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TT - not Allow Tracking" sheetId="1" r:id="rId4"/>
    <sheet state="visible" name="Apps Category" sheetId="2" r:id="rId5"/>
    <sheet state="visible" name="ATT - Allow Tracking" sheetId="3" r:id="rId6"/>
    <sheet state="visible" name="ATT - Not Allow Tracking v2" sheetId="4" r:id="rId7"/>
    <sheet state="visible" name="ATT Not Prompted" sheetId="5" r:id="rId8"/>
    <sheet state="visible" name="Nutrition Labels v2" sheetId="6" r:id="rId9"/>
    <sheet state="visible" name="Original Data Collection" sheetId="7" r:id="rId10"/>
    <sheet state="visible" name="Compare with Nutrition Label" sheetId="8" r:id="rId11"/>
    <sheet state="visible" name="Comparing with Nutrition Label " sheetId="9" r:id="rId12"/>
    <sheet state="visible" name="ATT Comparison" sheetId="10" r:id="rId13"/>
    <sheet state="visible" name="Apple vs Others" sheetId="11" r:id="rId14"/>
    <sheet state="visible" name="Comparing Categories" sheetId="12" r:id="rId15"/>
    <sheet state="hidden" name="Nutrition Labels" sheetId="13" r:id="rId16"/>
    <sheet state="visible" name="Collected Domain Lists - Allow " sheetId="14" r:id="rId17"/>
    <sheet state="visible" name="Graph Allow Tracking Domains" sheetId="15" r:id="rId18"/>
    <sheet state="visible" name="Collected Domain Lists - Not Al" sheetId="16" r:id="rId19"/>
    <sheet state="visible" name="Graph Not Allow Tracking Domain" sheetId="17" r:id="rId20"/>
    <sheet state="visible" name="Collected Domain Lists - Not Pr" sheetId="18" r:id="rId21"/>
    <sheet state="visible" name="Graph ATT Not Prompted" sheetId="19" r:id="rId22"/>
    <sheet state="visible" name="Sorted Domain Lists" sheetId="20" r:id="rId23"/>
    <sheet state="visible" name="Top Collected Domain Lists" sheetId="21" r:id="rId24"/>
  </sheets>
  <definedNames>
    <definedName hidden="1" localSheetId="2" name="_xlnm._FilterDatabase">'ATT - Allow Tracking'!$AI$4:$AI$55</definedName>
    <definedName hidden="1" localSheetId="3" name="_xlnm._FilterDatabase">'ATT - Not Allow Tracking v2'!$AI$4:$AI$55</definedName>
    <definedName hidden="1" localSheetId="4" name="_xlnm._FilterDatabase">'ATT Not Prompted'!$AI$4:$AI$55</definedName>
    <definedName hidden="1" localSheetId="6" name="_xlnm._FilterDatabase">'Original Data Collection'!$AI$4:$AI$55</definedName>
    <definedName hidden="1" localSheetId="20" name="_xlnm._FilterDatabase">'Top Collected Domain Lists'!$A$1:$AA$22</definedName>
  </definedNames>
  <calcPr/>
</workbook>
</file>

<file path=xl/sharedStrings.xml><?xml version="1.0" encoding="utf-8"?>
<sst xmlns="http://schemas.openxmlformats.org/spreadsheetml/2006/main" count="6696" uniqueCount="1079">
  <si>
    <t>Category</t>
  </si>
  <si>
    <t>Application</t>
  </si>
  <si>
    <t>Tracker</t>
  </si>
  <si>
    <t>ATT prompted</t>
  </si>
  <si>
    <t>Notes</t>
  </si>
  <si>
    <t>Location Data</t>
  </si>
  <si>
    <t>Personal Information</t>
  </si>
  <si>
    <t>Device Information</t>
  </si>
  <si>
    <t>Usage Information</t>
  </si>
  <si>
    <t>Social Media Information</t>
  </si>
  <si>
    <t>Payment Information</t>
  </si>
  <si>
    <t>Contacts</t>
  </si>
  <si>
    <t>GPS Coordinates</t>
  </si>
  <si>
    <t>IP Address</t>
  </si>
  <si>
    <t>Wifi network names and IP</t>
  </si>
  <si>
    <t>Bluetooth signals</t>
  </si>
  <si>
    <t>Cell tower ID</t>
  </si>
  <si>
    <t>Full Name</t>
  </si>
  <si>
    <t>Email Address</t>
  </si>
  <si>
    <t>Phone Number</t>
  </si>
  <si>
    <t>DoB</t>
  </si>
  <si>
    <t>Gender</t>
  </si>
  <si>
    <t>Home Address</t>
  </si>
  <si>
    <t>OS Type and Version</t>
  </si>
  <si>
    <t>Device Model and Manufacturer</t>
  </si>
  <si>
    <t>Unique Device ID</t>
  </si>
  <si>
    <t>Advertising ID</t>
  </si>
  <si>
    <t>Battery level</t>
  </si>
  <si>
    <t>Language and Region Settings</t>
  </si>
  <si>
    <t>Network information</t>
  </si>
  <si>
    <t>Canvas Finger Printing</t>
  </si>
  <si>
    <t>App usage frequency and duration</t>
  </si>
  <si>
    <t>Users actions in App</t>
  </si>
  <si>
    <t>Error and Crash report</t>
  </si>
  <si>
    <t>In-app search history</t>
  </si>
  <si>
    <t>User ID and Profile information</t>
  </si>
  <si>
    <t>Friendlist and contacts</t>
  </si>
  <si>
    <t>Posts, Comments, and other Social Media Activity</t>
  </si>
  <si>
    <t>Credit card numbers</t>
  </si>
  <si>
    <t>Shipping and Billing addresses</t>
  </si>
  <si>
    <t>Purchase history and transaction details</t>
  </si>
  <si>
    <t>Contact Names and Phone Numbers</t>
  </si>
  <si>
    <t>Email Addresses</t>
  </si>
  <si>
    <t>Other contact information stored on device</t>
  </si>
  <si>
    <t>Social network</t>
  </si>
  <si>
    <t xml:space="preserve">Facebook </t>
  </si>
  <si>
    <t>Instagram</t>
  </si>
  <si>
    <t>Line</t>
  </si>
  <si>
    <t>Twitter</t>
  </si>
  <si>
    <t>WhatsApp</t>
  </si>
  <si>
    <t>Discord</t>
  </si>
  <si>
    <t>Travel</t>
  </si>
  <si>
    <t>Google Map</t>
  </si>
  <si>
    <t>Booking.com</t>
  </si>
  <si>
    <t>Weather App</t>
  </si>
  <si>
    <t>Uber</t>
  </si>
  <si>
    <t>Lyft</t>
  </si>
  <si>
    <t>Yelp</t>
  </si>
  <si>
    <t>Google Earth</t>
  </si>
  <si>
    <t>AirBnB</t>
  </si>
  <si>
    <t>Expedia</t>
  </si>
  <si>
    <t>TripAdvisor</t>
  </si>
  <si>
    <t>Shopping</t>
  </si>
  <si>
    <t>Amazon</t>
  </si>
  <si>
    <t>Ebay</t>
  </si>
  <si>
    <t>Target</t>
  </si>
  <si>
    <t>Walmart</t>
  </si>
  <si>
    <t>Lifestyle</t>
  </si>
  <si>
    <t>Doordash</t>
  </si>
  <si>
    <t>Muncho</t>
  </si>
  <si>
    <t>Starbucks</t>
  </si>
  <si>
    <t>Weee!</t>
  </si>
  <si>
    <t>Pinterest</t>
  </si>
  <si>
    <t>Productivity</t>
  </si>
  <si>
    <t>Gmail</t>
  </si>
  <si>
    <t>Canvas</t>
  </si>
  <si>
    <t>Box</t>
  </si>
  <si>
    <t>Zoom</t>
  </si>
  <si>
    <t>Linked in</t>
  </si>
  <si>
    <t>Glassdoor</t>
  </si>
  <si>
    <t>Handshake</t>
  </si>
  <si>
    <t>Microsoft Team</t>
  </si>
  <si>
    <t>Chrome</t>
  </si>
  <si>
    <t>Piazza</t>
  </si>
  <si>
    <t>Slack</t>
  </si>
  <si>
    <t>Entertainment</t>
  </si>
  <si>
    <t>Netflix</t>
  </si>
  <si>
    <t>Youtube</t>
  </si>
  <si>
    <t>Spotify</t>
  </si>
  <si>
    <t>Tiktok</t>
  </si>
  <si>
    <t>Games</t>
  </si>
  <si>
    <t>Candy crush</t>
  </si>
  <si>
    <t>Wild rift</t>
  </si>
  <si>
    <t>Among Us</t>
  </si>
  <si>
    <t>Duolingo</t>
  </si>
  <si>
    <t>Finance</t>
  </si>
  <si>
    <t>Venmo</t>
  </si>
  <si>
    <t>BoA</t>
  </si>
  <si>
    <t>Paypal</t>
  </si>
  <si>
    <t>Chase</t>
  </si>
  <si>
    <t>Wells Fargo</t>
  </si>
  <si>
    <t>Citibank</t>
  </si>
  <si>
    <t>Apple</t>
  </si>
  <si>
    <t>health</t>
  </si>
  <si>
    <t>weather</t>
  </si>
  <si>
    <t>iMap</t>
  </si>
  <si>
    <t>AppStore</t>
  </si>
  <si>
    <t>Find My</t>
  </si>
  <si>
    <t>Stocks</t>
  </si>
  <si>
    <t>Social Networking</t>
  </si>
  <si>
    <t>Heatlh</t>
  </si>
  <si>
    <t>Wild Rift</t>
  </si>
  <si>
    <t>Weather</t>
  </si>
  <si>
    <t>LINE</t>
  </si>
  <si>
    <t>The Weather Channel</t>
  </si>
  <si>
    <t>Total</t>
  </si>
  <si>
    <t>Count</t>
  </si>
  <si>
    <t>Tracker Count</t>
  </si>
  <si>
    <t>Mobile Carrier Info</t>
  </si>
  <si>
    <t xml:space="preserve">Date of Birth </t>
  </si>
  <si>
    <t>Device Spec(Battery, CPU, Memory)</t>
  </si>
  <si>
    <t>App store id</t>
  </si>
  <si>
    <t>track???</t>
  </si>
  <si>
    <t>User privacy tracking information</t>
  </si>
  <si>
    <t>x</t>
  </si>
  <si>
    <t>_x0008_x</t>
  </si>
  <si>
    <t xml:space="preserve">[1] privacy_Type : Data Used to Track You
	Contact Info: Physical Address,Email Address,Name,Phone Number
	Identifiers: User ID,Device ID
	Other Data: Other Data Types
[2] purposes
[1] privacy_Type : Data Linked to You
[2] purposes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Health &amp; Fitness: Health,Fitness
	Purchases: Purchase History
	Financial Info: Payment Info,Other Financial Info
	Location: Precise Location,Coarse Location
	Contact Info: Physical Address,Email Address,Name,Phone Number,Other User Contact Info
	Contacts: Contacts
	User Content: Photos or Videos,Audio Data,Gameplay Content,Customer Support,Other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Health &amp; Fitness: Health,Fitness
	Purchases: Purchase History
	Financial Info: Payment Info,Credit Info,Other Financial Info
	Location: Precise Location,Coarse Location
	Contact Info: Physical Address,Email Address,Name,Phone Number,Other User Contact Info
	Contacts: Contacts
	User Content: Emails or Text Messages,Photos or Videos,Audio Data,Gameplay Content,Customer Support,Other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Content,Customer Support,Other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</t>
  </si>
  <si>
    <t>Color code</t>
  </si>
  <si>
    <t xml:space="preserve">Omitted from study </t>
  </si>
  <si>
    <t xml:space="preserve">[1] privacy_Type : Data Used to Track You
	Identifiers: User ID,Device ID
[2] purposes
[1] privacy_Type : Data Linked to You
[2] purposes
	Location: Precise Location,Coarse Location
	Contact Info: Email Address,Phone Number
	Search History: Search History
	Browsing History: Browsing History
	Identifiers: User ID,Device ID
	Usage Data: Advertising Data
	Location: Precise Location,Coarse Location
	Search History: Search History
	Browsing History: Browsing History
	Identifiers: User ID,Device ID
	Usage Data: Advertising Data
	Location: Precise Location,Coarse Location
	Contact Info: Physical Address
	User Content: Emails or Text Messages,Audio Data,Customer Support
	Search History: Search History
	Identifiers: User ID,Device ID
	Usage Data: Product Interaction,Advertising Data,Other Usage Data
	Diagnostics: Crash Data,Performance Data,Other Diagnostic Data
	Purchases: Purchase History
	Location: Precise Location,Coarse Location
	Contact Info: Physical Address
	User Content: Audio Data
	Identifiers: User ID
	Usage Data: Product Interaction,Advertising Data,Other Usage Data
	Other Data: Other Data Types
	Purchases: Purchase History
	Location: Precise Location,Coarse Location
	Contact Info: Physical Address,Email Address,Name,Phone Number,Other User Contact Info
	Contacts: Contacts
	User Content: Emails or Text Messages,Photos or Videos,Audio Data,Gameplay Content,Other User Content
	Search History: Search History
	Identifiers: User ID
	Usage Data: Product Interaction
	Diagnostics: Crash Data,Performance Data,Other Diagnostic Data
	Other Data: Other Data Types
	User Content: Customer Support
</t>
  </si>
  <si>
    <t xml:space="preserve">Limited data collected due to SSL Pinning </t>
  </si>
  <si>
    <t xml:space="preserve">[1] privacy_Type : Data Used to Track You
	Purchases: Purchase History
	Location: Precise Location,Coarse Location
	Contact Info: Email Address
	User Content: Other User Content
	Browsing History: Browsing History
	Identifiers: User ID,Device ID
	Usage Data: Product Interaction,Advertising Data
[2] purposes
[1] privacy_Type : Data Linked to You
[2] purposes
	Purchases: Purchase History
	Location: Precise Location,Coarse Location
	Contact Info: Email Address
	Browsing History: Browsing History
	Identifiers: User ID,Device ID
	Usage Data: Product Interaction,Advertising Data
	Diagnostics: Performance Data
	Purchases: Purchase History
	Location: Precise Location,Coarse Location
	Contact Info: Email Address
	User Content: Other User Content
	Browsing History: Browsing History
	Identifiers: User ID,Device ID
	Usage Data: Product Interaction,Advertising Data
	Purchases: Purchase History
	Location: Precise Location,Coarse Location
	Contacts: Contacts
	User Content: Photos or Videos,Audio Data,Other User Content
	Search History: Search History
	Browsing History: Browsing History
	Identifiers: User ID,Device ID
	Usage Data: Product Interaction,Advertising Data
	Diagnostics: Crash Data,Performance Data
	Purchases: Purchase History
	Location: Precise Location,Coarse Location
	Contact Info: Email Address,Phone Number
	Contacts: Contacts
	User Content: Other User Content
	Search History: Search History
	Browsing History: Browsing History
	Identifiers: User ID,Device ID
	Usage Data: Product Interaction,Advertising Data
	Purchases: Purchase History
	Location: Precise Location,Coarse Location
	Contact Info: Email Address,Name,Phone Number
	Contacts: Contacts
	User Content: Photos or Videos,Audio Data,Other User Content
	Browsing History: Browsing History
	Identifiers: User ID,Device ID
	Usage Data: Product Interaction,Advertising Data
	Diagnostics: Crash Data,Performance Data,Other Diagnostic Data
	Location: Precise Location,Coarse Location
	Contact Info: Email Address,Name,Phone Number
	Contacts: Contacts
	User Content: Photos or Videos
	Search History: Search History
	Identifiers: User ID
[1] privacy_Type : Data Not Linked to You
[2] purposes
	Other Data: Other Data Types
	Other Data: Other Data Types
	User Content: Emails or Text Messages
	Other Data: Other Data Types
	Contact Info: Physical Address
	User Content: Emails or Text Messages
	Other Data: Other Data Types
</t>
  </si>
  <si>
    <t>X</t>
  </si>
  <si>
    <t xml:space="preserve">[1] privacy_Type : Data Linked to You
[2] purposes
	Identifiers: Device ID
	Usage Data: Advertising Data
	Purchases: Purchase History
	Location: Coarse Location
	Contact Info: Phone Number
	User Content: Other User Content
	Identifiers: User ID,Device ID
	Usage Data: Product Interaction,Advertising Data
	Diagnostics: Crash Data,Performance Data,Other Diagnostic Data
	User Content: Other User Content
	Purchases: Purchase History
	Financial Info: Payment Info
	Location: Coarse Location
	Contact Info: Email Address,Phone Number
	Contacts: Contacts
	User Content: Customer Support,Other User Content
	Identifiers: User ID,Device ID
	Usage Data: Product Interaction
	Diagnostics: Crash Data,Performance Data,Other Diagnostic Data
	Contact Info: Phone Number
	Identifiers: User ID,Device ID
	Usage Data: Product Interaction
</t>
  </si>
  <si>
    <t>sent encrypted data</t>
  </si>
  <si>
    <t>Can see message sent</t>
  </si>
  <si>
    <t xml:space="preserve">[1] privacy_Type : Data Linked to You
[2] purposes
	Location: Coarse Location
	Search History: Search History
	Browsing History: Browsing History
	Identifiers: User ID
	Usage Data: Advertising Data
	Other Data: Other Data Types
	Location: Precise Location,Coarse Location
	Contact Info: Physical Address,Email Address
	User Content: Emails or Text Messages,Photos or Videos,Audio Data,Customer Support,Other User Content
	Search History: Search History
	Identifiers: User ID,Device ID
	Usage Data: Product Interaction,Advertising Data,Other Usage Data
	Diagnostics: Crash Data,Performance Data,Other Diagnostic Data
	Other Data: Other Data Types
	Location: Precise Location,Coarse Location
	Contact Info: Physical Address
	Contacts: Contacts
	User Content: Photos or Videos,Audio Data,Other User Content
	Search History: Search History
	Identifiers: User ID,Device ID
	Usage Data: Product Interaction
	Other Data: Other Data Types
	Financial Info: Payment Info
	Location: Precise Location,Coarse Location
	Contact Info: Physical Address,Email Address,Name,Phone Number
	Contacts: Contacts
	User Content: Emails or Text Messages,Photos or Videos,Audio Data,Customer Support,Other User Content
	Search History: Search History
	Identifiers: User ID,Device ID
	Usage Data: Product Interaction,Other Usage Data
	Diagnostics: Crash Data,Performance Data,Other Diagnostic Data
	Other Data: Other Data Types
</t>
  </si>
  <si>
    <t xml:space="preserve">[1] privacy_Type : Data Linked to You
[2] purposes
	Purchases: Purchase History
	Location: Coarse Location
	Contact Info: Email Address,Phone Number
	Search History: Search History
	Identifiers: Device ID
	Usage Data: Product Interaction
	Purchases: Purchase History
	Location: Coarse Location
	Contact Info: Email Address
	Search History: Search History
	Identifiers: Device ID
	Usage Data: Product Interaction
	Diagnostics: Crash Data,Performance Data
	Location: Coarse Location
	Contact Info: Email Address
	Search History: Search History
	Usage Data: Product Interaction
	Financial Info: Payment Info
	Location: Precise Location,Coarse Location
	Contact Info: Physical Address,Email Address,Name
	User Content: Photos or Videos,Audio Data,Customer Support,Other User Content
	Identifiers: User ID
	Diagnostics: Crash Data,Performance Data
</t>
  </si>
  <si>
    <t>Weather Channel</t>
  </si>
  <si>
    <t xml:space="preserve">[1] privacy_Type : Data Used to Track You
	Location: Coarse Location
	Search History: Search History
	Identifiers: User ID,Device ID
	Usage Data: Product Interaction,Advertising Data
	Diagnostics: Other Diagnostic Data
	Other Data: Other Data Types
[2] purposes
[1] privacy_Type : Data Linked to You
[2] purposes
	Location: Coarse Location
	Search History: Search History
	Identifiers: Device ID
	Usage Data: Product Interaction,Advertising Data
	Diagnostics: Other Diagnostic Data
	Other Data: Other Data Types
	Purchases: Purchase History
	Location: Precise Location,Coarse Location
	Contact Info: Email Address,Name
	Search History: Search History
	Identifiers: Device ID
	Usage Data: Product Interaction,Advertising Data
	Other Data: Other Data Types
	Purchases: Purchase History
	Location: Precise Location,Coarse Location
	Search History: Search History
	Identifiers: Device ID
	Usage Data: Product Interaction,Advertising Data,Other Usage Data
	Diagnostics: Crash Data,Performance Data,Other Diagnostic Data
	Other Data: Other Data Types
	Location: Coarse Location
	Contact Info: Name
	Search History: Search History
	Identifiers: Device ID
	Usage Data: Product Interaction
	Purchases: Purchase History
	Location: Precise Location,Coarse Location
	Contact Info: Email Address,Name
	User Content: Customer Support
	Search History: Search History
	Identifiers: User ID,Device ID
	Diagnostics: Crash Data,Performance Data
	Other Data: Other Data Types
	Identifiers: Device ID
</t>
  </si>
  <si>
    <t xml:space="preserve">[1] privacy_Type : Data Used to Track You
	Purchases: Purchase History
	Contact Info: Physical Address,Email Address,Name,Phone Number
	Search History: Search History
	Identifiers: User ID,Device ID
	Usage Data: Product Interaction,Advertising Data,Other Usage Data
	Other Data: Other Data Types
[2] purposes
[1] privacy_Type : Data Linked to You
[2] purposes
	Purchases: Purchase History
	Financial Info: Payment Info
	Location: Precise Location,Coarse Location
	Contact Info: Physical Address,Email Address,Name,Phone Number
	Search History: Search History
	Identifiers: User ID,Device ID
	Usage Data: Product Interaction,Advertising Data,Other Usage Data
	Other Data: Other Data Types
	Purchases: Purchase History
	Financial Info: Payment Info
	Location: Precise Location,Coarse Location
	Contact Info: Email Address,Name,Phone Number
	User Content: Emails or Text Messages,Customer Support
	Search History: Search History
	Identifiers: User ID,Device ID
	Usage Data: Product Interaction,Advertising Data,Other Usage Data
	Diagnostics: Crash Data,Performance Data,Other Diagnostic Data
	Other Data: Other Data Types
	Purchases: Purchase History
	Financial Info: Payment Info
	Location: Precise Location,Coarse Location
	Contact Info: Physical Address,Email Address,Name,Phone Number
	User Content: Photos or Videos
	Search History: Search History
	Identifiers: User ID,Device ID
	Usage Data: Product Interaction,Advertising Data,Other Usage Data
	Purchases: Purchase History
	Financial Info: Payment Info
	Location: Precise Location,Coarse Location
	Contact Info: Physical Address,Email Address,Name,Phone Number
	User Content: Emails or Text Messages,Photos or Videos,Customer Support
	Search History: Search History
	Identifiers: User ID,Device ID
	Usage Data: Product Interaction,Advertising Data,Other Usage Data
	Sensitive Info: Sensitive Info
	Diagnostics: Crash Data,Performance Data,Other Diagnostic Data
	Other Data: Other Data Types
</t>
  </si>
  <si>
    <t>SSL Pinning at login only</t>
  </si>
  <si>
    <t xml:space="preserve">[1] privacy_Type : Data Linked to You
[2] purposes
	Purchases: Purchase History
	Location: Precise Location,Coarse Location
	User Content: Photos or Videos,Customer Support
	Search History: Search History
	Identifiers: User ID,Device ID
	Usage Data: Product Interaction,Advertising Data,Other Usage Data
	Diagnostics: Crash Data,Performance Data,Other Diagnostic Data
	Other Data: Other Data Types
	Purchases: Purchase History
	Financial Info: Payment Info
	Location: Precise Location,Coarse Location
	Contact Info: Physical Address,Email Address,Name,Phone Number
	User Content: Customer Support
	Identifiers: User ID,Device ID
	Usage Data: Product Interaction,Other Usage Data
	Other Data: Other Data Types
	Purchases: Purchase History
	Financial Info: Payment Info
	Location: Precise Location,Coarse Location
	Contact Info: Physical Address,Email Address,Name,Phone Number,Other User Contact Info
	User Content: Photos or Videos,Customer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[1] privacy_Type : Data Not Linked to You
[2] purposes
	Contacts: Contacts
	Contacts: Contacts
	Contacts: Contacts
</t>
  </si>
  <si>
    <t xml:space="preserve">[1] privacy_Type : Data Used to Track You
	Purchases: Purchase History
	Location: Precise Location,Coarse Location
	User Content: Other User Content
	Search History: Search History
	Browsing History: Browsing History
	Identifiers: User ID,Device ID
[2] purposes
[1] privacy_Type : Data Linked to You
[2] purposes
	Location: Precise Location
	Contact Info: Name
	User Content: Photos or Videos,Other User Content
	Identifiers: Device ID
	Search History: Search History
	Usage Data: Product Interaction
	Diagnostics: Crash Data,Performance Data
	Purchases: Purchase History
	Contact Info: Name
	Contacts: Contacts
	Identifiers: User ID,Device ID
	Financial Info: Payment Info
	Location: Precise Location,Coarse Location
	Contact Info: Physical Address,Email Address,Name,Phone Number
	User Content: Photos or Videos,Other User Content
	Browsing History: Browsing History
</t>
  </si>
  <si>
    <t xml:space="preserve">[1] privacy_Type : Data Linked to You
[2] purposes
	Location: Coarse Location
	Usage Data: Advertising Data
	Location: Coarse Location
	Identifiers: Device ID
	Usage Data: Product Interaction,Advertising Data
	Location: Coarse Location
	Contact Info: Email Address
	User Content: Customer Support,Other User Content
	Search History: Search History
	Identifiers: User ID,Device ID
	Usage Data: Product Interaction,Advertising Data
	Diagnostics: Crash Data,Performance Data,Other Diagnostic Data
	Other Data: Other Data Types
	Location: Coarse Location
	Contact Info: Email Address
	Search History: Search History
	Identifiers: User ID,Device ID
	Usage Data: Product Interaction
	Location: Coarse Location
	Contact Info: Email Address
	User Content: Photos or Videos,Customer Support,Other User Content
	Search History: Search History
	Identifiers: User ID,Device ID
	Usage Data: Product Interaction,Advertising Data
	Diagnostics: Crash Data,Performance Data,Other Diagnostic Data
	Other Data: Other Data Types
</t>
  </si>
  <si>
    <t xml:space="preserve">[1] privacy_Type : Data Linked to You
[2] purposes
        Contact Info: Name,Phone Number,Other User Contact Info
        User Content: Other User Content
        Search History: Search History
        Browsing History: Browsing History
        Usage Data: Advertising Data,Other Usage Data
        Purchases: Purchase History
        Financial Info: Payment Info
        Contact Info: Physical Address,Name,Phone Number
        User Content: Emails or Text Messages,Photos or Videos,Customer Support,Other User Content
        Search History: Search History
        Browsing History: Browsing History
        Identifiers: User ID,Device ID
        Usage Data: Product Interaction,Advertising Data,Other Usage Data
        Diagnostics: Crash Data,Performance Data,Other Diagnostic Data
        Other Data: Other Data Types
        Purchases: Purchase History
        Financial Info: Payment Info
        Location: Precise Location,Coarse Location
        Contact Info: Physical Address,Name
        User Content: Photos or Videos,Other User Content
        Search History: Search History
        Browsing History: Browsing History
        Identifiers: User ID,Device ID
        Usage Data: Product Interaction,Advertising Data
        Purchases: Purchase History
        Financial Info: Payment Info,Credit Info,Other Financial Info
        Location: Precise Location,Coarse Location
        Contact Info: Physical Address,Email Address,Name,Phone Number,Other User Contact Info
        User Content: Emails or Text Messages,Photos or Videos,Customer Support,Other User Content
        Search History: Search History
        Browsing History: Browsing History
        Identifiers: User ID,Device ID
        Usage Data: Product Interaction
        Diagnostics: Other Diagnostic Data
        Other Data: Other Data Types
</t>
  </si>
  <si>
    <t xml:space="preserve">[1] privacy_Type : Data Used to Track You
	Purchases: Purchase History
	Financial Info: Payment Info
	Location: Precise Location,Coarse Location
	Contact Info: Physical Address,Email Address,Name,Phone Number
	Search History: Search History
	Identifiers: User ID,Device ID
	Usage Data: Product Interaction,Advertising Data
	Diagnostics: Crash Data,Performance Data,Other Diagnostic Data
[2] purposes
[1] privacy_Type : Data Linked to You
[2] purposes
	Purchases: Purchase History
	Location: Coarse Location
	Contact Info: Email Address
	Search History: Search History
	Identifiers: User ID,Device ID
	Usage Data: Product Interaction,Advertising Data
	Purchases: Purchase History
	Location: Coarse Location
	Contact Info: Email Address,Name
	Search History: Search History
	Identifiers: User ID,Device ID
	Usage Data: Product Interaction,Advertising Data
	Purchases: Purchase History
	Contact Info: Email Address
	Identifiers: User ID,Device ID
	Usage Data: Product Interaction
	Purchases: Purchase History
	Contact Info: Email Address
	Search History: Search History
	Identifiers: User ID
	Usage Data: Product Interaction
	Purchases: Purchase History
	Financial Info: Payment Info
	Location: Precise Location
	Contact Info: Physical Address,Email Address,Name,Phone Number
	Search History: Search History
	Identifiers: User ID,Device ID
	Usage Data: Product Interaction
	Diagnostics: Crash Data,Performance Data,Other Diagnostic Data
</t>
  </si>
  <si>
    <t xml:space="preserve">[1] privacy_Type : Data Used to Track You
	Identifiers: Device ID
	Usage Data: Advertising Data,Other Usage Data
	Diagnostics: Crash Data,Performance Data
[2] purposes
[1] privacy_Type : Data Linked to You
[2] purposes
	Identifiers: Device ID
	Usage Data: Advertising Data,Other Usage Data
	Diagnostics: Crash Data,Performance Data
	Purchases: Purchase History
	Location: Precise Location,Coarse Location
	Contact Info: Email Address,Name,Phone Number,Other User Contact Info
	Contacts: Contacts
	User Content: Other User Content
	Search History: Search History
	Browsing History: Browsing History
	Identifiers: User ID,Device ID
	Usage Data: Product Interaction,Advertising Data
	Purchases: Purchase History
	Financial Info: Payment Info
	Location: Precise Location,Coarse Location
	Contact Info: Physical Address,Email Address,Name,Phone Number,Other User Contact Info
	Contacts: Contacts
	User Content: Photos or Videos,Customer Support,Other User Content
	Search History: Search History
	Browsing History: Browsing History
	Identifiers: User ID,Device ID
	Usage Data: Product Interaction,Advertising Data,Other Usage Data
	Diagnostics: Crash Data,Performance Data
	Purchases: Purchase History
	Location: Precise Location,Coarse Location
	Contact Info: Physical Address,Email Address,Name,Phone Number,Other User Contact Info
	Contacts: Contacts
	User Content: Photos or Videos,Customer Support,Other User Content
	Search History: Search History
	Browsing History: Browsing History
	Identifiers: User ID,Device ID
	Usage Data: Product Interaction,Advertising Data
	Purchases: Purchase History
	Financial Info: Payment Info
	Location: Precise Location,Coarse Location
	Contact Info: Physical Address,Email Address,Name,Phone Number,Other User Contact Info
	Contacts: Contacts
	User Content: Photos or Videos,Customer Support,Other User Content
	Search History: Search History
	Browsing History: Browsing History
	Identifiers: User ID,Device ID
	Usage Data: Product Interaction,Other Usage Data
	Diagnostics: Crash Data,Performance Data
</t>
  </si>
  <si>
    <t xml:space="preserve">[1] privacy_Type : Data Linked to You
[2] purposes
	Purchases: Purchase History
	Contact Info: Physical Address,Email Address,Name,Phone Number
	Search History: Search History
	Identifiers: User ID,Device ID
	Usage Data: Product Interaction,Advertising Data
	Health &amp; Fitness: Health
	Purchases: Purchase History
	Financial Info: Payment Info,Other Financial Info
	Location: Precise Location
	Contact Info: Physical Address,Email Address,Name,Phone Number
	Contacts: Contacts
	User Content: Photos or Videos,Audio Data,Customer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	Purchases: Purchase History
	Contact Info: Physical Address,Name
	User Content: Photos or Videos,Audio Data
	Search History: Search History
	Identifiers: User ID,Device ID
	Usage Data: Product Interaction,Other Usage Data
	Sensitive Info: Sensitive Info
	Other Data: Other Data Types
	Health &amp; Fitness: Health
	Purchases: Purchase History
	Financial Info: Payment Info,Other Financial Info
	Location: Precise Location
	Contact Info: Physical Address,Email Address,Name,Phone Number
	Contacts: Contacts
	User Content: Photos or Videos,Audio Data,Customer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	Health &amp; Fitness: Health
	Purchases: Purchase History
	Financial Info: Payment Info,Other Financial Info
	Contact Info: Physical Address,Email Address,Name,Phone Number
	User Content: Photos or Videos,Audio Data,Customer Support,Other User Content
	Search History: Search History
	Identifiers: User ID,Device ID
	Usage Data: Product Interaction,Other Usage Data
	Diagnostics: Crash Data,Performance Data,Other Diagnostic Data
	Other Data: Other Data Types
</t>
  </si>
  <si>
    <t xml:space="preserve">[1] privacy_Type : Data Used to Track You
	Purchases: Purchase History
	Search History: Search History
	Browsing History: Browsing History
	Identifiers: User ID,Device ID
	Usage Data: Product Interaction,Advertising Data,Other Usage Data
[2] purposes
[1] privacy_Type : Data Linked to You
[2] purposes
	Purchases: Purchase History
	Search History: Search History
	Browsing History: Browsing History
	Identifiers: User ID,Device ID
	Usage Data: Product Interaction,Advertising Data,Other Usage Data
	Purchases: Purchase History
	Financial Info: Payment Info
	Location: Precise Location
	Search History: Search History
	Browsing History: Browsing History
	Identifiers: User ID,Device ID
	Usage Data: Product Interaction,Advertising Data,Other Usage Data
	Search History: Search History
	Browsing History: Browsing History
	Identifiers: User ID,Device ID
	Usage Data: Product Interaction,Advertising Data,Other Usage Data
	Purchases: Purchase History
	Location: Precise Location
	Search History: Search History
	Browsing History: Browsing History
	Usage Data: Product Interaction,Advertising Data,Other Usage Data
	Purchases: Purchase History
	Financial Info: Payment Info
	Location: Precise Location
	Contact Info: Physical Address,Email Address,Name,Phone Number
	Contacts: Contacts
	User Content: Photos or Videos,Customer Support,Other User Content
	Search History: Search History
	Browsing History: Browsing History
	Identifiers: User ID,Device ID
	Usage Data: Product Interaction,Advertising Data,Other Usage Data
[1] privacy_Type : Data Not Linked to You
[2] purposes
	Diagnostics: Crash Data,Performance Data,Other Diagnostic Data
	Diagnostics: Crash Data,Performance Data,Other Diagnostic Data
</t>
  </si>
  <si>
    <t xml:space="preserve">[1] privacy_Type : Data Used to Track You
	Purchases: Purchase History
	Contact Info: Physical Address,Email Address,Name,Phone Number
	Usage Data: Product Interaction,Advertising Data
[2] purposes
[1] privacy_Type : Data Linked to You
[2] purposes
	Purchases: Purchase History
	Contact Info: Physical Address,Email Address,Name,Phone Number
	Usage Data: Product Interaction,Advertising Data
	Purchases: Purchase History
	Location: Coarse Location
	Contact Info: Physical Address,Email Address,Name,Phone Number
	Search History: Search History
	Identifiers: Device ID
	Usage Data: Product Interaction,Advertising Data
	Purchases: Purchase History
	Financial Info: Payment Info
	Location: Coarse Location
	User Content: Customer Support
	Search History: Search History
	Usage Data: Product Interaction
	Purchases: Purchase History
	Search History: Search History
	Usage Data: Product Interaction,Advertising Data
	Purchases: Purchase History
	Financial Info: Payment Info
	Location: Precise Location,Coarse Location
	Contact Info: Physical Address,Email Address,Name,Phone Number
	User Content: Customer Support
	Search History: Search History
	Identifiers: User ID,Device ID
	Usage Data: Product Interaction
[1] privacy_Type : Data Not Linked to You
[2] purposes
	User Content: Other User Content
	Diagnostics: Crash Data
	User Content: Photos or Videos,Other User Content
	Diagnostics: Crash Data,Performance Data
</t>
  </si>
  <si>
    <t xml:space="preserve">[1] privacy_Type : Data Used to Track You
	Purchases: Purchase History
	Identifiers: User ID,Device ID
	Usage Data: Advertising Data
[2] purposes
[1] privacy_Type : Data Linked to You
[2] purposes
	Identifiers: User ID,Device ID
	Usage Data: Advertising Data
	Identifiers: User ID,Device ID
	Usage Data: Advertising Data
	Location: Precise Location,Coarse Location
	Search History: Search History
	Identifiers: User ID,Device ID
	Usage Data: Product Interaction
	Purchases: Purchase History
	Location: Precise Location,Coarse Location
	Search History: Search History
	Other Data: Other Data Types
	Health &amp; Fitness: Health
	Purchases: Purchase History
	Financial Info: Payment Info
	Location: Precise Location,Coarse Location
	Contact Info: Physical Address,Email Address,Name,Phone Number
	User Content: Photos or Videos
	Search History: Search History
	Identifiers: User ID,Device ID
	Sensitive Info: Sensitive Info
	Other Data: Other Data Types
[1] privacy_Type : Data Not Linked to You
[2] purposes
	Diagnostics: Crash Data,Performance Data,Other Diagnostic Data
	User Content: Audio Data,Customer Support,Other User Content
	Diagnostics: Crash Data,Performance Data,Other Diagnostic Data
</t>
  </si>
  <si>
    <t xml:space="preserve">[1] privacy_Type : Data Used to Track You
	Purchases: Purchase History
	Location: Precise Location,Coarse Location
	Contact Info: Physical Address,Email Address,Name
	Identifiers: User ID,Device ID
	Usage Data: Product Interaction
[2] purposes
[1] privacy_Type : Data Linked to You
[2] purposes
	Purchases: Purchase History
	Location: Precise Location,Coarse Location
	Contact Info: Physical Address,Email Address
	Identifiers: User ID,Device ID
	Usage Data: Product Interaction
	Purchases: Purchase History
	Location: Coarse Location
	Contact Info: Physical Address,Email Address,Name
	Contacts: Contacts
	Search History: Search History
	Browsing History: Browsing History
	Identifiers: User ID,Device ID
	Usage Data: Product Interaction,Advertising Data
	Other Data: Other Data Types
	Purchases: Purchase History
	Location: Precise Location,Coarse Location
	Contact Info: Physical Address,Email Address,Name,Phone Number
	User Content: Customer Support
	Search History: Search History
	Browsing History: Browsing History
	Identifiers: User ID,Device ID
	Usage Data: Product Interaction,Advertising Data
	Diagnostics: Crash Data,Performance Data,Other Diagnostic Data
	Purchases: Purchase History
	Financial Info: Payment Info
	Location: Precise Location,Coarse Location
	Contact Info: Physical Address
	User Content: Other User Content
	Search History: Search History
	Identifiers: User ID,Device ID
	Usage Data: Product Interaction,Other Usage Data
	Other Data: Other Data Types
	Purchases: Purchase History
	Financial Info: Payment Info
	Location: Precise Location,Coarse Location
	Contact Info: Physical Address,Email Address,Name,Phone Number
	User Content: Emails or Text Messages,Photos or Videos,Customer Support
	Search History: Search History
	Identifiers: User ID,Device ID
	Usage Data: Product Interaction
	Diagnostics: Crash Data,Performance Data,Other Diagnostic Data
	Other Data: Other Data Types
	Contacts: Contacts
</t>
  </si>
  <si>
    <t xml:space="preserve">[1] privacy_Type : Data Not Linked to You
[2] purposes
	User Content: Photos or Videos
	Financial Info: Payment Info
	Location: Precise Location,Coarse Location
	Contact Info: Physical Address,Email Address,Name,Phone Number,Other User Contact Info
	User Content: Other User Content
	Search History: Search History
	Diagnostics: Crash Data,Performance Data
</t>
  </si>
  <si>
    <t xml:space="preserve">[1] privacy_Type : Data Linked to You
[2] purposes
	Identifiers: Device ID
	Purchases: Purchase History
	Financial Info: Payment Info
	Contact Info: Physical Address,Email Address,Name
	Identifiers: User ID,Device ID
	Usage Data: Product Interaction,Advertising Data
	Purchases: Purchase History
	Financial Info: Payment Info
	Location: Precise Location
	Identifiers: User ID,Device ID
	Usage Data: Product Interaction,Advertising Data
	Diagnostics: Crash Data,Performance Data,Other Diagnostic Data
	Purchases: Purchase History
	Financial Info: Payment Info
	Location: Precise Location
	Identifiers: User ID,Device ID
	Purchases: Purchase History
	Financial Info: Payment Info
	Location: Precise Location
	Contact Info: Physical Address,Email Address,Name,Phone Number
	Identifiers: User ID,Device ID
	Usage Data: Product Interaction,Advertising Data
	Diagnostics: Crash Data,Performance Data,Other Diagnostic Data
[1] privacy_Type : Data Not Linked to You
[2] purposes
	Contacts: Contacts
</t>
  </si>
  <si>
    <t xml:space="preserve">[1] privacy_Type : Data Used to Track You
	Contact Info: Email Address
[2] purposes
[1] privacy_Type : Data Linked to You
[2] purposes
	Purchases: Purchase History
	Contact Info: Email Address,Name
	Purchases: Purchase History
	Contact Info: Physical Address
	Search History: Search History
	Identifiers: User ID,Device ID
	Usage Data: Product Interaction
	Purchases: Purchase History
	Contact Info: Physical Address
	Search History: Search History
	Identifiers: User ID
	Usage Data: Product Interaction
	Purchases: Purchase History
	Contact Info: Physical Address,Email Address,Name,Phone Number
	User Content: Photos or Videos,Customer Support
	Search History: Search History
	Identifiers: User ID,Device ID
	Usage Data: Product Interaction
[1] privacy_Type : Data Not Linked to You
[2] purposes
	Location: Precise Location
	Diagnostics: Crash Data,Performance Data,Other Diagnostic Data
</t>
  </si>
  <si>
    <t xml:space="preserve">[1] privacy_Type : Data Linked to You
[2] purposes
	Location: Coarse Location
	Identifiers: User ID
	Usage Data: Advertising Data
	Purchases: Purchase History
	Location: Coarse Location
	Contact Info: Email Address
	Contacts: Contacts
	User Content: Photos or Videos,Audio Data,Customer Support,Other User Content
	Search History: Search History
	Identifiers: User ID,Device ID
	Usage Data: Product Interaction,Advertising Data
	Diagnostics: Crash Data,Performance Data,Other Diagnostic Data
	Other Data: Other Data Types
	Contact Info: Email Address,Name
	Contacts: Contacts
	User Content: Emails or Text Messages,Audio Data,Other User Content
	Search History: Search History
	Identifiers: User ID,Device ID
	Usage Data: Product Interaction
	Purchases: Purchase History
	Location: Coarse Location
	Contact Info: Physical Address,Email Address,Name,Phone Number
	Contacts: Contacts
	User Content: Emails or Text Messages,Photos or Videos,Audio Data,Customer Support,Other User Content
	Search History: Search History
	Identifiers: User ID,Device ID
	Usage Data: Product Interaction
	Diagnostics: Crash Data,Performance Data,Other Diagnostic Data
	Other Data: Other Data Types
</t>
  </si>
  <si>
    <t xml:space="preserve">[1] privacy_Type : Data Linked to You
[2] purposes
	Diagnostics: Crash Data
	Contact Info: Email Address,Name
	User Content: Emails or Text Messages,Photos or Videos,Audio Data,Customer Support,Other User Content
	Identifiers: User ID
	Other Data: Other Data Types
[1] privacy_Type : Data Not Linked to You
[2] purposes
	Usage Data: Product Interaction,Other Usage Data
	Diagnostics: Other Diagnostic Data
</t>
  </si>
  <si>
    <t xml:space="preserve">[1] privacy_Type : Data Linked to You
[2] purposes
	Contact Info: Email Address,Name
	Contacts: Contacts
	User Content: Photos or Videos,Audio Data,Customer Support,Other User Content
	Search History: Search History
	Identifiers: User ID
[1] privacy_Type : Data Not Linked to You
[2] purposes
	Usage Data: Product Interaction
	Diagnostics: Crash Data,Performance Data
</t>
  </si>
  <si>
    <t xml:space="preserve">[1] privacy_Type : Data Linked to You
[2] purposes
	Contact Info: Email Address,Name
	Identifiers: User ID
	Contact Info: Email Address
	User Content: Emails or Text Messages,Photos or Videos,Audio Data,Customer Support
	Identifiers: User ID
	Usage Data: Product Interaction
	Diagnostics: Crash Data,Performance Data,Other Diagnostic Data
	Location: Precise Location,Coarse Location
	Contact Info: Email Address,Name,Phone Number
	User Content: Emails or Text Messages,Photos or Videos,Audio Data,Customer Support
	Identifiers: User ID,Device ID
	Diagnostics: Crash Data,Performance Data,Other Diagnostic Data
</t>
  </si>
  <si>
    <t>No third party, SSL Pinning at first time</t>
  </si>
  <si>
    <t xml:space="preserve">[1] privacy_Type : Data Linked to You
[2] purposes
	Purchases: Purchase History
	Financial Info: Other Financial Info
	Location: Coarse Location
	Contact Info: Email Address,Name
	Contacts: Contacts
	User Content: Other User Content
	Search History: Search History
	Identifiers: User ID,Device ID
	Usage Data: Product Interaction,Advertising Data,Other Usage Data
	Purchases: Purchase History
	Financial Info: Other Financial Info
	Location: Coarse Location
	Contact Info: Email Address,Name
	Contacts: Contacts
	User Content: Other User Content
	Search History: Search History
	Identifiers: User ID,Device ID
	Usage Data: Product Interaction,Advertising Data,Other Usage Data
	Purchases: Purchase History
	Financial Info: Other Financial Info
	Location: Coarse Location
	Contact Info: Physical Address,Email Address,Name,Phone Number,Other User Contact Info
	Contacts: Contacts
	User Content: Emails or Text Messages,Photos or Videos,Audio Data,Customer Support,Other User Content
	Search History: Search History
	Identifiers: User ID,Device ID
	Usage Data: Product Interaction,Advertising Data,Other Usage Data
	Sensitive Info: Sensitive Info
	Diagnostics: Crash Data,Performance Data,Other Diagnostic Data
	Purchases: Purchase History
	Financial Info: Other Financial Info
	Location: Precise Location,Coarse Location
	Contact Info: Physical Address,Email Address,Name,Phone Number,Other User Contact Info
	Contacts: Contacts
	User Content: Emails or Text Messages,Photos or Videos,Audio Data,Customer Support,Other User Content
	Search History: Search History
	Identifiers: User ID,Device ID
	Usage Data: Product Interaction,Advertising Data,Other Usage Data
	Sensitive Info: Sensitive Info
	Other Data: Other Data Types
	Purchases: Purchase History
	Financial Info: Other Financial Info
	Location: Precise Location,Coarse Location
	Contact Info: Physical Address,Email Address,Name,Phone Number,Other User Contact Info
	Contacts: Contacts
	User Content: Emails or Text Messages,Photos or Videos,Audio Data,Customer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	Purchases: Purchase History
	Financial Info: Other Financial Info
	Location: Coarse Location
	Contact Info: Physical Address,Email Address,Name,Phone Number,Other User Contact Info
	Contacts: Contacts
	User Content: Emails or Text Messages,Photos or Videos,Audio Data,Customer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</t>
  </si>
  <si>
    <t xml:space="preserve">[1] privacy_Type : Data Linked to You
[2] purposes
	Location: Coarse Location
	Usage Data: Product Interaction
	Location: Coarse Location
	Usage Data: Product Interaction,Other Usage Data
	Sensitive Info: Sensitive Info
	Location: Coarse Location
	Usage Data: Product Interaction,Other Usage Data
	Sensitive Info: Sensitive Info
	Location: Coarse Location
	Contact Info: Physical Address,Email Address,Name,Phone Number,Other User Contact Info
	User Content: Photos or Videos,Customer Support,Other User Content
	Identifiers: User ID,Device ID
	Usage Data: Product Interaction,Other Usage Data
	Sensitive Info: Sensitive Info
[1] privacy_Type : Data Not Linked to You
[2] purposes
	Search History: Search History
	Browsing History: Browsing History
	Diagnostics: Crash Data,Performance Data,Other Diagnostic Data
	Other Data: Other Data Types
</t>
  </si>
  <si>
    <t xml:space="preserve">[1] privacy_Type : Data Linked to You
[2] purposes
	Identifiers: User ID
	Usage Data: Product Interaction
	Diagnostics: Crash Data
	Usage Data: Product Interaction
	Contact Info: Email Address,Name
	Identifiers: User ID
	Usage Data: Product Interaction
	Diagnostics: Crash Data,Performance Data
</t>
  </si>
  <si>
    <t xml:space="preserve">[1] privacy_Type : Data Linked to You
[2] purposes
	Location: Coarse Location
	Identifiers: User ID,Device ID
	Usage Data: Product Interaction
	Diagnostics: Performance Data
	Location: Precise Location,Coarse Location
	Contact Info: Email Address,Name,Phone Number
	Contacts: Contacts
	User Content: Photos or Videos,Audio Data,Other User Content
	Identifiers: User ID,Device ID
	Usage Data: Product Interaction
	Diagnostics: Crash Data,Performance Data,Other Diagnostic Data
</t>
  </si>
  <si>
    <t>Contact collecting allow, CPU information</t>
  </si>
  <si>
    <t xml:space="preserve">[1] privacy_Type : Data Linked to You
[2] purposes
	Contact Info: Email Address
	Identifiers: User ID,Device ID
[1] privacy_Type : Data Not Linked to You
[2] purposes
	Contact Info: Name
	User Content: Photos or Videos
	Diagnostics: Crash Data
</t>
  </si>
  <si>
    <t>Certification information</t>
  </si>
  <si>
    <t xml:space="preserve">[1] privacy_Type : Data Linked to You
[2] purposes
	Location: Coarse Location
	Contact Info: Email Address,Name
	Identifiers: User ID,Device ID
	Location: Coarse Location
	Contacts: Contacts
	User Content: Photos or Videos,Audio Data,Customer Support
	Browsing History: Browsing History
	Identifiers: User ID,Device ID
	Usage Data: Product Interaction
	Diagnostics: Crash Data,Performance Data
	Location: Coarse Location
	Search History: Search History
	Identifiers: User ID,Device ID
	Usage Data: Product Interaction
	Location: Coarse Location
	Contact Info: Email Address,Name
	Contacts: Contacts
	User Content: Photos or Videos,Audio Data,Customer Support
	Search History: Search History
	Browsing History: Browsing History
	Identifiers: User ID,Device ID
	Usage Data: Product Interaction
	Diagnostics: Crash Data,Performance Data
</t>
  </si>
  <si>
    <t xml:space="preserve">[1] privacy_Type : Data Linked to You
[2] purposes
	Location: Coarse Location
	Usage Data: Product Interaction,Other Usage Data
	Other Data: Other Data Types
	Location: Coarse Location
	Search History: Search History
	Identifiers: Device ID
	Usage Data: Product Interaction,Other Usage Data
	Diagnostics: Crash Data,Performance Data
	Other Data: Other Data Types
	Location: Coarse Location
	Search History: Search History
	Identifiers: Device ID
	Usage Data: Product Interaction,Other Usage Data
	Location: Coarse Location
	Contact Info: Phone Number
	User Content: Customer Support
	Search History: Search History
	Identifiers: User ID,Device ID
	Usage Data: Product Interaction,Other Usage Data
	Diagnostics: Crash Data,Performance Data
	Other Data: Other Data Types
	Location: Coarse Location
	User Content: Customer Support
	Identifiers: Device ID
	Usage Data: Other Usage Data
</t>
  </si>
  <si>
    <t xml:space="preserve">[1] privacy_Type : Data Linked to You
[2] purposes
	Location: Coarse Location
	Contact Info: Name
	Search History: Search History
	Browsing History: Browsing History
	Identifiers: User ID,Device ID
	Usage Data: Product Interaction,Advertising Data
	Purchases: Purchase History
	Location: Coarse Location
	Contact Info: Name
	Search History: Search History
	Browsing History: Browsing History
	Identifiers: User ID,Device ID
	Usage Data: Product Interaction,Advertising Data
	Purchases: Purchase History
	Location: Coarse Location
	Contact Info: Email Address
	Contacts: Contacts
	User Content: Customer Support,Other User Content
	Search History: Search History
	Identifiers: User ID,Device ID
	Usage Data: Product Interaction,Advertising Data,Other Usage Data
	Diagnostics: Crash Data,Performance Data,Other Diagnostic Data
	Other Data: Other Data Types
	Purchases: Purchase History
	Location: Precise Location,Coarse Location
	Contact Info: Email Address
	Contacts: Contacts
	User Content: Other User Content
	Search History: Search History
	Identifiers: User ID,Device ID
	Usage Data: Product Interaction,Advertising Data,Other Usage Data
	Other Data: Other Data Types
	Purchases: Purchase History
	Financial Info: Payment Info
	Location: Precise Location,Coarse Location
	Contact Info: Physical Address,Email Address,Name,Phone Number
	Contacts: Contacts
	User Content: Photos or Videos,Audio Data,Gameplay Content,Customer Support,Other User Content
	Search History: Search History
	Identifiers: User ID,Device ID
	Usage Data: Product Interaction,Advertising Data,Other Usage Data
	Diagnostics: Crash Data,Performance Data,Other Diagnostic Data
	Other Data: Other Data Types
	Purchases: Purchase History
	Location: Coarse Location
	Browsing History: Browsing History
	Identifiers: User ID
</t>
  </si>
  <si>
    <t xml:space="preserve">Once again </t>
  </si>
  <si>
    <t xml:space="preserve">[1] privacy_Type : Data Used to Track You
	Contact Info: Email Address,Phone Number
	Identifiers: User ID,Device ID
	Usage Data: Product Interaction,Advertising Data
[2] purposes
[1] privacy_Type : Data Linked to You
[2] purposes
	Location: Coarse Location
	Contact Info: Email Address
	Identifiers: User ID,Device ID
	Usage Data: Product Interaction,Advertising Data
	Location: Coarse Location
	Contact Info: Email Address,Phone Number
	Identifiers: User ID,Device ID
	Usage Data: Product Interaction,Advertising Data
	Health &amp; Fitness: Health,Fitness
	Purchases: Purchase History
	Location: Coarse Location
	Contact Info: Phone Number
	User Content: Audio Data
	Search History: Search History
	Identifiers: User ID,Device ID
	Usage Data: Product Interaction,Advertising Data
	Diagnostics: Performance Data,Other Diagnostic Data
	Health &amp; Fitness: Health,Fitness
	Location: Coarse Location
	Contacts: Contacts
	User Content: Audio Data
	Search History: Search History
	Identifiers: User ID,Device ID
	Usage Data: Product Interaction,Advertising Data
	Health &amp; Fitness: Health
	Purchases: Purchase History
	Financial Info: Payment Info
	Location: Coarse Location
	Contact Info: Physical Address,Email Address,Phone Number
	User Content: Photos or Videos,Audio Data,Other User Content
	Search History: Search History
	Identifiers: User ID,Device ID
	Usage Data: Product Interaction,Advertising Data
	Diagnostics: Crash Data,Performance Data,Other Diagnostic Data
	Identifiers: User ID
</t>
  </si>
  <si>
    <t xml:space="preserve">[1] privacy_Type : Data Used to Track You
	Contact Info: Email Address,Phone Number
	Identifiers: Device ID
[2] purposes
[1] privacy_Type : Data Linked to You
[2] purposes
	Location: Coarse Location
	Contact Info: Email Address,Phone Number
	Browsing History: Browsing History
	Identifiers: User ID,Device ID
	Usage Data: Product Interaction,Advertising Data
	Contact Info: Email Address
	Identifiers: User ID,Device ID
	Usage Data: Product Interaction
	Purchases: Purchase History
	Location: Coarse Location
	User Content: Customer Support
	Search History: Search History
	Identifiers: User ID,Device ID
	Usage Data: Product Interaction
	Diagnostics: Performance Data,Other Diagnostic Data
	Location: Coarse Location
	Contacts: Contacts
	Search History: Search History
	Identifiers: User ID,Device ID
	Usage Data: Product Interaction
	Purchases: Purchase History
	Financial Info: Payment Info,Other Financial Info
	Location: Coarse Location
	Contact Info: Physical Address,Email Address,Name,Phone Number,Other User Contact Info
	Contacts: Contacts
	User Content: Photos or Videos,Audio Data,Customer Support,Other User Content
	Search History: Search History
	Identifiers: User ID,Device ID
	Usage Data: Product Interaction
	Diagnostics: Crash Data,Performance Data,Other Diagnostic Data
	Financial Info: Payment Info,Other Financial Info
	Contact Info: Physical Address,Name
	Identifiers: Device ID
	Diagnostics: Other Diagnostic Data
[1] privacy_Type : Data Not Linked to You
[2] purposes
	Usage Data: Other Usage Data
</t>
  </si>
  <si>
    <t>Send Binary data</t>
  </si>
  <si>
    <t xml:space="preserve">[1] privacy_Type : Data Used to Track You
	Purchases: Purchase History
	Location: Coarse Location
	Contact Info: Email Address,Name
	User Content: Gameplay Content
	Identifiers: User ID,Device ID
	Usage Data: Product Interaction,Advertising Data,Other Usage Data
[2] purposes
[1] privacy_Type : Data Linked to You
[2] purposes
	Location: Coarse Location
	Identifiers: Device ID
	Usage Data: Advertising Data
	Purchases: Purchase History
	Location: Coarse Location
	Contact Info: Email Address,Name
	User Content: Gameplay Content
	Identifiers: User ID,Device ID
	Usage Data: Product Interaction,Advertising Data,Other Usage Data
	Purchases: Purchase History
	Location: Coarse Location
	User Content: Gameplay Content,Customer Support
	Identifiers: User ID,Device ID
	Usage Data: Product Interaction,Advertising Data,Other Usage Data
	Diagnostics: Crash Data,Performance Data,Other Diagnostic Data
	Purchases: Purchase History
	Location: Coarse Location
	User Content: Gameplay Content
	Identifiers: User ID
	Usage Data: Product Interaction,Other Usage Data
	Purchases: Purchase History
	Location: Coarse Location
	Contact Info: Email Address,Name
	Contacts: Contacts
	User Content: Photos or Videos,Gameplay Content,Customer Support
	Identifiers: User ID
	Usage Data: Product Interaction,Other Usage Data
	Diagnostics: Crash Data,Performance Data,Other Diagnostic Data
</t>
  </si>
  <si>
    <t xml:space="preserve"> </t>
  </si>
  <si>
    <t xml:space="preserve">[1] privacy_Type : Data Used to Track You
	Identifiers: User ID,Device ID
[2] purposes
[1] privacy_Type : Data Linked to You
[2] purposes
	Search History: Search History
	Identifiers: User ID
	Usage Data: Product Interaction
	Purchases: Purchase History
	Search History: Search History
	Identifiers: User ID,Device ID
	Usage Data: Product Interaction,Advertising Data,Other Usage Data
	Diagnostics: Crash Data,Performance Data,Other Diagnostic Data
	Search History: Search History
	Identifiers: User ID
	Usage Data: Product Interaction,Advertising Data,Other Usage Data
	Purchases: Purchase History
	Location: Coarse Location
	Contact Info: Email Address
	User Content: Gameplay Content,Other User Content
	Identifiers: User ID,Device ID
	Usage Data: Product Interaction,Other Usage Data
	Diagnostics: Crash Data,Performance Data,Other Diagnostic Data
	Contact Info: Name
	Identifiers: User ID
	Usage Data: Other Usage Data
</t>
  </si>
  <si>
    <t xml:space="preserve">[1] privacy_Type : Data Not Linked to You
[2] purposes
	Identifiers: Device ID
	Usage Data: Product Interaction
	Purchases: Purchase History
	User Content: Gameplay Content,Other User Content
	Identifiers: User ID
	Diagnostics: Crash Data
</t>
  </si>
  <si>
    <t xml:space="preserve">[1] privacy_Type : Data Used to Track You
	Purchases: Purchase History
	Location: Coarse Location
	Contact Info: Email Address,Name,Phone Number
	User Content: Customer Support,Other User Content
	Identifiers: User ID,Device ID
	Usage Data: Product Interaction,Advertising Data
	Diagnostics: Crash Data
	Other Data: Other Data Types
[2] purposes
[1] privacy_Type : Data Linked to You
[2] purposes
	Purchases: Purchase History
	Location: Coarse Location
	Identifiers: User ID,Device ID
	Usage Data: Product Interaction,Advertising Data
	Other Data: Other Data Types
	Purchases: Purchase History
	Identifiers: User ID,Device ID
	Usage Data: Advertising Data
	Purchases: Purchase History
	Location: Coarse Location
	Contact Info: Email Address,Name,Phone Number
	User Content: Other User Content
	Search History: Search History
	Identifiers: User ID,Device ID
	Usage Data: Product Interaction,Advertising Data
	Diagnostics: Crash Data,Performance Data,Other Diagnostic Data
	Other Data: Other Data Types
	Purchases: Purchase History
	User Content: Other User Content
	Purchases: Purchase History
	Financial Info: Payment Info
	Location: Coarse Location
	Contact Info: Email Address,Name,Phone Number
	Contacts: Contacts
	User Content: Photos or Videos,Customer Support,Other User Content
	Identifiers: User ID,Device ID
	Diagnostics: Crash Data,Performance Data,Other Diagnostic Data
	Other Data: Other Data Types
	Contact Info: Phone Number
	Identifiers: User ID,Device ID
</t>
  </si>
  <si>
    <t xml:space="preserve">[1] privacy_Type : Data Linked to You
[2] purposes
	Location: Precise Location,Coarse Location
	Identifiers: User ID,Device ID
	Usage Data: Product Interaction,Advertising Data
	Purchases: Purchase History
	Location: Precise Location,Coarse Location
	Contact Info: Email Address,Name,Phone Number
	Identifiers: User ID,Device ID
	Usage Data: Product Interaction,Advertising Data
	Location: Precise Location,Coarse Location
	Identifiers: User ID,Device ID
	Usage Data: Product Interaction,Advertising Data
	Purchases: Purchase History
	Financial Info: Payment Info,Credit Info,Other Financial Info
	Location: Precise Location,Coarse Location
	Contact Info: Physical Address,Email Address,Name,Phone Number
	Contacts: Contacts
	User Content: Photos or Videos,Customer Support
	Identifiers: User ID,Device ID
	Usage Data: Product Interaction,Advertising Data
	Purchases: Purchase History
	Financial Info: Payment Info,Credit Info,Other Financial Info
	Contacts: Contacts
	User Content: Photos or Videos
[1] privacy_Type : Data Not Linked to You
[2] purposes
	Search History: Search History
	Diagnostics: Crash Data,Performance Data,Other Diagnostic Data
	Search History: Search History
	Diagnostics: Crash Data,Performance Data,Other Diagnostic Data
	Search History: Search History
	Diagnostics: Crash Data,Performance Data,Other Diagnostic Data
</t>
  </si>
  <si>
    <t xml:space="preserve">[1] privacy_Type : Data Linked to You
[2] purposes
	Purchases: Purchase History
	Contact Info: Email Address
	Search History: Search History
	Browsing History: Browsing History
	Identifiers: Device ID
	Usage Data: Product Interaction,Advertising Data,Other Usage Data
	Purchases: Purchase History
	User Content: Photos or Videos
	Search History: Search History
	Browsing History: Browsing History
	Identifiers: Device ID
	Usage Data: Product Interaction,Advertising Data,Other Usage Data
	Purchases: Purchase History
	Contact Info: Email Address,Name
	Search History: Search History
	Browsing History: Browsing History
	Identifiers: Device ID
	Usage Data: Product Interaction,Other Usage Data
	Purchases: Purchase History
	Financial Info: Payment Info,Credit Info,Other Financial Info
	Location: Precise Location,Coarse Location
	Contact Info: Physical Address,Email Address,Name,Phone Number,Other User Contact Info
	Contacts: Contacts
	Search History: Search History
	Browsing History: Browsing History
	Identifiers: User ID,Device ID
	Usage Data: Product Interaction,Other Usage Data
	Purchases: Purchase History
	Financial Info: Payment Info,Credit Info,Other Financial Info
	Location: Precise Location,Coarse Location
	Contact Info: Physical Address,Email Address,Name,Phone Number,Other User Contact Info
	Contacts: Contacts
	User Content: Photos or Videos,Customer Support,Other User Content
	Search History: Search History
	Browsing History: Browsing History
	Identifiers: User ID,Device ID
	Usage Data: Product Interaction,Advertising Data,Other Usage Data
	Other Data: Other Data Types
[1] privacy_Type : Data Not Linked to You
[2] purposes
	Diagnostics: Crash Data,Performance Data,Other Diagnostic Data
	Diagnostics: Crash Data,Performance Data,Other Diagnostic Data
</t>
  </si>
  <si>
    <t xml:space="preserve">[1] privacy_Type : Data Linked to You
[2] purposes
	Contact Info: Email Address
	Purchases: Purchase History
	Financial Info: Other Financial Info
	Contact Info: Email Address,Name,Phone Number,Other User Contact Info
	Identifiers: User ID,Device ID
	Usage Data: Product Interaction,Advertising Data,Other Usage Data
	Purchases: Purchase History
	Financial Info: Payment Info,Credit Info,Other Financial Info
	Contact Info: Physical Address,Email Address,Name,Phone Number,Other User Contact Info
	Contacts: Contacts
	User Content: Customer Support
	Identifiers: User ID,Device ID
	Usage Data: Product Interaction,Advertising Data,Other Usage Data
	Diagnostics: Crash Data,Other Diagnostic Data
	Purchases: Purchase History
	Financial Info: Payment Info,Credit Info,Other Financial Info
	Location: Precise Location
	Contact Info: Physical Address,Email Address,Name,Phone Number,Other User Contact Info
	Contacts: Contacts
	User Content: Photos or Videos,Customer Support
	Identifiers: User ID,Device ID
	Usage Data: Product Interaction,Advertising Data,Other Usage Data
	Financial Info: Payment Info
	Location: Precise Location
	Contact Info: Physical Address,Email Address,Name,Phone Number
	Contacts: Contacts
	User Content: Photos or Videos,Customer Support
	Identifiers: User ID,Device ID
	Usage Data: Product Interaction,Advertising Data,Other Usage Data
	Financial Info: Other Financial Info
	Contact Info: Physical Address,Email Address,Name,Phone Number
	Contacts: Contacts
	User Content: Customer Support
	Usage Data: Advertising Data
	Diagnostics: Crash Data,Other Diagnostic Data
[1] privacy_Type : Data Not Linked to You
[2] purposes
	Diagnostics: Performance Data
	Diagnostics: Performance Data
</t>
  </si>
  <si>
    <t>SSL Pinning issue</t>
  </si>
  <si>
    <t xml:space="preserve">[1] privacy_Type : Data Linked to You
[2] purposes
	Contact Info: Name,Phone Number
	Identifiers: User ID,Device ID
[1] privacy_Type : Data Not Linked to You
[2] purposes
	Financial Info: Payment Info
	User Content: Photos or Videos
	Diagnostics: Crash Data,Performance Data
</t>
  </si>
  <si>
    <t xml:space="preserve">[1] privacy_Type : Data Linked to You
[2] purposes
	Identifiers: User ID,Device ID
	Usage Data: Other Usage Data
	Identifiers: User ID,Device ID
	Usage Data: Product Interaction,Other Usage Data
	Identifiers: User ID
	Financial Info: Other Financial Info
	Location: Precise Location
	Contact Info: Physical Address,Email Address,Name,Phone Number,Other User Contact Info
	Contacts: Contacts
	User Content: Emails or Text Messages,Customer Support
	Identifiers: User ID,Device ID
	Usage Data: Product Interaction,Other Usage Data
	Diagnostics: Crash Data
	Identifiers: User ID,Device ID
</t>
  </si>
  <si>
    <t xml:space="preserve">[1] privacy_Type : Data Not Linked to You
[2] purposes
	Health &amp; Fitness: Health,Fitness
	Location: Coarse Location
	Search History: Search History
	Identifiers: Device ID
	Usage Data: Product Interaction
	Sensitive Info: Sensitive Info
	Diagnostics: Performance Data,Other Diagnostic Data
	Search History: Search History
</t>
  </si>
  <si>
    <t>Health app doens't have any daya on Virtual Machine</t>
  </si>
  <si>
    <t xml:space="preserve">[1] privacy_Type : Data Used to Track You
	Identifiers: Device ID
[2] purposes
[1] privacy_Type : Data Not Linked to You
[2] purposes
	Identifiers: Device ID
	Usage Data: Advertising Data
	Purchases: Purchase History
	Identifiers: User ID
	Usage Data: Product Interaction
	Diagnostics: Crash Data,Performance Data
	Purchases: Purchase History
	Identifiers: User ID
	Usage Data: Product Interaction
	Diagnostics: Crash Data,Performance Data
</t>
  </si>
  <si>
    <t>Maps</t>
  </si>
  <si>
    <t xml:space="preserve">[1] privacy_Type : Data Used to Track You
	Contact Info: Email Address
	Identifiers: Device ID
	Usage Data: Advertising Data
[2] purposes
[1] privacy_Type : Data Linked to You
[2] purposes
	Contact Info: Email Address
	Identifiers: Device ID
	Usage Data: Advertising Data
	Diagnostics: Crash Data
	Location: Precise Location,Coarse Location
	Contact Info: Email Address,Name,Phone Number
	User Content: Photos or Videos
	Identifiers: Device ID
	Usage Data: Product Interaction,Advertising Data
	Diagnostics: Crash Data
[1] privacy_Type : Data Not Linked to You
[2] purposes
	User Content: Customer Support
	User Content: Customer Support
</t>
  </si>
  <si>
    <t>Cell coordinates on screen tracked</t>
  </si>
  <si>
    <t xml:space="preserve">[1] privacy_Type : Data Used to Track You
	Identifiers: Device ID
	Usage Data: Product Interaction,Advertising Data,Other Usage Data
	Diagnostics: Crash Data,Performance Data,Other Diagnostic Data
[2] purposes
[1] privacy_Type : Data Not Linked to You
[2] purposes
	Identifiers: Device ID
	Usage Data: Advertising Data
	Identifiers: Device ID
	Usage Data: Advertising Data
	Identifiers: Device ID
	Usage Data: Product Interaction,Advertising Data,Other Usage Data
	Diagnostics: Crash Data,Performance Data,Other Diagnostic Data
	Identifiers: Device ID
	Usage Data: Product Interaction,Other Usage Data
	Diagnostics: Crash Data,Performance Data,Other Diagnostic Data
</t>
  </si>
  <si>
    <t xml:space="preserve">[1] privacy_Type : Data Used to Track You
	Identifiers: Device ID
	Usage Data: Advertising Data
[2] purposes
[1] privacy_Type : Data Linked to You
[2] purposes
	Identifiers: Device ID
	Usage Data: Advertising Data
	Identifiers: User ID,Device ID
	Identifiers: User ID,Device ID
	Usage Data: Advertising Data
	Financial Info: Other Financial Info
	Identifiers: User ID,Device ID
	Financial Info: Other Financial Info
	Identifiers: User ID,Device ID
[1] privacy_Type : Data Not Linked to You
[2] purposes
	Contact Info: Email Address
	Usage Data: Product Interaction
	Usage Data: Product Interaction
	Diagnostics: Crash Data,Performance Data
	Purchases: Purchase History
	Usage Data: Product Interaction
	Usage Data: Product Interaction
	Diagnostics: Crash Data,Performance Data
</t>
  </si>
  <si>
    <t>Frequency</t>
  </si>
  <si>
    <t>Date of Birth</t>
  </si>
  <si>
    <t>id(temporary)</t>
  </si>
  <si>
    <t>AppStore
id</t>
  </si>
  <si>
    <t>Once again</t>
  </si>
  <si>
    <t>Other Contact Information</t>
  </si>
  <si>
    <t>User Content (Photos, Videos, etc.)</t>
  </si>
  <si>
    <t>Other Financial Information</t>
  </si>
  <si>
    <t>Other Data</t>
  </si>
  <si>
    <t>Sensitive Information</t>
  </si>
  <si>
    <t xml:space="preserve">[1] privacy_Type : Data Used to Track You
        Contact Info: Physical Address,Email Address,Name,Phone Number
        Identifiers: User ID,Device ID
        Other Data: Other Data Types
[2] purposes
[1] privacy_Type : Data Linked to You
[2] purposes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Content,Other User Content
        Search History: Search History
        Browsing History: Browsing History
        Identifiers: User ID,Device ID
        Usage Data: Product Interaction,Advertising Data,Other Usage Data
        Diagnostics: Crash Data,Performance Data,Other Diagnostic Data
        Other Data: Other Data Types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Content,Other User Content
        Search History: Search History
        Browsing History: Browsing History
        Identifiers: User ID,Device ID
        Usage Data: Product Interaction,Advertising Data,Other Usage Data
        Diagnostics: Crash Data,Performance Data,Other Diagnostic Data
        Other Data: Other Data Types
        Health &amp; Fitness: Health,Fitness
        Purchases: Purchase History
        Financial Info: Payment Info,Other Financial Info
        Location: Precise Location,Coarse Location
        Contact Info: Physical Address,Email Address,Name,Phone Number,Other User Contact Info
        Contacts: Contacts
        User Content: Photos or Videos,Audio Data,Gameplay Content,Customer Support,Other User Content
        Search History: Search History
        Browsing History: Browsing History
        Identifiers: User ID,Device ID
        Usage Data: Product Interaction,Advertising Data,Other Usage Data
        Sensitive Info: Sensitive Info
        Diagnostics: Crash Data,Performance Data,Other Diagnostic Data
        Other Data: Other Data Types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Content,Other User Content
        Search History: Search History
        Browsing History: Browsing History
        Identifiers: User ID,Device ID
        Usage Data: Product Interaction,Advertising Data,Other Usage Data
        Sensitive Info: Sensitive Info
        Diagnostics: Crash Data,Performance Data,Other Diagnostic Data
        Other Data: Other Data Types
        Health &amp; Fitness: Health,Fitness
        Purchases: Purchase History
        Financial Info: Payment Info,Credit Info,Other Financial Info
        Location: Precise Location,Coarse Location
        Contact Info: Physical Address,Email Address,Name,Phone Number,Other User Contact Info
        Contacts: Contacts
        User Content: Emails or Text Messages,Photos or Videos,Audio Data,Gameplay Content,Customer Support,Other User Content
        Search History: Search History
        Browsing History: Browsing History
        Identifiers: User ID,Device ID
        Usage Data: Product Interaction,Advertising Data,Other Usage Data
        Sensitive Info: Sensitive Info
        Diagnostics: Crash Data,Performance Data,Other Diagnostic Data
        Other Data: Other Data Types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Content,Customer Support,Other User Content
        Search History: Search History
        Browsing History: Browsing History
        Identifiers: User ID,Device ID
        Usage Data: Product Interaction,Advertising Data,Other Usage Data
        Diagnostics: Crash Data,Performance Data,Other Diagnostic Data
        Other Data: Other Data Types
</t>
  </si>
  <si>
    <t xml:space="preserve">[1] privacy_Type : Data Used to Track You
	Contact Info: Physical Address,Email Address,Name,Phone Number
	Identifiers: User ID,Device ID
	Other Data: Other Data Types
[2] purposes
[1] privacy_Type : Data Linked to You
[2] purposes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Health &amp; Fitness: Health,Fitness
	Purchases: Purchase History
	Financial Info: Payment Info,Other Financial Info
	Location: Precise Location,Coarse Location
	Contact Info: Physical Address,Email Address,Name,Phone Number,Other User Contact Info
	Contacts: Contacts
	User Content: Photos or Videos,Audio Data,Gameplay Content,Customer Support,Other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Health &amp; Fitness: Health,Fitness
	Purchases: Purchase History
	Financial Info: Payment Info,Credit Info,Other Financial Info
	Location: Precise Location,Coarse Location
	Contact Info: Physical Address,Email Address,Name,Phone Number,Other User Contact Info
	Contacts: Contacts
	User Content: Emails or Text Messages,Photos or Videos,Audio Data,Gameplay Content,Customer Support,Other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Content,Customer Support,Other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</t>
  </si>
  <si>
    <t xml:space="preserve">[1] privacy_Type : Data Linked to You
[2] purposes
	Location: Coarse Location
	Search History: Search History
	Browsing History: Browsing History
	Identifiers: User ID
	Usage Data: Advertising Data
	Other Data: Other Data Types
	Location: Precise Location,Coarse Location
	Contact Info: Physical Address,Email Address
	User Content: Emails or Text Messages,Photos or Videos,Audio Data,Customer Support,Other User Content
	Search History: Search History
	Identifiers: User ID,Device ID
	Usage Data: Product Interaction,Advertising Data,Other Usage Data
	Diagnostics: Crash Data,Performance Data,Other Diagnostic Data
	Other Data: Other Data Types
	Location: Precise Location,Coarse Location
	Contact Info: Physical Address
	Contacts: Contacts
	User Content: Photos or Videos,Audio Data,Other User Content
	Search History: Search History
	Identifiers: User ID,Device ID
	Usage Data: Product Interaction
	Other Data: Other Data Types
	Financial Info: Payment Info
	Location: Precise Location,Coarse Location
	Contact Info: Physical Address,Email Address,Name,Phone Number
	Contacts: Contacts
	User Content: Emails or Text Messages,Photos or Videos,Audio Data,Customer Support,Other User Content
	Search History: Search History
	Identifiers: User ID,Device ID
	Usage Data: Product Interaction,Other Usage Data
	Diagnostics: Crash Data,Performance Data,Other Diagnostic Data
	Other Data: Other Data Types
</t>
  </si>
  <si>
    <t xml:space="preserve">[1] privacy_Type : Data Linked to You
[2] purposes
	Purchases: Purchase History
	Location: Coarse Location
	Contact Info: Email Address,Phone Number
	Search History: Search History
	Identifiers: Device ID
	Usage Data: Product Interaction
	Purchases: Purchase History
	Location: Coarse Location
	Contact Info: Email Address
	Search History: Search History
	Identifiers: Device ID
	Usage Data: Product Interaction
	Diagnostics: Crash Data,Performance Data
	Location: Coarse Location
	Contact Info: Email Address
	Search History: Search History
	Usage Data: Product Interaction
	Financial Info: Payment Info
	Location: Precise Location,Coarse Location
	Contact Info: Physical Address,Email Address,Name
	User Content: Photos or Videos,Audio Data,Customer Support,Other User Content
	Identifiers: User ID
	Diagnostics: Crash Data,Performance Data
</t>
  </si>
  <si>
    <t xml:space="preserve">[1] privacy_Type : Data Used to Track You
	Purchases: Purchase History
	Contact Info: Physical Address,Email Address,Name,Phone Number
	Search History: Search History
	Identifiers: User ID,Device ID
	Usage Data: Product Interaction,Advertising Data,Other Usage Data
	Other Data: Other Data Types
[2] purposes
[1] privacy_Type : Data Linked to You
[2] purposes
	Purchases: Purchase History
	Financial Info: Payment Info
	Location: Precise Location,Coarse Location
	Contact Info: Physical Address,Email Address,Name,Phone Number
	Search History: Search History
	Identifiers: User ID,Device ID
	Usage Data: Product Interaction,Advertising Data,Other Usage Data
	Other Data: Other Data Types
	Purchases: Purchase History
	Financial Info: Payment Info
	Location: Precise Location,Coarse Location
	Contact Info: Email Address,Name,Phone Number
	User Content: Emails or Text Messages,Customer Support
	Search History: Search History
	Identifiers: User ID,Device ID
	Usage Data: Product Interaction,Advertising Data,Other Usage Data
	Diagnostics: Crash Data,Performance Data,Other Diagnostic Data
	Other Data: Other Data Types
	Purchases: Purchase History
	Financial Info: Payment Info
	Location: Precise Location,Coarse Location
	Contact Info: Physical Address,Email Address,Name,Phone Number
	User Content: Photos or Videos
	Search History: Search History
	Identifiers: User ID,Device ID
	Usage Data: Product Interaction,Advertising Data,Other Usage Data
	Purchases: Purchase History
	Financial Info: Payment Info
	Location: Precise Location,Coarse Location
	Contact Info: Physical Address,Email Address,Name,Phone Number
	User Content: Emails or Text Messages,Photos or Videos,Customer Support
	Search History: Search History
	Identifiers: User ID,Device ID
	Usage Data: Product Interaction,Advertising Data,Other Usage Data
	Sensitive Info: Sensitive Info
	Diagnostics: Crash Data,Performance Data,Other Diagnostic Data
	Other Data: Other Data Types
</t>
  </si>
  <si>
    <t xml:space="preserve">[1] privacy_Type : Data Used to Track You
	Purchases: Purchase History
	Location: Precise Location,Coarse Location
	User Content: Other User Content
	Search History: Search History
	Browsing History: Browsing History
	Identifiers: User ID,Device ID
[2] purposes
[1] privacy_Type : Data Linked to You
[2] purposes
	Location: Precise Location
	Contact Info: Name
	User Content: Photos or Videos,Other User Content
	Identifiers: Device ID
	Search History: Search History
	Usage Data: Product Interaction
	Diagnostics: Crash Data,Performance Data
	Purchases: Purchase History
	Contact Info: Name
	Contacts: Contacts
	Identifiers: User ID,Device ID
	Financial Info: Payment Info
	Location: Precise Location,Coarse Location
	Contact Info: Physical Address,Email Address,Name,Phone Number
	User Content: Photos or Videos,Other User Content
	Browsing History: Browsing History
</t>
  </si>
  <si>
    <t xml:space="preserve">[1] privacy_Type : Data Linked to You
[2] purposes
	Contact Info: Name,Phone Number,Other User Contact Info
	User Content: Other User Content
	Search History: Search History
	Browsing History: Browsing History
	Usage Data: Advertising Data,Other Usage Data
	Purchases: Purchase History
	Financial Info: Payment Info
	Contact Info: Physical Address,Name,Phone Number
	User Content: Emails or Text Messages,Photos or Videos,Customer Support,Other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Purchases: Purchase History
	Financial Info: Payment Info
	Location: Precise Location,Coarse Location
	Contact Info: Physical Address,Name
	User Content: Photos or Videos,Other User Content
	Search History: Search History
	Browsing History: Browsing History
	Identifiers: User ID,Device ID
	Usage Data: Product Interaction,Advertising Data
	Purchases: Purchase History
	Financial Info: Payment Info,Credit Info,Other Financial Info
	Location: Precise Location,Coarse Location
	Contact Info: Physical Address,Email Address,Name,Phone Number,Other User Contact Info
	User Content: Emails or Text Messages,Photos or Videos,Customer Support,Other User Content
	Search History: Search History
	Browsing History: Browsing History
	Identifiers: User ID,Device ID
	Usage Data: Product Interaction
	Diagnostics: Other Diagnostic Data
	Other Data: Other Data Types
</t>
  </si>
  <si>
    <t xml:space="preserve">[1] privacy_Type : Data Linked to You
[2] purposes
	Purchases: Purchase History
	Contact Info: Physical Address,Email Address,Name,Phone Number
	Search History: Search History
	Identifiers: User ID,Device ID
	Usage Data: Product Interaction,Advertising Data
	Health &amp; Fitness: Health
	Purchases: Purchase History
	Financial Info: Payment Info,Other Financial Info
	Location: Precise Location
	Contact Info: Physical Address,Email Address,Name,Phone Number
	Contacts: Contacts
	User Content: Photos or Videos,Audio Data,Customer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	Purchases: Purchase History
	Contact Info: Physical Address,Name
	User Content: Photos or Videos,Audio Data
	Search History: Search History
	Identifiers: User ID,Device ID
	Usage Data: Product Interaction,Other Usage Data
	Sensitive Info: Sensitive Info
	Other Data: Other Data Types
	Health &amp; Fitness: Health
	Purchases: Purchase History
	Financial Info: Payment Info,Other Financial Info
	Location: Precise Location
	Contact Info: Physical Address,Email Address,Name,Phone Number
	Contacts: Contacts
	User Content: Photos or Videos,Audio Data,Customer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	Health &amp; Fitness: Health
	Purchases: Purchase History
	Financial Info: Payment Info,Other Financial Info
	Contact Info: Physical Address,Email Address,Name,Phone Number
	User Content: Photos or Videos,Audio Data,Customer Support,Other User Content
	Search History: Search History
	Identifiers: User ID,Device ID
	Usage Data: Product Interaction,Other Usage Data
	Diagnostics: Crash Data,Performance Data,Other Diagnostic Data
	Other Data: Other Data Types
</t>
  </si>
  <si>
    <t xml:space="preserve">[1] privacy_Type : Data Used to Track You
	Purchases: Purchase History
	Contact Info: Physical Address,Email Address,Name,Phone Number
	Usage Data: Product Interaction,Advertising Data
[2] purposes
[1] privacy_Type : Data Linked to You
[2] purposes
	Purchases: Purchase History
	Contact Info: Physical Address,Email Address,Name,Phone Number
	Usage Data: Product Interaction,Advertising Data
	Purchases: Purchase History
	Location: Coarse Location
	Contact Info: Physical Address,Email Address,Name,Phone Number
	Search History: Search History
	Identifiers: Device ID
	Usage Data: Product Interaction,Advertising Data
	Purchases: Purchase History
	Financial Info: Payment Info
	Location: Coarse Location
	User Content: Customer Support
	Search History: Search History
	Usage Data: Product Interaction
	Purchases: Purchase History
	Search History: Search History
	Usage Data: Product Interaction,Advertising Data
	Purchases: Purchase History
	Financial Info: Payment Info
	Location: Precise Location,Coarse Location
	Contact Info: Physical Address,Email Address,Name,Phone Number
	User Content: Customer Support
	Search History: Search History
	Identifiers: User ID,Device ID
	Usage Data: Product Interaction
[1] privacy_Type : Data Not Linked to You
[2] purposes
	User Content: Other User Content
	Diagnostics: Crash Data
	User Content: Photos or Videos,Other User Content
	Diagnostics: Crash Data,Performance Data
</t>
  </si>
  <si>
    <t xml:space="preserve">[1] privacy_Type : Data Not Linked to You
[2] purposes
	User Content: Photos or Videos
	Financial Info: Payment Info
	Location: Precise Location,Coarse Location
	Contact Info: Physical Address,Email Address,Name,Phone Number,Other User Contact Info
	User Content: Other User Content
	Search History: Search History
	Diagnostics: Crash Data,Performance Data
</t>
  </si>
  <si>
    <t xml:space="preserve">[1] privacy_Type : Data Linked to You
[2] purposes
        Location: Coarse Location
        Identifiers: User ID
        Usage Data: Advertising Data
        Purchases: Purchase History
        Location: Coarse Location
        Contact Info: Email Address
        Contacts: Contacts
        User Content: Photos or Videos,Audio Data,Customer Support,Other User Content
        Search History: Search History
        Identifiers: User ID,Device ID
        Usage Data: Product Interaction,Advertising Data
        Diagnostics: Crash Data,Performance Data,Other Diagnostic Data
        Other Data: Other Data Types
        Contact Info: Email Address,Name
        Contacts: Contacts
        User Content: Emails or Text Messages,Audio Data,Other User Content
        Search History: Search History
        Identifiers: User ID,Device ID
        Usage Data: Product Interaction
        Purchases: Purchase History
        Location: Coarse Location
        Contact Info: Physical Address,Email Address,Name,Phone Number
        Contacts: Contacts
        User Content: Emails or Text Messages,Photos or Videos,Audio Data,Customer Support,Other User Content
        Search History: Search History
        Identifiers: User ID,Device ID
        Usage Data: Product Interaction
        Diagnostics: Crash Data,Performance Data,Other Diagnostic Data
        Other Data: Other Data Types
</t>
  </si>
  <si>
    <t xml:space="preserve">[1] privacy_Type : Data Used to Track You
	Purchases: Purchase History
	Location: Coarse Location
	Contact Info: Email Address,Name
	User Content: Gameplay Content
	Identifiers: User ID,Device ID
	Usage Data: Product Interaction,Advertising Data,Other Usage Data
[2] purposes
[1] privacy_Type : Data Linked to You
[2] purposes
	Location: Coarse Location
	Identifiers: Device ID
	Usage Data: Advertising Data
	Purchases: Purchase History
	Location: Coarse Location
	Contact Info: Email Address,Name
	User Content: Gameplay Content
	Identifiers: User ID,Device ID
	Usage Data: Product Interaction,Advertising Data,Other Usage Data
	Purchases: Purchase History
	Location: Coarse Location
	User Content: Gameplay Content,Customer Support
	Identifiers: User ID,Device ID
	Usage Data: Product Interaction,Advertising Data,Other Usage Data
	Diagnostics: Crash Data,Performance Data,Other Diagnostic Data
	Purchases: Purchase History
	Location: Coarse Location
	User Content: Gameplay Content
	Identifiers: User ID
	Usage Data: Product Interaction,Other Usage Data
	Purchases: Purchase History
	Location: Coarse Location
	Contact Info: Email Address,Name
	Contacts: Contacts
	User Content: Photos or Videos,Gameplay Content,Customer Support
	Identifiers: User ID
	Usage Data: Product Interaction,Other Usage Data
	Diagnostics: Crash Data,Performance Data,Other Diagnostic Data
</t>
  </si>
  <si>
    <t xml:space="preserve">[1] privacy_Type : Data Linked to You
[2] purposes
        Contact Info: Email Address
        Purchases: Purchase History
        Financial Info: Other Financial Info
        Contact Info: Email Address,Name,Phone Number,Other User Contact Info
        Identifiers: User ID,Device ID
        Usage Data: Product Interaction,Advertising Data,Other Usage Data
        Purchases: Purchase History
        Financial Info: Payment Info,Credit Info,Other Financial Info
        Contact Info: Physical Address,Email Address,Name,Phone Number,Other User Contact Info
        Contacts: Contacts
        User Content: Customer Support
        Identifiers: User ID,Device ID
        Usage Data: Product Interaction,Advertising Data,Other Usage Data
        Diagnostics: Crash Data,Other Diagnostic Data
        Purchases: Purchase History
        Financial Info: Payment Info,Credit Info,Other Financial Info
        Location: Precise Location
        Contact Info: Physical Address,Email Address,Name,Phone Number,Other User Contact Info
        Contacts: Contacts
        User Content: Photos or Videos,Customer Support
        Identifiers: User ID,Device ID
        Usage Data: Product Interaction,Advertising Data,Other Usage Data
        Financial Info: Payment Info
        Location: Precise Location
        Contact Info: Physical Address,Email Address,Name,Phone Number
        Contacts: Contacts
        User Content: Photos or Videos,Customer Support
        Identifiers: User ID,Device ID
        Usage Data: Product Interaction,Advertising Data,Other Usage Data
        Financial Info: Other Financial Info
        Contact Info: Physical Address,Email Address,Name,Phone Number
        Contacts: Contacts
        User Content: Customer Support
        Usage Data: Advertising Data
        Diagnostics: Crash Data,Other Diagnostic Data
[1] privacy_Type : Data Not Linked to You
[2] purposes
        Diagnostics: Performance Data
        Diagnostics: Performance Data
</t>
  </si>
  <si>
    <t xml:space="preserve">[1] privacy_Type : Data Used to Track You
        Identifiers: Device ID
[2] purposes
[1] privacy_Type : Data Not Linked to You
[2] purposes
        Identifiers: Device ID
        Usage Data: Advertising Data
        Purchases: Purchase History
        Identifiers: User ID
        Usage Data: Product Interaction
        Diagnostics: Crash Data,Performance Data
        Purchases: Purchase History
        Identifiers: User ID
        Usage Data: Product Interaction
        Diagnostics: Crash Data,Performance Data
</t>
  </si>
  <si>
    <t>?</t>
  </si>
  <si>
    <t>total = 32 criterias based on our collected criteria, not privacy label</t>
  </si>
  <si>
    <t>Facebook</t>
  </si>
  <si>
    <t xml:space="preserve">Count </t>
  </si>
  <si>
    <t>Not Allow Count</t>
  </si>
  <si>
    <t>Allow Count</t>
  </si>
  <si>
    <t>Application Count</t>
  </si>
  <si>
    <t>Apple's App</t>
  </si>
  <si>
    <t>ATT Not Prompted</t>
  </si>
  <si>
    <t>ATT - Allow Tracking</t>
  </si>
  <si>
    <t>Application Categories</t>
  </si>
  <si>
    <t>Average Tracking Count</t>
  </si>
  <si>
    <t xml:space="preserve">ATT - Not Prompted </t>
  </si>
  <si>
    <t>ATT - Not Allow Tracking</t>
  </si>
  <si>
    <t xml:space="preserve">average </t>
  </si>
  <si>
    <t>average</t>
  </si>
  <si>
    <t>Network Traffic Categories</t>
  </si>
  <si>
    <t>Privacy Labels Categories</t>
  </si>
  <si>
    <t>Specific Location</t>
  </si>
  <si>
    <t>Coarse Location</t>
  </si>
  <si>
    <t>Name</t>
  </si>
  <si>
    <t xml:space="preserve">Email </t>
  </si>
  <si>
    <t>Physical Address</t>
  </si>
  <si>
    <t>Device ID</t>
  </si>
  <si>
    <t xml:space="preserve">Product Interaction </t>
  </si>
  <si>
    <t>Browsing History</t>
  </si>
  <si>
    <t>Diagnostic Data</t>
  </si>
  <si>
    <t>Search History</t>
  </si>
  <si>
    <t>User ID</t>
  </si>
  <si>
    <t>Purchase history</t>
  </si>
  <si>
    <t>[1] privacy_Type : Data Used to Track You
Contact Info: Physical Address, Email Address, Name, Phone Number
[2] purposes
[1] privacy_Type : Data Linked to You
[2] purposes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Content,Other User Content
        Search History: Search History
        Browsing History: Browsing History
        Identifiers: User ID,Device ID
        Usage Data: Product Interaction,Advertising Data,Other Usage Data
        Diagnostics: Crash Data,Performance Data,Other Diagnostic Data
        Other Data: Other Data Types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Content,Other User Content
        Search History: Search History
        Browsing History: Browsing History
        Identifiers: User ID,Device ID
        Usage Data: Product Interaction,Advertising Data,Other Usage Data
        Diagnostics: Crash Data,Performance Data,Other Diagnostic Data
        Other Data: Other Data Types
        Health &amp; Fitness: Health,Fitness
        Purchases: Purchase History
        Financial Info: Payment Info,Other Financial Info
        Location: Precise Location,Coarse Location
        Contact Info: Physical Address,Email Address,Name,Phone Number,Other User Contact Info
        Contacts: Contacts
        User Content: Photos or Videos,Audio Data,Gameplay Content,Customer Support,Other User Content
        Search History: Search History
        Browsing History: Browsing History
        Identifiers: User ID,Device ID
        Usage Data: Product Interaction,Advertising Data,Other Usage Data
        Sensitive Info: Sensitive Info
        Diagnostics: Crash Data,Performance Data,Other Diagnostic Data
        Other Data: Other Data Types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Content,Other User Content
        Search History: Search History
        Browsing History: Browsing History
        Identifiers: User ID,Device ID
        Usage Data: Product Interaction,Advertising Data,Other Usage Data
        Sensitive Info: Sensitive Info
        Diagnostics: Crash Data,Performance Data,Other Diagnostic Data
        Other Data: Other Data Types
        Health &amp; Fitness: Health,Fitness
        Purchases: Purchase History
        Financial Info: Payment Info,Credit Info,Other Financial Info
        Location: Precise Location,Coarse Location
        Contact Info: Physical Address,Email Address,Name,Phone Number,Other User Contact Info
        Contacts: Contacts
        User Content: Emails or Text Messages,Photos or Videos,Audio Data,Gameplay Content,Customer Support,Other User Content
        Search History: Search History
        Browsing History: Browsing History
        Identifiers: User ID,Device ID
        Usage Data: Product Interaction,Advertising Data,Other Usage Data
        Sensitive Info: Sensitive Info
        Diagnostics: Crash Data,Performance Data,Other Diagnostic Data
        Other Data: Other Data Types
        Purchases: Purchase History
        Financial Info: Other Financial Info
        Location: Precise Location,Coarse Location
        Contact Info: Physical Address,Email Address,Name,Phone Number,Other User Contact Info
        Contacts: Contacts
        User Content: Photos or Videos,Gameplay Content,Customer Support,Other User Content
        Search History: Search History
        Browsing History: Browsing History
        Identifiers: User ID,Device ID
        Usage Data: Product Interaction,Advertising Data,Other Usage Data
        Diagnostics: Crash Data,Performance Data,Other Diagnostic Data
        Other Data: Other Data Types</t>
  </si>
  <si>
    <t>[1] privacy_Type : Data Used to Track You
Contact Info: Physical Address, Email Address, Name, Phone Number
[2] purposes
[1] privacy_Type : Data Linked to You
[2] purposes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Health &amp; Fitness: Health,Fitness
	Purchases: Purchase History
	Financial Info: Payment Info,Other Financial Info
	Location: Precise Location,Coarse Location
	Contact Info: Physical Address,Email Address,Name,Phone Number,Other User Contact Info
	Contacts: Contacts
	User Content: Photos or Videos,Audio Data,Gameplay Content,Customer Support,Other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Health &amp; Fitness: Health,Fitness
	Purchases: Purchase History
	Financial Info: Payment Info,Credit Info,Other Financial Info
	Location: Precise Location,Coarse Location
	Contact Info: Physical Address,Email Address,Name,Phone Number,Other User Contact Info
	Contacts: Contacts
	User Content: Emails or Text Messages,Photos or Videos,Audio Data,Gameplay Content,Customer Support,Other User Content
	Search History: Search History
	Browsing History: Browsing History
	Identifiers: User ID,Device ID
	Usage Data: Product Interaction,Advertising Data,Other Usage Data
	Sensitive Info: Sensitive Info
	Diagnostics: Crash Data,Performance Data,Other Diagnostic Data
	Other Data: Other Data Types
	Purchases: Purchase History
	Financial Info: Other Financial Info
	Location: Precise Location,Coarse Location
	Contact Info: Physical Address,Email Address,Name,Phone Number,Other User Contact Info
	Contacts: Contacts
	User Content: Photos or Videos,Gameplay Content,Customer Support,Other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</t>
  </si>
  <si>
    <t>[1] privacy_Type : Data Used to Track You
Identifiers: User ID, Device ID
[2] purposes
[1] privacy_Type : Data Linked to You
[2] purposes
	Location: Precise Location,Coarse Location
	Contact Info: Email Address,Phone Number
	Search History: Search History
	Browsing History: Browsing History
	Identifiers: User ID,Device ID
	Usage Data: Advertising Data
	Location: Precise Location,Coarse Location
	Search History: Search History
	Browsing History: Browsing History
	Identifiers: User ID,Device ID
	Usage Data: Advertising Data
	Location: Precise Location,Coarse Location
	Contact Info: Physical Address
	User Content: Emails or Text Messages,Audio Data,Customer Support
	Search History: Search History
	Identifiers: User ID,Device ID
	Usage Data: Product Interaction,Advertising Data,Other Usage Data
	Diagnostics: Crash Data,Performance Data,Other Diagnostic Data
	Purchases: Purchase History
	Location: Precise Location,Coarse Location
	Contact Info: Physical Address
	User Content: Audio Data
	Identifiers: User ID
	Usage Data: Product Interaction,Advertising Data,Other Usage Data
	Other Data: Other Data Types
	Purchases: Purchase History
	Location: Precise Location,Coarse Location
	Contact Info: Physical Address,Email Address,Name,Phone Number,Other User Contact Info
	Contacts: Contacts
	User Content: Emails or Text Messages,Photos or Videos,Audio Data,Gameplay Content,Other User Content
	Search History: Search History
	Identifiers: User ID
	Usage Data: Product Interaction
	Diagnostics: Crash Data,Performance Data,Other Diagnostic Data
	Other Data: Other Data Types
	User Content: Customer Support</t>
  </si>
  <si>
    <t>[1] privacy_Type : Data Used to Track You
Purchases: Purchase History
[2] purposes
[1] privacy_Type : Data Linked to You
[2] purposes
        Purchases: Purchase History
        Location: Precise Location,Coarse Location
        Contact Info: Email Address
        Browsing History: Browsing History
        Identifiers: User ID,Device ID
        Usage Data: Product Interaction,Advertising Data
        Diagnostics: Performance Data
        Purchases: Purchase History
        Location: Precise Location,Coarse Location
        Contact Info: Email Address
        User Content: Other User Content
        Browsing History: Browsing History
        Identifiers: User ID,Device ID
        Usage Data: Product Interaction,Advertising Data
        Purchases: Purchase History
        Location: Precise Location,Coarse Location
        Contacts: Contacts
        User Content: Photos or Videos,Audio Data,Other User Content
        Search History: Search History
        Browsing History: Browsing History
        Identifiers: User ID,Device ID
        Usage Data: Product Interaction,Advertising Data
        Diagnostics: Crash Data,Performance Data
        Purchases: Purchase History
        Location: Precise Location,Coarse Location
        Contact Info: Email Address,Phone Number
        Contacts: Contacts
        User Content: Other User Content
        Search History: Search History
        Browsing History: Browsing History
        Identifiers: User ID,Device ID
        Usage Data: Product Interaction,Advertising Data
        Purchases: Purchase History
        Location: Precise Location,Coarse Location
        Contact Info: Email Address,Name,Phone Number
        Contacts: Contacts
        User Content: Photos or Videos,Audio Data,Other User Content
        Browsing History: Browsing History
        Identifiers: User ID,Device ID
        Usage Data: Product Interaction,Advertising Data
        Diagnostics: Crash Data,Performance Data,Other Diagnostic Data
        Location: Precise Location,Coarse Location
        Contact Info: Email Address,Name,Phone Number
        Contacts: Contacts
        User Content: Photos or Videos
        Search History: Search History
        Identifiers: User ID
[1] privacy_Type : Data Not Linked to You
[2] purposes
        Other Data: Other Data Types
        Other Data: Other Data Types
        User Content: Emails or Text Messages
        Other Data: Other Data Types
        Contact Info: Physical Address
        User Content: Emails or Text Messages
        Other Data: Other Data Types</t>
  </si>
  <si>
    <t>[1] privacy_Type : Data Linked to You
[2] purposes
        Contact Info: Email Address
        Purchases: Purchase History
        Search History: Search History
        Identifiers: User ID,Device ID
        Usage Data: Product Interaction,Other Usage Data
        Diagnostics: Crash Data,Performance Data,Other Diagnostic Data
        Usage Data: Product Interaction,Other Usage Data
        Purchases: Purchase History
        Contact Info: Email Address,Phone Number
        User Content: Photos or Videos,Customer Support,Other User Content
        Search History: Search History
        Identifiers: User ID,Device ID
        Usage Data: Product Interaction,Other Usage Data
        Diagnostics: Crash Data,Performance Data,Other Diagnostic Data</t>
  </si>
  <si>
    <t>[1] privacy_Type : Data Linked to You
[2] purposes
	Location: Coarse Location
	Search History: Search History
	Browsing History: Browsing History
	Identifiers: User ID
	Usage Data: Advertising Data
	Other Data: Other Data Types
	Location: Precise Location,Coarse Location
	Contact Info: Physical Address,Email Address
	User Content: Emails or Text Messages,Photos or Videos,Audio Data,Customer Support,Other User Content
	Search History: Search History
	Identifiers: User ID,Device ID
	Usage Data: Product Interaction,Advertising Data,Other Usage Data
	Diagnostics: Crash Data,Performance Data,Other Diagnostic Data
	Other Data: Other Data Types
	Location: Precise Location,Coarse Location
	Contact Info: Physical Address
	Contacts: Contacts
	User Content: Photos or Videos,Audio Data,Other User Content
	Search History: Search History
	Identifiers: User ID,Device ID
	Usage Data: Product Interaction
	Other Data: Other Data Types
	Financial Info: Payment Info
	Location: Precise Location,Coarse Location
	Contact Info: Physical Address,Email Address,Name,Phone Number
	Contacts: Contacts
	User Content: Emails or Text Messages,Photos or Videos,Audio Data,Customer Support,Other User Content
	Search History: Search History
	Identifiers: User ID,Device ID
	Usage Data: Product Interaction,Other Usage Data
	Diagnostics: Crash Data,Performance Data,Other Diagnostic Data
	Other Data: Other Data Types</t>
  </si>
  <si>
    <t>[1] privacy_Type : Data Linked to You
[2] purposes
	Purchases: Purchase History
	Location: Coarse Location
	Contact Info: Email Address,Phone Number
	Search History: Search History
	Identifiers: Device ID
	Usage Data: Product Interaction
	Purchases: Purchase History
	Location: Coarse Location
	Contact Info: Email Address
	Search History: Search History
	Identifiers: Device ID
	Usage Data: Product Interaction
	Diagnostics: Crash Data,Performance Data
	Location: Coarse Location
	Contact Info: Email Address
	Search History: Search History
	Usage Data: Product Interaction
	Financial Info: Payment Info
	Location: Precise Location,Coarse Location
	Contact Info: Physical Address,Email Address,Name
	User Content: Photos or Videos,Audio Data,Customer Support,Other User Content
	Identifiers: User ID
	Diagnostics: Crash Data,Performance Data</t>
  </si>
  <si>
    <t>[1] privacy_Type : Data Used to Track You
[2] purposes
[1] privacy_Type : Data Linked to You
[2] purposes
	Location: Coarse Location
	Search History: Search History
	Identifiers: Device ID
	Usage Data: Product Interaction,Advertising Data
	Diagnostics: Other Diagnostic Data
	Other Data: Other Data Types
	Purchases: Purchase History
	Location: Precise Location,Coarse Location
	Contact Info: Email Address,Name
	Search History: Search History
	Identifiers: Device ID
	Usage Data: Product Interaction,Advertising Data
	Other Data: Other Data Types
	Purchases: Purchase History
	Location: Precise Location,Coarse Location
	Search History: Search History
	Identifiers: Device ID
	Usage Data: Product Interaction,Advertising Data,Other Usage Data
	Diagnostics: Crash Data,Performance Data,Other Diagnostic Data
	Other Data: Other Data Types
	Location: Coarse Location
	Contact Info: Name
	Search History: Search History
	Identifiers: Device ID
	Usage Data: Product Interaction
	Purchases: Purchase History
	Location: Precise Location,Coarse Location
	Contact Info: Email Address,Name
	User Content: Customer Support
	Search History: Search History
	Identifiers: User ID,Device ID
	Diagnostics: Crash Data,Performance Data
	Other Data: Other Data Types
	Identifiers: Device ID</t>
  </si>
  <si>
    <t>[1] privacy_Type : Data Used to Track You
	Purchases: Purchase History
[2] purposes
[1] privacy_Type : Data Linked to You
[2] purposes
	Purchases: Purchase History
	Financial Info: Payment Info
	Location: Precise Location,Coarse Location
	Contact Info: Physical Address,Email Address,Name,Phone Number
	Search History: Search History
	Identifiers: User ID,Device ID
	Usage Data: Product Interaction,Advertising Data,Other Usage Data
	Other Data: Other Data Types
	Purchases: Purchase History
	Financial Info: Payment Info
	Location: Precise Location,Coarse Location
	Contact Info: Email Address,Name,Phone Number
	User Content: Emails or Text Messages,Customer Support
	Search History: Search History
	Identifiers: User ID,Device ID
	Usage Data: Product Interaction,Advertising Data,Other Usage Data
	Diagnostics: Crash Data,Performance Data,Other Diagnostic Data
	Other Data: Other Data Types
	Purchases: Purchase History
	Financial Info: Payment Info
	Location: Precise Location,Coarse Location
	Contact Info: Physical Address,Email Address,Name,Phone Number
	User Content: Photos or Videos
	Search History: Search History
	Identifiers: User ID,Device ID
	Usage Data: Product Interaction,Advertising Data,Other Usage Data
	Purchases: Purchase History
	Financial Info: Payment Info
	Location: Precise Location,Coarse Location
	Contact Info: Physical Address,Email Address,Name,Phone Number
	User Content: Emails or Text Messages,Photos or Videos,Customer Support
	Search History: Search History
	Identifiers: User ID,Device ID
	Usage Data: Product Interaction,Advertising Data,Other Usage Data
	Sensitive Info: Sensitive Info
	Diagnostics: Crash Data,Performance Data,Other Diagnostic Data
	Other Data: Other Data Types</t>
  </si>
  <si>
    <t>[1] privacy_Type : Data Linked to You
[2] purposes
	Purchases: Purchase History
	Location: Precise Location,Coarse Location
	User Content: Photos or Videos,Customer Support
	Search History: Search History
	Identifiers: User ID,Device ID
	Usage Data: Product Interaction,Advertising Data,Other Usage Data
	Diagnostics: Crash Data,Performance Data,Other Diagnostic Data
	Other Data: Other Data Types
	Purchases: Purchase History
	Financial Info: Payment Info
	Location: Precise Location,Coarse Location
	Contact Info: Physical Address,Email Address,Name,Phone Number
	User Content: Customer Support
	Identifiers: User ID,Device ID
	Usage Data: Product Interaction,Other Usage Data
	Other Data: Other Data Types
	Purchases: Purchase History
	Financial Info: Payment Info
	Location: Precise Location,Coarse Location
	Contact Info: Physical Address,Email Address,Name,Phone Number,Other User Contact Info
	User Content: Photos or Videos,Customer Support,Other User Content
	Search History: Search History
	Identifiers: User ID,Device ID
	Usage Data: Product Interaction,Advertising Data,Other Usage Data
	Sensitive Info: Sensitive Info
	Diagnostics: Crash Data,Performance Data,Other Diagnostic Data
	Other Data: Other Data Types
[1] privacy_Type : Data Not Linked to You
[2] purposes
	Contacts: Contacts
	Contacts: Contacts
	Contacts: Contacts</t>
  </si>
  <si>
    <t>[1] privacy_Type : Data Used to Track You
	Purchases: Purchase History
[2] purposes
[1] privacy_Type : Data Linked to You
[2] purposes
	Location: Precise Location
	Contact Info: Name
	User Content: Photos or Videos,Other User Content
	Identifiers: Device ID
	Search History: Search History
	Usage Data: Product Interaction
	Diagnostics: Crash Data,Performance Data
	Purchases: Purchase History
	Contact Info: Name
	Contacts: Contacts
	Identifiers: User ID,Device ID
	Financial Info: Payment Info
	Location: Precise Location,Coarse Location
	Contact Info: Physical Address,Email Address,Name,Phone Number
	User Content: Photos or Videos,Other User Content
	Browsing History: Browsing History</t>
  </si>
  <si>
    <t xml:space="preserve">[1] privacy_Type : Data Linked to You
[2] purposes
	Location: Coarse Location
	Usage Data: Advertising Data
	Location: Coarse Location
	Identifiers: Device ID
	Usage Data: Product Interaction,Advertising Data
	Location: Coarse Location
	Contact Info: Email Address
	User Content: Customer Support,Other User Content
	Search History: Search History
	Identifiers: User ID,Device ID
	Usage Data: Product Interaction,Advertising Data
	Diagnostics: Crash Data,Performance Data,Other Diagnostic Data
	Other Data: Other Data Types
	Location: Coarse Location
	Contact Info: Email Address
	Search History: Search History
	Identifiers: User ID,Device ID
	Usage Data: Product Interaction
	Location: Coarse Location
	Contact Info: Email Address
	User Content: Photos or Videos,Customer Support,Other User Content
	Search History: Search History
	Identifiers: User ID,Device ID
	Usage Data: Product Interaction,Advertising Data
	Diagnostics: Crash Data,Performance Data,Other Diagnostic Data
	Other Data: Other Data Types
</t>
  </si>
  <si>
    <t xml:space="preserve">[1] privacy_Type : Data Linked to You
[2] purposes
	Contact Info: Name,Phone Number,Other User Contact Info
	User Content: Other User Content
	Search History: Search History
	Browsing History: Browsing History
	Usage Data: Advertising Data,Other Usage Data
	Purchases: Purchase History
	Financial Info: Payment Info
	Contact Info: Physical Address,Name,Phone Number
	User Content: Emails or Text Messages,Photos or Videos,Customer Support,Other User Content
	Search History: Search History
	Browsing History: Browsing History
	Identifiers: User ID,Device ID
	Usage Data: Product Interaction,Advertising Data,Other Usage Data
	Diagnostics: Crash Data,Performance Data,Other Diagnostic Data
	Other Data: Other Data Types
	Purchases: Purchase History
	Financial Info: Payment Info
	Location: Precise Location,Coarse Location
	Contact Info: Physical Address,Name
	User Content: Photos or Videos,Other User Content
	Search History: Search History
	Browsing History: Browsing History
	Identifiers: User ID,Device ID
	Usage Data: Product Interaction,Advertising Data
	Purchases: Purchase History
	Financial Info: Payment Info,Credit Info,Other Financial Info
	Location: Precise Location,Coarse Location
	Contact Info: Physical Address,Email Address,Name,Phone Number,Other User Contact Info
	User Content: Emails or Text Messages,Photos or Videos,Customer Support,Other User Content
	Search History: Search History
	Browsing History: Browsing History
	Identifiers: User ID,Device ID
	Usage Data: Product Interaction
	Diagnostics: Other Diagnostic Data
	Other Data: Other Data Types
</t>
  </si>
  <si>
    <t>[1] privacy_Type : Data Used to Track You
	Purchases: Purchase History
[2] purposes
[1] privacy_Type : Data Linked to You
[2] purposes
	Purchases: Purchase History
	Location: Coarse Location
	Contact Info: Email Address
	Search History: Search History
	Identifiers: User ID,Device ID
	Usage Data: Product Interaction,Advertising Data
	Purchases: Purchase History
	Location: Coarse Location
	Contact Info: Email Address,Name
	Search History: Search History
	Identifiers: User ID,Device ID
	Usage Data: Product Interaction,Advertising Data
	Purchases: Purchase History
	Contact Info: Email Address
	Identifiers: User ID,Device ID
	Usage Data: Product Interaction
	Purchases: Purchase History
	Contact Info: Email Address
	Search History: Search History
	Identifiers: User ID
	Usage Data: Product Interaction
	Purchases: Purchase History
	Financial Info: Payment Info
	Location: Precise Location
	Contact Info: Physical Address,Email Address,Name,Phone Number
	Search History: Search History
	Identifiers: User ID,Device ID
	Usage Data: Product Interaction
	Diagnostics: Crash Data,Performance Data,Other Diagnostic Data</t>
  </si>
  <si>
    <t xml:space="preserve">[1] privacy_Type : Data Used to Track You
	Identifiers: Device ID
[2] purposes
[1] privacy_Type : Data Linked to You
[2] purposes
	Identifiers: Device ID
	Usage Data: Advertising Data,Other Usage Data
	Diagnostics: Crash Data,Performance Data
	Purchases: Purchase History
	Location: Precise Location,Coarse Location
	Contact Info: Email Address,Name,Phone Number,Other User Contact Info
	Contacts: Contacts
	User Content: Other User Content
	Search History: Search History
	Browsing History: Browsing History
	Identifiers: User ID,Device ID
	Usage Data: Product Interaction,Advertising Data
	Purchases: Purchase History
	Financial Info: Payment Info
	Location: Precise Location,Coarse Location
	Contact Info: Physical Address,Email Address,Name,Phone Number,Other User Contact Info
	Contacts: Contacts
	User Content: Photos or Videos,Customer Support,Other User Content
	Search History: Search History
	Browsing History: Browsing History
	Identifiers: User ID,Device ID
	Usage Data: Product Interaction,Advertising Data,Other Usage Data
	Diagnostics: Crash Data,Performance Data
	Purchases: Purchase History
	Location: Precise Location,Coarse Location
	Contact Info: Physical Address,Email Address,Name,Phone Number,Other User Contact Info
	Contacts: Contacts
	User Content: Photos or Videos,Customer Support,Other User Content
	Search History: Search History
	Browsing History: Browsing History
	Identifiers: User ID,Device ID
	Usage Data: Product Interaction,Advertising Data
	Purchases: Purchase History
	Financial Info: Payment Info
	Location: Precise Location,Coarse Location
	Contact Info: Physical Address,Email Address,Name,Phone Number,Other User Contact Info
	Contacts: Contacts
	User Content: Photos or Videos,Customer Support,Other User Content
	Search History: Search History
	Browsing History: Browsing History
	Identifiers: User ID,Device ID
	Usage Data: Product Interaction,Other Usage Data
	Diagnostics: Crash Data,Performance Data
</t>
  </si>
  <si>
    <t xml:space="preserve">[1] privacy_Type : Data Linked to You
[2] purposes
        Purchases: Purchase History
        Contact Info: Physical Address,Email Address,Name,Phone Number
        Search History: Search History
        Identifiers: User ID,Device ID
        Usage Data: Product Interaction,Advertising Data
        Health &amp; Fitness: Health
        Purchases: Purchase History
        Financial Info: Payment Info,Other Financial Info
        Location: Precise Location
        Contact Info: Physical Address,Email Address,Name,Phone Number
        Contacts: Contacts
        User Content: Photos or Videos,Audio Data,Customer Support,Other User Content
        Search History: Search History
        Identifiers: User ID,Device ID
        Usage Data: Product Interaction,Advertising Data,Other Usage Data
        Sensitive Info: Sensitive Info
        Diagnostics: Crash Data,Performance Data,Other Diagnostic Data
        Other Data: Other Data Types
        Purchases: Purchase History
        Contact Info: Physical Address,Name
        User Content: Photos or Videos,Audio Data
        Search History: Search History
        Identifiers: User ID,Device ID
        Usage Data: Product Interaction,Other Usage Data
        Sensitive Info: Sensitive Info
        Other Data: Other Data Types
        Health &amp; Fitness: Health
        Purchases: Purchase History
        Financial Info: Payment Info,Other Financial Info
        Location: Precise Location
        Contact Info: Physical Address,Email Address,Name,Phone Number
        Contacts: Contacts
        User Content: Photos or Videos,Audio Data,Customer Support,Other User Content
        Search History: Search History
        Identifiers: User ID,Device ID
        Usage Data: Product Interaction,Advertising Data,Other Usage Data
        Sensitive Info: Sensitive Info
        Diagnostics: Crash Data,Performance Data,Other Diagnostic Data
        Other Data: Other Data Types
        Health &amp; Fitness: Health
        Purchases: Purchase History
        Financial Info: Payment Info,Other Financial Info
        Contact Info: Physical Address,Email Address,Name,Phone Number
        User Content: Photos or Videos,Audio Data,Customer Support,Other User Content
        Search History: Search History
        Identifiers: User ID,Device ID
        Usage Data: Product Interaction,Other Usage Data
        Diagnostics: Crash Data,Performance Data,Other Diagnostic Data
        Other Data: Other Data Types
</t>
  </si>
  <si>
    <t>domain_name</t>
  </si>
  <si>
    <t>Tripadvisor</t>
  </si>
  <si>
    <t>DoorDash</t>
  </si>
  <si>
    <t>Weee</t>
  </si>
  <si>
    <t>WildRift</t>
  </si>
  <si>
    <t>Sum</t>
  </si>
  <si>
    <t>10168557.fls.doubleclick.net</t>
  </si>
  <si>
    <t>10236354.fls.doubleclick.net</t>
  </si>
  <si>
    <t>4721227.fls.doubleclick.net</t>
  </si>
  <si>
    <t>a.travel-assets.com</t>
  </si>
  <si>
    <t>accountcapabilities-pa.googleapis.com</t>
  </si>
  <si>
    <t>accounts.google.com</t>
  </si>
  <si>
    <t>accounts.scdn.co</t>
  </si>
  <si>
    <t>accounts.spotify.com</t>
  </si>
  <si>
    <t>accounts.youtube.com</t>
  </si>
  <si>
    <t>ad.doubleclick.net</t>
  </si>
  <si>
    <t>adf0901f1861.cdn4.forter.com</t>
  </si>
  <si>
    <t>adservice.google.com</t>
  </si>
  <si>
    <t>amp-api-edge.apps.apple.com</t>
  </si>
  <si>
    <t>analytics.google.com</t>
  </si>
  <si>
    <t>analytics.mobile.walmart.com</t>
  </si>
  <si>
    <t>analytics.tiktok.com</t>
  </si>
  <si>
    <t>analytics.twitter.com</t>
  </si>
  <si>
    <t>ap-gae2.spotify.com</t>
  </si>
  <si>
    <t>ap-guc3.spotify.com</t>
  </si>
  <si>
    <t>ap-gue1.spotify.com</t>
  </si>
  <si>
    <t>api-0f7bbb82-3d8f-4f04-b7e6-3f51c0e4da04.sendbird.com</t>
  </si>
  <si>
    <t>api-adservices.apple.com</t>
  </si>
  <si>
    <t>api.amplitude.com</t>
  </si>
  <si>
    <t>api.getbouncer.com</t>
  </si>
  <si>
    <t>api.iterable.com</t>
  </si>
  <si>
    <t>api.rollbar.com</t>
  </si>
  <si>
    <t>api.sayweee.net</t>
  </si>
  <si>
    <t>api.segment.io</t>
  </si>
  <si>
    <t>api.snapkit.com</t>
  </si>
  <si>
    <t>api.target.com</t>
  </si>
  <si>
    <t>api.tripadvisor.com</t>
  </si>
  <si>
    <t>api2.branch.io</t>
  </si>
  <si>
    <t>api3.siftscience.com</t>
  </si>
  <si>
    <t>apim.expedia.com</t>
  </si>
  <si>
    <t>apisd.ebay.com</t>
  </si>
  <si>
    <t>app-measurement.com</t>
  </si>
  <si>
    <t>app.adjust.com</t>
  </si>
  <si>
    <t>appstorage.target.com</t>
  </si>
  <si>
    <t>apresolve.spotify.com</t>
  </si>
  <si>
    <t>assets.targetimg1.com</t>
  </si>
  <si>
    <t>attr.appsflyer.com</t>
  </si>
  <si>
    <t>audio-fa.scdn.co</t>
  </si>
  <si>
    <t>auth.riotgames.com</t>
  </si>
  <si>
    <t>auto-api.yelp.com</t>
  </si>
  <si>
    <t>bag.itunes.apple.com</t>
  </si>
  <si>
    <t>bat.bing.com</t>
  </si>
  <si>
    <t>brb.duolingo.com</t>
  </si>
  <si>
    <t>bunsen.yelp.com</t>
  </si>
  <si>
    <t>c.contentsquare.net</t>
  </si>
  <si>
    <t>c.riskified.com</t>
  </si>
  <si>
    <t>ca.iadsdk.apple.com</t>
  </si>
  <si>
    <t>carts.target.com</t>
  </si>
  <si>
    <t>cdn-settings.segment.com</t>
  </si>
  <si>
    <t>cdn.amplitude.com</t>
  </si>
  <si>
    <t>cdn.branch.io</t>
  </si>
  <si>
    <t>cdn.cookielaw.org</t>
  </si>
  <si>
    <t>cdn.doubleverify.com</t>
  </si>
  <si>
    <t>cdn.linkedin.oribi.io</t>
  </si>
  <si>
    <t>cdn.sayweee.net</t>
  </si>
  <si>
    <t>cdn.segment.com</t>
  </si>
  <si>
    <t>charts-images.scdn.co</t>
  </si>
  <si>
    <t>cix.line-apps.com</t>
  </si>
  <si>
    <t>cl2.apple.com</t>
  </si>
  <si>
    <t>clients4.google.com</t>
  </si>
  <si>
    <t>clienttoken.spotify.com</t>
  </si>
  <si>
    <t>cm.g.doubleclick.net</t>
  </si>
  <si>
    <t>collector-pxuarm9b04.perimeterx.net</t>
  </si>
  <si>
    <t>collector-pxuarm9b04.px-client.net</t>
  </si>
  <si>
    <t>concerts.spotifycdn.com</t>
  </si>
  <si>
    <t>config.unityads.unity3d.com</t>
  </si>
  <si>
    <t>configuration.apple.com</t>
  </si>
  <si>
    <t>configuration.ls.apple.com</t>
  </si>
  <si>
    <t>configv2.unityads.unity3d.com</t>
  </si>
  <si>
    <t>connect.facebook.net</t>
  </si>
  <si>
    <t>consumer-mobile-bff.doordash.com</t>
  </si>
  <si>
    <t>conversions.appsflyer.com</t>
  </si>
  <si>
    <t>creative-cdn77.bidease.com</t>
  </si>
  <si>
    <t>ct.pinterest.com</t>
  </si>
  <si>
    <t>d.line-scdn.net</t>
  </si>
  <si>
    <t>d1b8nqdff6d679.cloudfront.net</t>
  </si>
  <si>
    <t>d1vq87e9lcf771.cloudfront.net</t>
  </si>
  <si>
    <t>d2nk2vyhlnep33.cloudfront.net</t>
  </si>
  <si>
    <t>d2pur3iezf4d1j.cloudfront.net</t>
  </si>
  <si>
    <t>d3kwyfyztuo0xs.cloudfront.net</t>
  </si>
  <si>
    <t>devices.carnivalmobile.com</t>
  </si>
  <si>
    <t>dpm.demdex.net</t>
  </si>
  <si>
    <t>drfdisvc.walmart.com</t>
  </si>
  <si>
    <t>drfdisvc.walmart.com:8080</t>
  </si>
  <si>
    <t>duolingo-achievements-prod.duolingo.com</t>
  </si>
  <si>
    <t>duolingo-leaderboards-prod.duolingo.com</t>
  </si>
  <si>
    <t>dynamic-media-cdn.tripadvisor.com</t>
  </si>
  <si>
    <t>dynamic-values-edge-service.doordash.com</t>
  </si>
  <si>
    <t>e90fb455186bc9f96d70265001a4ad13-adf0901f1861.cdn.forter.com</t>
  </si>
  <si>
    <t>e90fb455186bc9f96d70265001a4ad13-adf0901f1861.cdn5.forter.com</t>
  </si>
  <si>
    <t>eg-clickstream-event-manager-service-egdp-test.us-east-1-vpc-0618333437f727d62.slb.egdp-test.aws.away.black</t>
  </si>
  <si>
    <t>encore.scdn.co</t>
  </si>
  <si>
    <t>encrypted-tbn1.gstatic.com</t>
  </si>
  <si>
    <t>excess.duolingo.com</t>
  </si>
  <si>
    <t>expedia.com</t>
  </si>
  <si>
    <t>experiment-allocation.yelp.com</t>
  </si>
  <si>
    <t>fast.fonts.net</t>
  </si>
  <si>
    <t>fbs.smoot.apple.com</t>
  </si>
  <si>
    <t>firebase-settings.crashlytics.com</t>
  </si>
  <si>
    <t>firebaseinstallations.googleapis.com</t>
  </si>
  <si>
    <t>firebaselogging-pa.googleapis.com</t>
  </si>
  <si>
    <t>firebaseremoteconfig.googleapis.com</t>
  </si>
  <si>
    <t>friends.duolingo.com</t>
  </si>
  <si>
    <t>gateway.icloud.com</t>
  </si>
  <si>
    <t>gcdsdk.appsflyer.com</t>
  </si>
  <si>
    <t>gcloudctrl.prod01.amer.cros.wr.pvp.net</t>
  </si>
  <si>
    <t>geoconfig.wr.pvp.net</t>
  </si>
  <si>
    <t>geolocation.onetrust.com</t>
  </si>
  <si>
    <t>goals-api.duolingo.com</t>
  </si>
  <si>
    <t>googleads.g.doubleclick.net</t>
  </si>
  <si>
    <t>graph.facebook.com</t>
  </si>
  <si>
    <t>graphql-mobile-api.yelp.com</t>
  </si>
  <si>
    <t>gsp-ssl.ls.apple.com</t>
  </si>
  <si>
    <t>gsp.target.com</t>
  </si>
  <si>
    <t>gsp64-ssl.ls.apple.com</t>
  </si>
  <si>
    <t>gspe1-ssl.ls.apple.com</t>
  </si>
  <si>
    <t>gspe19-ssl.ls.apple.com</t>
  </si>
  <si>
    <t>gspe21-ssl.ls.apple.com</t>
  </si>
  <si>
    <t>gspe35-ssl.ls.apple.com</t>
  </si>
  <si>
    <t>guc3-spclient.spotify.com</t>
  </si>
  <si>
    <t>gw.line.naver.jp</t>
  </si>
  <si>
    <t>gwk.line.naver.jp</t>
  </si>
  <si>
    <t>gz.gstatic.com</t>
  </si>
  <si>
    <t>gz0.googleusercontent.com</t>
  </si>
  <si>
    <t>h-sdk.online-metrix.net</t>
  </si>
  <si>
    <t>heads-fa.scdn.co</t>
  </si>
  <si>
    <t>help.line.me</t>
  </si>
  <si>
    <t>httpkafka.unityads.unity3d.com</t>
  </si>
  <si>
    <t>i.ebayimg.com</t>
  </si>
  <si>
    <t>i.scdn.co</t>
  </si>
  <si>
    <t>i5.walmartimages.com</t>
  </si>
  <si>
    <t>identity.doordash.com</t>
  </si>
  <si>
    <t>idsync.rlcdn.com</t>
  </si>
  <si>
    <t>iguazu.doordash.com</t>
  </si>
  <si>
    <t>images.trvl-media.com</t>
  </si>
  <si>
    <t>img.cdn4dd.com</t>
  </si>
  <si>
    <t>img06.weeecdn.com</t>
  </si>
  <si>
    <t>in.appcenter.ms</t>
  </si>
  <si>
    <t>inappcheck.itunes.apple.com</t>
  </si>
  <si>
    <t>inapps.appsflyer.com</t>
  </si>
  <si>
    <t>init-p01md.apple.com</t>
  </si>
  <si>
    <t>init.itunes.apple.com</t>
  </si>
  <si>
    <t>insight.adsrvr.org</t>
  </si>
  <si>
    <t>ios-api-2.duolingo.com</t>
  </si>
  <si>
    <t>ios-api-ga.duolingo.com</t>
  </si>
  <si>
    <t>ios.bugly.prod01.amer.cros.wr.pvp.net</t>
  </si>
  <si>
    <t>jp-col-tcp.nelo.linecorp.com</t>
  </si>
  <si>
    <t>js.adsrvr.org</t>
  </si>
  <si>
    <t>lan.line.me</t>
  </si>
  <si>
    <t>launches.appsflyer.com</t>
  </si>
  <si>
    <t>lh3.googleusercontent.com</t>
  </si>
  <si>
    <t>lh6.googleusercontent.com</t>
  </si>
  <si>
    <t>livemadrasplatform.blob.core.windows.net</t>
  </si>
  <si>
    <t>ln-cdn.akamaized.net</t>
  </si>
  <si>
    <t>localization-duostrings.duolingo.com</t>
  </si>
  <si>
    <t>login5.spotify.com</t>
  </si>
  <si>
    <t>lolstatic-a.akamaihd.net</t>
  </si>
  <si>
    <t>m.api.forter.com</t>
  </si>
  <si>
    <t>match.adsrvr.org</t>
  </si>
  <si>
    <t>mdap.mpaas.cn-hongkong.aliyuncs.com</t>
  </si>
  <si>
    <t>mesu.apple.com</t>
  </si>
  <si>
    <t>metrics.icloud.com</t>
  </si>
  <si>
    <t>midas-bandits-prod.duolingo.com</t>
  </si>
  <si>
    <t>mobidcsng.ebay.com</t>
  </si>
  <si>
    <t>mobifts.ebay.com</t>
  </si>
  <si>
    <t>mobile-api.yelp.com</t>
  </si>
  <si>
    <t>mobile-data.onetrust.io</t>
  </si>
  <si>
    <t>mobilemaps-pa-gz.googleapis.com</t>
  </si>
  <si>
    <t>mobilemaps.googleapis.com</t>
  </si>
  <si>
    <t>mobiletelemetry.ebay.com</t>
  </si>
  <si>
    <t>notice.line.me</t>
  </si>
  <si>
    <t>notifications-pa.googleapis.com</t>
  </si>
  <si>
    <t>notify.bugsnag.com</t>
  </si>
  <si>
    <t>o17585.ingest.sentry.io</t>
  </si>
  <si>
    <t>o23420.ingest.sentry.io</t>
  </si>
  <si>
    <t>oauth2.googleapis.com</t>
  </si>
  <si>
    <t>oauthaccountmanager.googleapis.com</t>
  </si>
  <si>
    <t>ocsp.digicert.com</t>
  </si>
  <si>
    <t>oms.expedia.com</t>
  </si>
  <si>
    <t>p12-buy.itunes.apple.com</t>
  </si>
  <si>
    <t>p58-fmf.icloud.com</t>
  </si>
  <si>
    <t>p58-quota.icloud.com</t>
  </si>
  <si>
    <t>pagead2.googlesyndication.com</t>
  </si>
  <si>
    <t>pancake.apple.com</t>
  </si>
  <si>
    <t>partiality.itunes.apple.com</t>
  </si>
  <si>
    <t>people-pa.googleapis.com</t>
  </si>
  <si>
    <t>peoplestack-pa.googleapis.com</t>
  </si>
  <si>
    <t>pixel-static.spotify.com</t>
  </si>
  <si>
    <t>pixel.adsafeprotected.com</t>
  </si>
  <si>
    <t>pixel.spotify.com</t>
  </si>
  <si>
    <t>pixel.tapad.com</t>
  </si>
  <si>
    <t>platform.twitter.com</t>
  </si>
  <si>
    <t>play.google.com</t>
  </si>
  <si>
    <t>play.googleapis.com</t>
  </si>
  <si>
    <t>ponos.zeronaught.com</t>
  </si>
  <si>
    <t>profile.line-scdn.net</t>
  </si>
  <si>
    <t>profile.target.com</t>
  </si>
  <si>
    <t>ps.pndsn.com</t>
  </si>
  <si>
    <t>pubads.g.doubleclick.net</t>
  </si>
  <si>
    <t>px-conf.perimeterx.net</t>
  </si>
  <si>
    <t>px.ads.linkedin.com</t>
  </si>
  <si>
    <t>q-aeu1.contentsquare.net</t>
  </si>
  <si>
    <t>redoak.target.com</t>
  </si>
  <si>
    <t>redsky.target.com</t>
  </si>
  <si>
    <t>resolver.digimarc.net</t>
  </si>
  <si>
    <t>resources.digital-cloud.medallia.com</t>
  </si>
  <si>
    <t>s.dessaly.com</t>
  </si>
  <si>
    <t>s.pinimg.com</t>
  </si>
  <si>
    <t>s.yimg.jp</t>
  </si>
  <si>
    <t>s3-design-language-system.cdn4dd.com</t>
  </si>
  <si>
    <t>s3-media0.fl.yelpcdn.com</t>
  </si>
  <si>
    <t>s3-media1.fl.yelpcdn.com</t>
  </si>
  <si>
    <t>s3-media2.fl.yelpcdn.com</t>
  </si>
  <si>
    <t>s3-media3.fl.yelpcdn.com</t>
  </si>
  <si>
    <t>s3-media4.fl.yelpcdn.com</t>
  </si>
  <si>
    <t>s3.us-west-2.amazonaws.com</t>
  </si>
  <si>
    <t>sapphire-api.target.com</t>
  </si>
  <si>
    <t>sb.scorecardresearch.com</t>
  </si>
  <si>
    <t>sc-static.net</t>
  </si>
  <si>
    <t>scdn.line-apps.com</t>
  </si>
  <si>
    <t>scontent-sjc3-1.xx.fbcdn.net</t>
  </si>
  <si>
    <t>sdk-api-v1.singular.net</t>
  </si>
  <si>
    <t>sdk.iad-03.braze.com</t>
  </si>
  <si>
    <t>sdk.iad-08.braze.com</t>
  </si>
  <si>
    <t>search.line-scdn.net</t>
  </si>
  <si>
    <t>search.line.me</t>
  </si>
  <si>
    <t>securepubads.g.doubleclick.net</t>
  </si>
  <si>
    <t>seeded-session-images.scdn.co</t>
  </si>
  <si>
    <t>sessions.bugsnag.com</t>
  </si>
  <si>
    <t>setup.icloud.com</t>
  </si>
  <si>
    <t>signin</t>
  </si>
  <si>
    <t>signin.digimarc.net</t>
  </si>
  <si>
    <t>simg-ssl.duolingo.com</t>
  </si>
  <si>
    <t>skadsdk.appsflyer.com</t>
  </si>
  <si>
    <t>skadsdkless.appsflyer.com</t>
  </si>
  <si>
    <t>snap.licdn.com</t>
  </si>
  <si>
    <t>sp-bootstrap.spotifycdn.com</t>
  </si>
  <si>
    <t>sp.analytics.yahoo.com</t>
  </si>
  <si>
    <t>spclient.wg.spotify.com</t>
  </si>
  <si>
    <t>spotify.demdex.net</t>
  </si>
  <si>
    <t>ssl.gstatic.com</t>
  </si>
  <si>
    <t>static.ads-twitter.com</t>
  </si>
  <si>
    <t>static.cloudflareinsights.com</t>
  </si>
  <si>
    <t>static.tacdn.com</t>
  </si>
  <si>
    <t>stats.g.doubleclick.net</t>
  </si>
  <si>
    <t>stickershop.line-scdn.net</t>
  </si>
  <si>
    <t>stories-cdn.duolingo.com</t>
  </si>
  <si>
    <t>stories.duolingo.com</t>
  </si>
  <si>
    <t>streetviewpixels-pa.googleapis.com</t>
  </si>
  <si>
    <t>support.scdn.co</t>
  </si>
  <si>
    <t>support.spotify.com</t>
  </si>
  <si>
    <t>t.co</t>
  </si>
  <si>
    <t>t.contentsquare.net</t>
  </si>
  <si>
    <t>t.scdn.co</t>
  </si>
  <si>
    <t>target.md-apis.medallia.com</t>
  </si>
  <si>
    <t>target.scene7.com</t>
  </si>
  <si>
    <t>tgpa.prod01.amer.cros.wr.pvp.net</t>
  </si>
  <si>
    <t>thisis-images.scdn.co</t>
  </si>
  <si>
    <t>torimochi.line-apps.com</t>
  </si>
  <si>
    <t>tpc.googlesyndication.com</t>
  </si>
  <si>
    <t>tps.doubleverify.com</t>
  </si>
  <si>
    <t>tpsc-uw2.doubleverify.com</t>
  </si>
  <si>
    <t>tr.snapchat.com</t>
  </si>
  <si>
    <t>typeahead.target.com</t>
  </si>
  <si>
    <t>typography.doordash.com</t>
  </si>
  <si>
    <t>usw.wr.sgp.riotgames.com</t>
  </si>
  <si>
    <t>uts-front.line-apps.com</t>
  </si>
  <si>
    <t>wap.spotifycdn.com</t>
  </si>
  <si>
    <t>weather-data.apple.com</t>
  </si>
  <si>
    <t>web.facebook.com</t>
  </si>
  <si>
    <t>wildrift-na.akamaized.net</t>
  </si>
  <si>
    <t>wildrift.dyn.riotcdn.net</t>
  </si>
  <si>
    <t>www.expedia.co.kr</t>
  </si>
  <si>
    <t>www.expedia.com</t>
  </si>
  <si>
    <t>www.facebook.com</t>
  </si>
  <si>
    <t>www.google-analytics.com</t>
  </si>
  <si>
    <t>www.google.com</t>
  </si>
  <si>
    <t>www.googleadservices.com</t>
  </si>
  <si>
    <t>www.googleapis.com</t>
  </si>
  <si>
    <t>www.googletagmanager.com</t>
  </si>
  <si>
    <t>www.paypalobjects.com</t>
  </si>
  <si>
    <t>www.scdn.co</t>
  </si>
  <si>
    <t>www.spotify.com</t>
  </si>
  <si>
    <t>www.target.com</t>
  </si>
  <si>
    <t>www.tripadvisor.com</t>
  </si>
  <si>
    <t>www.walmart.com</t>
  </si>
  <si>
    <t>wwwlegal.spotifycdn.com</t>
  </si>
  <si>
    <t>zfnorth.cros.wr.pvp.net</t>
  </si>
  <si>
    <t>zombie.duolingo.com</t>
  </si>
  <si>
    <t>380eb680174b5d06b6911a80018b5a0e-adf0901f1861.cdn.forter.com</t>
  </si>
  <si>
    <t>380eb680174b5d06b6911a80018b5a0e-adf0901f1861.cdn5.forter.com</t>
  </si>
  <si>
    <t>9224405.fls.doubleclick.net</t>
  </si>
  <si>
    <t>accounts.google.co.kr</t>
  </si>
  <si>
    <t>advertising.walmart.com</t>
  </si>
  <si>
    <t>api-d.dropbox.com</t>
  </si>
  <si>
    <t>api.smoot.apple.com</t>
  </si>
  <si>
    <t>auction-load.unityads.unity3d.com</t>
  </si>
  <si>
    <t>autosug.ebaystatic.com</t>
  </si>
  <si>
    <t>b.travel-assets.com</t>
  </si>
  <si>
    <t>beacon.krxd.net</t>
  </si>
  <si>
    <t>c.travel-assets.com</t>
  </si>
  <si>
    <t>c2s.sdkless.appsflyer.com</t>
  </si>
  <si>
    <t>cdn.quantummetric.com</t>
  </si>
  <si>
    <t>cdn.tagcommander.com</t>
  </si>
  <si>
    <t>cn-dc1.oojoovae.org</t>
  </si>
  <si>
    <t>cn-dc1.uber.com</t>
  </si>
  <si>
    <t>cn-geo1.uber.com</t>
  </si>
  <si>
    <t>cn-phx2.cfe.uber.com</t>
  </si>
  <si>
    <t>crashlyticsreports-pa.googleapis.com</t>
  </si>
  <si>
    <t>csi.gstatic.com</t>
  </si>
  <si>
    <t>d1a3f4spazzrp4.cloudfront.net</t>
  </si>
  <si>
    <t>d1w2poirtb3as9.cloudfront.net</t>
  </si>
  <si>
    <t>device-provisioning.googleapis.com</t>
  </si>
  <si>
    <t>dns.google</t>
  </si>
  <si>
    <t>dyguxp1m9tbrw.cloudfront.net</t>
  </si>
  <si>
    <t>events.mz.unity3d.com</t>
  </si>
  <si>
    <t>expedia-app.quantummetric.com</t>
  </si>
  <si>
    <t>facebook.com</t>
  </si>
  <si>
    <t>fbcdn.net</t>
  </si>
  <si>
    <t>fbsbx.com</t>
  </si>
  <si>
    <t>fcmtoken.googleapis.com</t>
  </si>
  <si>
    <t>firebasedynamiclinks.googleapis.com</t>
  </si>
  <si>
    <t>fonts.gstatic.com</t>
  </si>
  <si>
    <t>gcd-s2s.appsflyer.com</t>
  </si>
  <si>
    <t>gcloudctrl.wr.pvp.net</t>
  </si>
  <si>
    <t>gsp57-ssl-revgeo.ls.apple.com</t>
  </si>
  <si>
    <t>i-lo.scdn.co</t>
  </si>
  <si>
    <t>inbox.google.com</t>
  </si>
  <si>
    <t>itunes.apple.com</t>
  </si>
  <si>
    <t>k-aeu1.contentsquare.net</t>
  </si>
  <si>
    <t>lh5.googleusercontent.com</t>
  </si>
  <si>
    <t>m.facebook.com</t>
  </si>
  <si>
    <t>mail-attachment.googleusercontent.com</t>
  </si>
  <si>
    <t>mail.google.com</t>
  </si>
  <si>
    <t>maps.googleapis.com</t>
  </si>
  <si>
    <t>mpsnare.iesnare.com</t>
  </si>
  <si>
    <t>ocsp.pki.goog</t>
  </si>
  <si>
    <t>ocsp2.apple.com</t>
  </si>
  <si>
    <t>onboarding.expediapartnercentral.com</t>
  </si>
  <si>
    <t>p134-fmf.icloud.com</t>
  </si>
  <si>
    <t>pippio.com</t>
  </si>
  <si>
    <t>pixel.mtrcs.samba.tv</t>
  </si>
  <si>
    <t>rr6---sn-jxopj-nh4e.googlevideo.com</t>
  </si>
  <si>
    <t>scontent-ord5-1.xx.fbcdn.net</t>
  </si>
  <si>
    <t>scontent-ord5-2.xx.fbcdn.net</t>
  </si>
  <si>
    <t>scontent.xx.fbcdn.net</t>
  </si>
  <si>
    <t>signaler-pa.googleapis.com</t>
  </si>
  <si>
    <t>ssl.kaptcha.com</t>
  </si>
  <si>
    <t>static.pay.expedia.com</t>
  </si>
  <si>
    <t>static.xx.fbcdn.net</t>
  </si>
  <si>
    <t>stocks-data-service.apple.com</t>
  </si>
  <si>
    <t>thumbnails.trvl-media.com</t>
  </si>
  <si>
    <t>usermatch.krxd.net</t>
  </si>
  <si>
    <t>www.egadvertising.com</t>
  </si>
  <si>
    <t>www.expediapartnercentral.com</t>
  </si>
  <si>
    <t>www.googletagservices.com</t>
  </si>
  <si>
    <t>www.homeaway.com</t>
  </si>
  <si>
    <t>www.hotels.com</t>
  </si>
  <si>
    <t>www.orbitz.com</t>
  </si>
  <si>
    <t>www.tamgrt.com</t>
  </si>
  <si>
    <t>www.travelocity.com</t>
  </si>
  <si>
    <t>www.trvl-px.com</t>
  </si>
  <si>
    <t>www.uqd.io</t>
  </si>
  <si>
    <t>www.vrbo.com</t>
  </si>
  <si>
    <t>znbbf46ejn8vkhysu-expediaxm.siteintercept.qualtrics.com</t>
  </si>
  <si>
    <t>FindMy</t>
  </si>
  <si>
    <t>Airbnb</t>
  </si>
  <si>
    <t>Canvas_Student</t>
  </si>
  <si>
    <t>GoogleEarth</t>
  </si>
  <si>
    <t>Health</t>
  </si>
  <si>
    <t>Google_Maps</t>
  </si>
  <si>
    <t>Wells_Fargo</t>
  </si>
  <si>
    <t>Teams</t>
  </si>
  <si>
    <t>LinkedIn</t>
  </si>
  <si>
    <t>Among_Us</t>
  </si>
  <si>
    <t>sum</t>
  </si>
  <si>
    <t>17de4c1e.akstat.io</t>
  </si>
  <si>
    <t>4578.n.trusteer.com</t>
  </si>
  <si>
    <t>6b8b0d91-4a20-4a00-a3e4-4da4a883a5f0.client-api.unity3dusercontent.com</t>
  </si>
  <si>
    <t>6b8b0d91-4a20-4a00-a3e4-4da4a883a5f0.cloudcontent.unity3dusercontent.com</t>
  </si>
  <si>
    <t>9418626.fls.doubleclick.net</t>
  </si>
  <si>
    <t>a.slack-edge.com</t>
  </si>
  <si>
    <t>a1.v.phobos.apple.com</t>
  </si>
  <si>
    <t>a568.phobos.apple.com</t>
  </si>
  <si>
    <t>aadcdn.msauth.net</t>
  </si>
  <si>
    <t>account.box.com</t>
  </si>
  <si>
    <t>accountsettingsmobile-pa.googleapis.com</t>
  </si>
  <si>
    <t>afd.perf.linkedin.com</t>
  </si>
  <si>
    <t>aidc.apple.com</t>
  </si>
  <si>
    <t>albert.apple.com</t>
  </si>
  <si>
    <t>amp-account.itunes.apple.com</t>
  </si>
  <si>
    <t>amp-account.tv.apple.com</t>
  </si>
  <si>
    <t>amsui.apple.com</t>
  </si>
  <si>
    <t>analytics.chase.com</t>
  </si>
  <si>
    <t>android.clients.google.com</t>
  </si>
  <si>
    <t>api-d8acc878.duosecurity.com</t>
  </si>
  <si>
    <t>api-m.paypal.com</t>
  </si>
  <si>
    <t>api.apptentive.com</t>
  </si>
  <si>
    <t>api.box.com</t>
  </si>
  <si>
    <t>api.epicgames.dev</t>
  </si>
  <si>
    <t>api.facebook.com</t>
  </si>
  <si>
    <t>api.fast.com</t>
  </si>
  <si>
    <t>api.glassdoor.com</t>
  </si>
  <si>
    <t>api.mixpanel.com</t>
  </si>
  <si>
    <t>api.rudderlabs.com</t>
  </si>
  <si>
    <t>api.twitter.com</t>
  </si>
  <si>
    <t>api.venmo.com</t>
  </si>
  <si>
    <t>apis.google.com</t>
  </si>
  <si>
    <t>app.adjust.net.in</t>
  </si>
  <si>
    <t>app.adjust.world</t>
  </si>
  <si>
    <t>app.box.com</t>
  </si>
  <si>
    <t>app.joinhandshake.co.uk</t>
  </si>
  <si>
    <t>app.joinhandshake.com</t>
  </si>
  <si>
    <t>apple.comscoreresearch.com</t>
  </si>
  <si>
    <t>appleid.apple.com</t>
  </si>
  <si>
    <t>applemusic-spotlight.myunidays.com</t>
  </si>
  <si>
    <t>apps.apple.com</t>
  </si>
  <si>
    <t>apps.mzstatic.com</t>
  </si>
  <si>
    <t>assets.adobedtm.com</t>
  </si>
  <si>
    <t>assets.nflxext.com</t>
  </si>
  <si>
    <t>b-api.facebook.com</t>
  </si>
  <si>
    <t>b-graph.facebook.com</t>
  </si>
  <si>
    <t>b.stats.paypal.com</t>
  </si>
  <si>
    <t>backend.innersloth.com</t>
  </si>
  <si>
    <t>bookkeeper.itunes.apple.com</t>
  </si>
  <si>
    <t>bootstrap.api.drift.com</t>
  </si>
  <si>
    <t>box.com</t>
  </si>
  <si>
    <t>box.demdex.net</t>
  </si>
  <si>
    <t>boxinc.sc.omtrdc.net</t>
  </si>
  <si>
    <t>brahe.apptimize.com</t>
  </si>
  <si>
    <t>browser.events.data.microsoft.com</t>
  </si>
  <si>
    <t>buy.itunes.apple.com</t>
  </si>
  <si>
    <t>c.apple.news</t>
  </si>
  <si>
    <t>c.go-mpulse.net</t>
  </si>
  <si>
    <t>c.itunes.apple.com</t>
  </si>
  <si>
    <t>c.paypal.com</t>
  </si>
  <si>
    <t>c6.paypal.com</t>
  </si>
  <si>
    <t>ca.slack-edge.com</t>
  </si>
  <si>
    <t>captcha.boxcdn.net</t>
  </si>
  <si>
    <t>carrierbundle.itunes.apple.com</t>
  </si>
  <si>
    <t>cas.ucdavis.edu</t>
  </si>
  <si>
    <t>cdn-settings.appsflyersdk.com</t>
  </si>
  <si>
    <t>cdn.ampproject.org</t>
  </si>
  <si>
    <t>cdn.discordapp.com</t>
  </si>
  <si>
    <t>cdn.heapanalytics.com</t>
  </si>
  <si>
    <t>cdn.inst-fs-iad-prod.inscloudgate.net</t>
  </si>
  <si>
    <t>cdn.optimizely.com</t>
  </si>
  <si>
    <t>cdn.sift.com</t>
  </si>
  <si>
    <t>cdn.zimperium.com</t>
  </si>
  <si>
    <t>cdn01.boxcdn.net</t>
  </si>
  <si>
    <t>cdnjs.cloudflare.com</t>
  </si>
  <si>
    <t>cdnm.trusteer.com</t>
  </si>
  <si>
    <t>certs.zimperium.com</t>
  </si>
  <si>
    <t>chat.google.com</t>
  </si>
  <si>
    <t>chd.stats.paypal.com</t>
  </si>
  <si>
    <t>ci3.googleusercontent.com</t>
  </si>
  <si>
    <t>ci4.googleusercontent.com</t>
  </si>
  <si>
    <t>ci5.googleusercontent.com</t>
  </si>
  <si>
    <t>ci6.googleusercontent.com</t>
  </si>
  <si>
    <t>client-api.itunes.apple.com</t>
  </si>
  <si>
    <t>client-log.box.com</t>
  </si>
  <si>
    <t>client.prod.repmap.microsoft.com</t>
  </si>
  <si>
    <t>clients1.google.com</t>
  </si>
  <si>
    <t>clients3.google.com</t>
  </si>
  <si>
    <t>clientservices.googleapis.com</t>
  </si>
  <si>
    <t>clientstream.launchdarkly.com</t>
  </si>
  <si>
    <t>cloudidentity.googleapis.com</t>
  </si>
  <si>
    <t>cm.everesttech.net</t>
  </si>
  <si>
    <t>combine.urbanairship.com</t>
  </si>
  <si>
    <t>config.teams.microsoft.com</t>
  </si>
  <si>
    <t>config2.mparticle.com</t>
  </si>
  <si>
    <t>connect.secure.wellsfargo.com</t>
  </si>
  <si>
    <t>connectivitycheck.gstatic.com</t>
  </si>
  <si>
    <t>content22.citibank.com.my</t>
  </si>
  <si>
    <t>csig.apple.com</t>
  </si>
  <si>
    <t>daf.xp.apple.com</t>
  </si>
  <si>
    <t>devel-stocks-data-service.newsapps.apple.com</t>
  </si>
  <si>
    <t>devel.asset-server.news.apple.com</t>
  </si>
  <si>
    <t>devel.client-api.news.apple.com</t>
  </si>
  <si>
    <t>devel.news-events.news.apple.com</t>
  </si>
  <si>
    <t>devel.remote-data-sources.news.apple.com</t>
  </si>
  <si>
    <t>devel.stocks-analytics-events.news.apple.com</t>
  </si>
  <si>
    <t>devel.stocks-edge.news.apple.com</t>
  </si>
  <si>
    <t>device-api.urbanairship.com</t>
  </si>
  <si>
    <t>discord.com</t>
  </si>
  <si>
    <t>dl.boxcloud.com</t>
  </si>
  <si>
    <t>dms-akam.licdn.com</t>
  </si>
  <si>
    <t>dms.licdn.com</t>
  </si>
  <si>
    <t>downloaddispatch.itunes.apple.com</t>
  </si>
  <si>
    <t>du-fuse.itunes.apple.com</t>
  </si>
  <si>
    <t>du11hjcvx0uqb.cloudfront.net</t>
  </si>
  <si>
    <t>dynamic-config-api.appsflyer.com</t>
  </si>
  <si>
    <t>dzc-metrics.mzstatic.com</t>
  </si>
  <si>
    <t>edgeapi.slack.com</t>
  </si>
  <si>
    <t>emoji.venmo.com</t>
  </si>
  <si>
    <t>eus.notifications.skype.com</t>
  </si>
  <si>
    <t>event.api.drift.com</t>
  </si>
  <si>
    <t>families.youtube.com</t>
  </si>
  <si>
    <t>files.slack.com</t>
  </si>
  <si>
    <t>finance-app.itunes.apple.com</t>
  </si>
  <si>
    <t>finance.yahoo.com</t>
  </si>
  <si>
    <t>fonts.googleapis.com</t>
  </si>
  <si>
    <t>food.muncho.io</t>
  </si>
  <si>
    <t>fraud-api.dyneti.com</t>
  </si>
  <si>
    <t>gdata.youtube.com</t>
  </si>
  <si>
    <t>genius-3.itunes.apple.com</t>
  </si>
  <si>
    <t>glassdoor-dataplane.rudderstack.com</t>
  </si>
  <si>
    <t>growth-pa.googleapis.com</t>
  </si>
  <si>
    <t>gs-loc.apple.com</t>
  </si>
  <si>
    <t>gsa.apple.com</t>
  </si>
  <si>
    <t>gsas.apple.com</t>
  </si>
  <si>
    <t>gsprw.apple.com</t>
  </si>
  <si>
    <t>handshake-production-cdn.joinhandshake.com</t>
  </si>
  <si>
    <t>heapanalytics.com</t>
  </si>
  <si>
    <t>help.apple.com</t>
  </si>
  <si>
    <t>help.netflix.com</t>
  </si>
  <si>
    <t>help.nflxext.com</t>
  </si>
  <si>
    <t>hexagon-analytics.com</t>
  </si>
  <si>
    <t>homesharing.itunes.apple.com</t>
  </si>
  <si>
    <t>i.instagram.com</t>
  </si>
  <si>
    <t>i.ytimg.com</t>
  </si>
  <si>
    <t>i9.ytimg.com</t>
  </si>
  <si>
    <t>iadsdk.apple.com</t>
  </si>
  <si>
    <t>ic3.events.data.microsoft.com</t>
  </si>
  <si>
    <t>ichnaea-web.netflix.com</t>
  </si>
  <si>
    <t>icq.icloud.com</t>
  </si>
  <si>
    <t>identity.mparticle.com</t>
  </si>
  <si>
    <t>idmsa.apple.com</t>
  </si>
  <si>
    <t>idmsa.apple.com.cn</t>
  </si>
  <si>
    <t>iforgot.apple.com</t>
  </si>
  <si>
    <t>iframe.arkoselabs.com</t>
  </si>
  <si>
    <t>images.muncho.io</t>
  </si>
  <si>
    <t>init.push.apple.com</t>
  </si>
  <si>
    <t>inst-fs-iad-prod.inscloudgate.net</t>
  </si>
  <si>
    <t>instructure-uploads.s3.amazonaws.com</t>
  </si>
  <si>
    <t>ios.prod.cloud.netflix.com</t>
  </si>
  <si>
    <t>ios.prod.ftl.netflix.com</t>
  </si>
  <si>
    <t>ipv4-c314-lax001-ix.ftl.nflxvideo.net</t>
  </si>
  <si>
    <t>is1-ssl.mzstatic.com</t>
  </si>
  <si>
    <t>is2-ssl.mzstatic.com</t>
  </si>
  <si>
    <t>is3-ssl.mzstatic.com</t>
  </si>
  <si>
    <t>is4-ssl.mzstatic.com</t>
  </si>
  <si>
    <t>is5-ssl.mzstatic.com</t>
  </si>
  <si>
    <t>itu-event.itunes.apple.com</t>
  </si>
  <si>
    <t>itunesu.itunes.apple.com</t>
  </si>
  <si>
    <t>journey.pcms.apple.com</t>
  </si>
  <si>
    <t>js.driftt.com</t>
  </si>
  <si>
    <t>km.support.apple.com</t>
  </si>
  <si>
    <t>linkedin-api.arkoselabs.com</t>
  </si>
  <si>
    <t>lithium.facebook.com</t>
  </si>
  <si>
    <t>login.canvas.ucdavis.edu</t>
  </si>
  <si>
    <t>login.live.com</t>
  </si>
  <si>
    <t>login.microsoftonline.com</t>
  </si>
  <si>
    <t>login.windows.net</t>
  </si>
  <si>
    <t>logincdn.msauth.net</t>
  </si>
  <si>
    <t>logx.optimizely.com</t>
  </si>
  <si>
    <t>lookaside.facebook.com</t>
  </si>
  <si>
    <t>m.box.com</t>
  </si>
  <si>
    <t>maps.google.com</t>
  </si>
  <si>
    <t>md-i-c.apptimize.com</t>
  </si>
  <si>
    <t>media-akam.licdn.com</t>
  </si>
  <si>
    <t>media-ecst.licdn.com</t>
  </si>
  <si>
    <t>media.glassdoor.com</t>
  </si>
  <si>
    <t>media.licdn.com</t>
  </si>
  <si>
    <t>metrics.api.drift.com</t>
  </si>
  <si>
    <t>metrics.mzstatic.com</t>
  </si>
  <si>
    <t>mfasa.chase.com</t>
  </si>
  <si>
    <t>mid4.linkedin.com</t>
  </si>
  <si>
    <t>mobile-collector.newrelic.com</t>
  </si>
  <si>
    <t>mobile.citibank.com.my</t>
  </si>
  <si>
    <t>mobile.confsettings.com</t>
  </si>
  <si>
    <t>mobile.launchdarkly.com</t>
  </si>
  <si>
    <t>mobilesoaaspac.citi.com</t>
  </si>
  <si>
    <t>mpi-prod.zimperium.com</t>
  </si>
  <si>
    <t>msgapi.teams.live.com</t>
  </si>
  <si>
    <t>mtalk.google.com:5228</t>
  </si>
  <si>
    <t>mupdates.trusteer.com</t>
  </si>
  <si>
    <t>music.apple.com</t>
  </si>
  <si>
    <t>musicstatus.itunes.apple.com</t>
  </si>
  <si>
    <t>my.itunes.apple.com</t>
  </si>
  <si>
    <t>myaccount.google.com</t>
  </si>
  <si>
    <t>myapp.itunes.apple.com</t>
  </si>
  <si>
    <t>mzstorekit.itunes.apple.com</t>
  </si>
  <si>
    <t>ncds.nflxext.com</t>
  </si>
  <si>
    <t>newassets-captcha.boxcdn.net</t>
  </si>
  <si>
    <t>news-assets.apple.com</t>
  </si>
  <si>
    <t>news-client.apple.com</t>
  </si>
  <si>
    <t>news-events.apple.com</t>
  </si>
  <si>
    <t>news.apple.com-prop</t>
  </si>
  <si>
    <t>notes.services.box.com</t>
  </si>
  <si>
    <t>ns.adobe.com</t>
  </si>
  <si>
    <t>o64374.ingest.sentry.io</t>
  </si>
  <si>
    <t>odc.officeapps.live.com</t>
  </si>
  <si>
    <t>openapi.starbucks.com</t>
  </si>
  <si>
    <t>ort.wellsfargo.com</t>
  </si>
  <si>
    <t>overmind.datatheorem.com</t>
  </si>
  <si>
    <t>p.paypal.com</t>
  </si>
  <si>
    <t>p03-calendars.icloud.com</t>
  </si>
  <si>
    <t>p58-fmfmobile.icloud.com</t>
  </si>
  <si>
    <t>pairingws.icloud.com</t>
  </si>
  <si>
    <t>pbs.twimg.com</t>
  </si>
  <si>
    <t>pd.itunes.apple.com</t>
  </si>
  <si>
    <t>pdx-col.eum-appdynamics.com</t>
  </si>
  <si>
    <t>piazza.com</t>
  </si>
  <si>
    <t>platform-akam.linkedin.com</t>
  </si>
  <si>
    <t>platform.linkedin.com</t>
  </si>
  <si>
    <t>play.itunes.apple.com</t>
  </si>
  <si>
    <t>presence.teams.live.com</t>
  </si>
  <si>
    <t>publicsuffix.org</t>
  </si>
  <si>
    <t>purl.org</t>
  </si>
  <si>
    <t>qa-remote-data-sources.apple.com</t>
  </si>
  <si>
    <t>qa-stocks-data-service.newsapps.apple.com</t>
  </si>
  <si>
    <t>qa.asset-server.news.apple.com</t>
  </si>
  <si>
    <t>qa.client-api.news.apple.com</t>
  </si>
  <si>
    <t>qa.news-events.news.apple.com</t>
  </si>
  <si>
    <t>qa.stocks-analytics-events.news.apple.com</t>
  </si>
  <si>
    <t>qa.stocks-edge.news.apple.com</t>
  </si>
  <si>
    <t>radar.cedexis.com</t>
  </si>
  <si>
    <t>radio-activity.itunes.apple.com</t>
  </si>
  <si>
    <t>radio-services.itunes.apple.com</t>
  </si>
  <si>
    <t>radio.itunes.apple.com</t>
  </si>
  <si>
    <t>redirector.googlevideo.com</t>
  </si>
  <si>
    <t>relay-iad.sentry.insops.net</t>
  </si>
  <si>
    <t>remote-data-sources.apple.com</t>
  </si>
  <si>
    <t>remote-data.urbanairship.com</t>
  </si>
  <si>
    <t>roaming.officeapps.live.com</t>
  </si>
  <si>
    <t>rpt.cedexis.com</t>
  </si>
  <si>
    <t>rubicon.wellsfargo.com</t>
  </si>
  <si>
    <t>rum2.perf.linkedin.com</t>
  </si>
  <si>
    <t>rum20.perf.linkedin.com</t>
  </si>
  <si>
    <t>s.mzstatic.com</t>
  </si>
  <si>
    <t>s2s.singular.net</t>
  </si>
  <si>
    <t>s3.amazonaws.com</t>
  </si>
  <si>
    <t>sanalytics.box.com</t>
  </si>
  <si>
    <t>se-edge.itunes.apple.com</t>
  </si>
  <si>
    <t>se.itunes.apple.com</t>
  </si>
  <si>
    <t>se2.itunes.apple.com</t>
  </si>
  <si>
    <t>search.itunes.apple.com</t>
  </si>
  <si>
    <t>secure.me.com</t>
  </si>
  <si>
    <t>secure04ea.chase.com</t>
  </si>
  <si>
    <t>securemetrics.apple.com</t>
  </si>
  <si>
    <t>sequoia.cdn-apple.com</t>
  </si>
  <si>
    <t>sf-api-token-service.itunes.apple.com</t>
  </si>
  <si>
    <t>shibboleth.ucdavis.edu</t>
  </si>
  <si>
    <t>sitemanager.itunes.apple.com</t>
  </si>
  <si>
    <t>sites.chase.com</t>
  </si>
  <si>
    <t>slack.com</t>
  </si>
  <si>
    <t>slackb.com</t>
  </si>
  <si>
    <t>slc.stats.paypal.com</t>
  </si>
  <si>
    <t>smetrics.citibank.com.my</t>
  </si>
  <si>
    <t>sp.itunes.apple.com</t>
  </si>
  <si>
    <t>speedysub.itunes.apple.com</t>
  </si>
  <si>
    <t>sso.services.box.net</t>
  </si>
  <si>
    <t>staging-remote-data-sources.apple.com</t>
  </si>
  <si>
    <t>staging-stocks-data-service.apple.com</t>
  </si>
  <si>
    <t>staging.asset-server.news.apple.com</t>
  </si>
  <si>
    <t>staging.client-api.news.apple.com</t>
  </si>
  <si>
    <t>staging.news-events.news.apple.com</t>
  </si>
  <si>
    <t>staging.stocks-analytics-events.news.apple.com</t>
  </si>
  <si>
    <t>staging.stocks-edge.news.apple.com</t>
  </si>
  <si>
    <t>static-akam.licdn.com</t>
  </si>
  <si>
    <t>static-azur.licdn.com</t>
  </si>
  <si>
    <t>static.chasecdn.com</t>
  </si>
  <si>
    <t>static.licdn.com</t>
  </si>
  <si>
    <t>statics.teams.cdn.live.net</t>
  </si>
  <si>
    <t>statics.teams.cdn.office.net</t>
  </si>
  <si>
    <t>statuspage-proxy.joinhandshake.com</t>
  </si>
  <si>
    <t>stocks-analytics-events.apple.com</t>
  </si>
  <si>
    <t>stocks-edge.apple.com</t>
  </si>
  <si>
    <t>su.itunes.apple.com</t>
  </si>
  <si>
    <t>suggestqueries.google.com</t>
  </si>
  <si>
    <t>support.apple.com</t>
  </si>
  <si>
    <t>support.google.com</t>
  </si>
  <si>
    <t>supportmetrics.apple.com</t>
  </si>
  <si>
    <t>sync.itunes.apple.com</t>
  </si>
  <si>
    <t>t.paypal.com</t>
  </si>
  <si>
    <t>teams.events.data.microsoft.com</t>
  </si>
  <si>
    <t>teams.live.com</t>
  </si>
  <si>
    <t>test-stocks-data-service.newsapps.apple.com</t>
  </si>
  <si>
    <t>test.asset-server.news.apple.com</t>
  </si>
  <si>
    <t>test.client-api.news.apple.com</t>
  </si>
  <si>
    <t>test.news-events.news.apple.com</t>
  </si>
  <si>
    <t>test.remote-data-sources.news.apple.com</t>
  </si>
  <si>
    <t>test.stocks-analytics-events.news.apple.com</t>
  </si>
  <si>
    <t>test.stocks-edge.news.apple.com</t>
  </si>
  <si>
    <t>token.safebrowsing.apple</t>
  </si>
  <si>
    <t>twitter.com</t>
  </si>
  <si>
    <t>ucdavis.joinhandshake.com</t>
  </si>
  <si>
    <t>update.googleapis.com</t>
  </si>
  <si>
    <t>upp.itunes.apple.com</t>
  </si>
  <si>
    <t>us04as.zoom.us</t>
  </si>
  <si>
    <t>us04nws.zoom.us</t>
  </si>
  <si>
    <t>us04web.zoom.us</t>
  </si>
  <si>
    <t>us04www3.zoom.us</t>
  </si>
  <si>
    <t>us04xmpp1.zoom.us</t>
  </si>
  <si>
    <t>us04xmppapi.zoom.us</t>
  </si>
  <si>
    <t>us04zpns.zoom.us</t>
  </si>
  <si>
    <t>userpub.itunes.apple.com</t>
  </si>
  <si>
    <t>uts-api.itunes.apple.com</t>
  </si>
  <si>
    <t>video.twimg.com</t>
  </si>
  <si>
    <t>weather-analytics-events.apple.com</t>
  </si>
  <si>
    <t>www.apple.com</t>
  </si>
  <si>
    <t>www.box.com</t>
  </si>
  <si>
    <t>www.gstatic.com</t>
  </si>
  <si>
    <t>www.linkedin.com</t>
  </si>
  <si>
    <t>www.netflix.com</t>
  </si>
  <si>
    <t>www.paypal.com</t>
  </si>
  <si>
    <t>www.recaptcha.net</t>
  </si>
  <si>
    <t>www.support.apple.com</t>
  </si>
  <si>
    <t>www.trumba.com</t>
  </si>
  <si>
    <t>www.w3.org</t>
  </si>
  <si>
    <t>www.youtube.com</t>
  </si>
  <si>
    <t>xp.apple.com</t>
  </si>
  <si>
    <t>youtubei.googleapis.com</t>
  </si>
  <si>
    <t>yt3.ggpht.com</t>
  </si>
  <si>
    <t>yt3.googleusercontent.com</t>
  </si>
  <si>
    <t>zn1ynnliufrct75cb-paypalxm.siteintercept.qualtrics.com</t>
  </si>
  <si>
    <t>zn2rjw8v8ecfgyigt-paypalxm.siteintercept.qualtrics.com</t>
  </si>
  <si>
    <t>Candy_Crush_Saga</t>
  </si>
  <si>
    <t>TheWeatherChannel</t>
  </si>
  <si>
    <t>Wild_Rift</t>
  </si>
  <si>
    <t>redirect.prod.experiment.routing.cloudfront.aws.a2z.com</t>
  </si>
  <si>
    <t>certify-js.alexametrics.com</t>
  </si>
  <si>
    <t>certify.alexametrics.com</t>
  </si>
  <si>
    <t>y9yrsygcg6.execute-api.us-east-1.amazonaws.com</t>
  </si>
  <si>
    <t>humb.apple.com</t>
  </si>
  <si>
    <t>init.ess.apple.com</t>
  </si>
  <si>
    <t>banner.appsflyer.com</t>
  </si>
  <si>
    <t>dlsdk.appsflyer.com</t>
  </si>
  <si>
    <t>wa.appsflyer.com</t>
  </si>
  <si>
    <t>websdk.appsflyer.com</t>
  </si>
  <si>
    <t>abtest-sg.byteoversea.com</t>
  </si>
  <si>
    <t>mon-va.byteoversea.com</t>
  </si>
  <si>
    <t>vcs-sg.byteoversea.com</t>
  </si>
  <si>
    <t>www.cloudflare.com</t>
  </si>
  <si>
    <t>accf6f01cd30d19b67c086f535ba181d3.profile.dfw57-p3.cloudfront.net</t>
  </si>
  <si>
    <t>d38xvr37kwwhcm.cloudfront.net</t>
  </si>
  <si>
    <t>google.com</t>
  </si>
  <si>
    <t>p16-va-tiktok.ibyteimg.com</t>
  </si>
  <si>
    <t>d.impactradius-event.com</t>
  </si>
  <si>
    <t>mobilecrush.king.com</t>
  </si>
  <si>
    <t>wa.onelink.me</t>
  </si>
  <si>
    <t>amplify.outbrain.com</t>
  </si>
  <si>
    <t>tr.outbrain.com</t>
  </si>
  <si>
    <t>i.pinimg.com</t>
  </si>
  <si>
    <t>v1.pinimg.com</t>
  </si>
  <si>
    <t>api.pinterest.com</t>
  </si>
  <si>
    <t>assets.pinterest.com</t>
  </si>
  <si>
    <t>trk.pinterest.com</t>
  </si>
  <si>
    <t>www.sayweee.com</t>
  </si>
  <si>
    <t>lf16-gecko-source.tiktokcdn.com</t>
  </si>
  <si>
    <t>p16-amd-va.tiktokcdn.com</t>
  </si>
  <si>
    <t>p16-sign-sg.tiktokcdn.com</t>
  </si>
  <si>
    <t>api16-core-c-alisg.tiktokv.com</t>
  </si>
  <si>
    <t>api16-normal-c-alisg.tiktokv.com</t>
  </si>
  <si>
    <t>api21-core-c-alisg.tiktokv.com</t>
  </si>
  <si>
    <t>api21-normal-c-alisg.tiktokv.com</t>
  </si>
  <si>
    <t>gecko-sg.tiktokv.com</t>
  </si>
  <si>
    <t>libra-sg.tiktokv.com</t>
  </si>
  <si>
    <t>log.tiktokv.com</t>
  </si>
  <si>
    <t>mon-sg.tiktokv.com</t>
  </si>
  <si>
    <t>mon.tiktokv.com</t>
  </si>
  <si>
    <t>pitaya-task.tiktokv.com</t>
  </si>
  <si>
    <t>pitaya.tiktokv.com</t>
  </si>
  <si>
    <t>tnc16-platform-alisg.tiktokv.com</t>
  </si>
  <si>
    <t>tnc16-platform-useast1a.tiktokv.com</t>
  </si>
  <si>
    <t>webcast.tiktokv.com</t>
  </si>
  <si>
    <t>xdevice-api.tiktokv.com</t>
  </si>
  <si>
    <t>www.visualdive.com</t>
  </si>
  <si>
    <t>img01.weeecdn.net</t>
  </si>
  <si>
    <t>media-sjc3-1.cdn.whatsapp.net</t>
  </si>
  <si>
    <t>static.whatsapp.net</t>
  </si>
  <si>
    <t>v.whatsapp.net</t>
  </si>
  <si>
    <t>Subdomains</t>
  </si>
  <si>
    <t>Domains</t>
  </si>
  <si>
    <t>Counts</t>
  </si>
  <si>
    <t>Tracking?</t>
  </si>
  <si>
    <t>Owner Name</t>
  </si>
  <si>
    <t>Parents</t>
  </si>
  <si>
    <t>apple.com</t>
  </si>
  <si>
    <t>googleapis.com</t>
  </si>
  <si>
    <t>O</t>
  </si>
  <si>
    <t>Google APIs</t>
  </si>
  <si>
    <t>Google</t>
  </si>
  <si>
    <t>Firebase</t>
  </si>
  <si>
    <t>crashlytics.com</t>
  </si>
  <si>
    <t>Crashlytics</t>
  </si>
  <si>
    <t>googleusercontent.com</t>
  </si>
  <si>
    <t>primarily related to serving ads on iOS devices and is used by Apple's iAd advertising network</t>
  </si>
  <si>
    <t>domain used by Apple for various purposes related to its services and applications, including iCloud and the App Store</t>
  </si>
  <si>
    <t>adjust.com</t>
  </si>
  <si>
    <t>Adjust</t>
  </si>
  <si>
    <t>mobile app marketing platform, for tracking and attributing app installs and in-app events to specific marketing campaigns and sources</t>
  </si>
  <si>
    <t>appcenter.ms</t>
  </si>
  <si>
    <t>App Center</t>
  </si>
  <si>
    <t>Microsoft</t>
  </si>
  <si>
    <t>branch.io</t>
  </si>
  <si>
    <t>Branch</t>
  </si>
  <si>
    <t>deep linking and mobile attribution platform, for tracking and attributing app installs and in-app events to specific marketing campaigns and sources</t>
  </si>
  <si>
    <t>bugsang.com</t>
  </si>
  <si>
    <t>Bugsnag</t>
  </si>
  <si>
    <t>error monitoring and debugging tool for software developers, to track and analyze user sessions, errors, and crashes in software applications</t>
  </si>
  <si>
    <t>doubleclick.net</t>
  </si>
  <si>
    <t>DoubleClick</t>
  </si>
  <si>
    <t>popular advertising platform, for tracking and targeting ads to specific users based on their interests and browsing behavior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</si>
</sst>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6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strike/>
      <color theme="1"/>
      <name val="Arial"/>
      <scheme val="minor"/>
    </font>
    <font>
      <u/>
      <color rgb="FF0000FF"/>
    </font>
    <font>
      <b/>
      <u/>
      <color theme="1"/>
      <name val="Arial"/>
      <scheme val="minor"/>
    </font>
    <font>
      <sz val="6.0"/>
      <color rgb="FF000000"/>
      <name val="Arial"/>
      <scheme val="minor"/>
    </font>
    <font>
      <b/>
      <sz val="10.0"/>
      <color theme="1"/>
      <name val="Arial"/>
    </font>
    <font>
      <color rgb="FF000000"/>
      <name val="Arial"/>
      <scheme val="minor"/>
    </font>
    <font>
      <color theme="1"/>
      <name val="Arial"/>
    </font>
    <font>
      <sz val="9.0"/>
      <color rgb="FF7E3794"/>
      <name val="Arial"/>
      <scheme val="minor"/>
    </font>
    <font>
      <sz val="9.0"/>
      <color rgb="FF000000"/>
      <name val="Arial"/>
      <scheme val="minor"/>
    </font>
    <font>
      <color rgb="FF000000"/>
    </font>
    <font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0.0"/>
      <color theme="1"/>
      <name val="Arial"/>
      <scheme val="minor"/>
    </font>
    <font>
      <b/>
      <sz val="6.0"/>
      <color theme="1"/>
      <name val="Arial"/>
      <scheme val="minor"/>
    </font>
    <font>
      <u/>
      <color rgb="FF0000FF"/>
    </font>
    <font>
      <sz val="12.0"/>
      <color rgb="FF000000"/>
      <name val="&quot;맑은 고딕&quot;"/>
    </font>
    <font>
      <b/>
      <sz val="12.0"/>
      <color rgb="FF000000"/>
      <name val="&quot;맑은 고딕&quot;"/>
    </font>
    <font>
      <u/>
      <sz val="12.0"/>
      <color rgb="FF000000"/>
      <name val="&quot;맑은 고딕&quot;"/>
    </font>
    <font>
      <b/>
      <sz val="10.0"/>
      <color rgb="FF000000"/>
      <name val="&quot;맑은 고딕&quot;"/>
    </font>
    <font>
      <u/>
      <sz val="10.0"/>
      <color rgb="FF000000"/>
      <name val="&quot;맑은 고딕&quot;"/>
    </font>
    <font>
      <u/>
      <sz val="10.0"/>
      <color rgb="FF0000FF"/>
      <name val="&quot;맑은 고딕&quot;"/>
    </font>
    <font>
      <sz val="10.0"/>
      <color rgb="FF000000"/>
      <name val="&quot;맑은 고딕&quot;"/>
    </font>
    <font>
      <sz val="10.0"/>
      <color theme="1"/>
      <name val="Arial"/>
      <scheme val="minor"/>
    </font>
    <font>
      <u/>
      <sz val="10.0"/>
      <color rgb="FF000000"/>
      <name val="&quot;맑은 고딕&quot;"/>
    </font>
    <font>
      <u/>
      <sz val="10.0"/>
      <color rgb="FF0000FF"/>
      <name val="&quot;맑은 고딕&quot;"/>
    </font>
    <font>
      <u/>
      <sz val="10.0"/>
      <color rgb="FF000000"/>
      <name val="&quot;맑은 고딕&quot;"/>
    </font>
    <font>
      <u/>
      <sz val="10.0"/>
      <color rgb="FF000000"/>
      <name val="&quot;맑은 고딕&quot;"/>
    </font>
    <font>
      <u/>
      <sz val="10.0"/>
      <color rgb="FF000000"/>
      <name val="&quot;맑은 고딕&quot;"/>
    </font>
    <font>
      <u/>
      <sz val="10.0"/>
      <color rgb="FF000000"/>
      <name val="&quot;맑은 고딕&quot;"/>
    </font>
    <font>
      <u/>
      <sz val="10.0"/>
      <color rgb="FF0000FF"/>
      <name val="&quot;맑은 고딕&quot;"/>
    </font>
  </fonts>
  <fills count="1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textRotation="90" vertical="center"/>
    </xf>
    <xf borderId="0" fillId="0" fontId="1" numFmtId="0" xfId="0" applyAlignment="1" applyFont="1">
      <alignment horizontal="center" readingOrder="0" textRotation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textRotation="9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2" fontId="1" numFmtId="0" xfId="0" applyAlignment="1" applyFill="1" applyFont="1">
      <alignment horizontal="center" readingOrder="0" textRotation="90" vertical="center"/>
    </xf>
    <xf borderId="0" fillId="3" fontId="1" numFmtId="0" xfId="0" applyAlignment="1" applyFill="1" applyFont="1">
      <alignment horizontal="center" readingOrder="0" textRotation="90" vertic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vertical="center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5" fontId="2" numFmtId="0" xfId="0" applyAlignment="1" applyFont="1">
      <alignment horizontal="left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center" vertical="center"/>
    </xf>
    <xf borderId="0" fillId="6" fontId="2" numFmtId="0" xfId="0" applyAlignment="1" applyFont="1">
      <alignment horizontal="center"/>
    </xf>
    <xf borderId="0" fillId="6" fontId="2" numFmtId="0" xfId="0" applyAlignment="1" applyFont="1">
      <alignment horizontal="left" readingOrder="0"/>
    </xf>
    <xf borderId="0" fillId="5" fontId="7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center" readingOrder="0"/>
    </xf>
    <xf borderId="0" fillId="8" fontId="2" numFmtId="0" xfId="0" applyAlignment="1" applyFont="1">
      <alignment horizontal="left" readingOrder="0"/>
    </xf>
    <xf borderId="0" fillId="4" fontId="4" numFmtId="0" xfId="0" applyAlignment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9" fontId="2" numFmtId="0" xfId="0" applyAlignment="1" applyFont="1">
      <alignment horizontal="left" readingOrder="0"/>
    </xf>
    <xf borderId="0" fillId="9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7" fontId="2" numFmtId="0" xfId="0" applyAlignment="1" applyFont="1">
      <alignment horizontal="center" readingOrder="0" vertical="center"/>
    </xf>
    <xf borderId="0" fillId="10" fontId="2" numFmtId="0" xfId="0" applyAlignment="1" applyFill="1" applyFont="1">
      <alignment horizontal="center" readingOrder="0" vertical="center"/>
    </xf>
    <xf borderId="0" fillId="11" fontId="2" numFmtId="0" xfId="0" applyAlignment="1" applyFill="1" applyFont="1">
      <alignment horizontal="center" readingOrder="0" vertical="center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12" fontId="1" numFmtId="0" xfId="0" applyAlignment="1" applyFill="1" applyFont="1">
      <alignment horizontal="center" readingOrder="0" textRotation="9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textRotation="90" vertical="center"/>
    </xf>
    <xf borderId="0" fillId="0" fontId="9" numFmtId="0" xfId="0" applyAlignment="1" applyFont="1">
      <alignment horizontal="center" readingOrder="0" textRotation="0" vertical="center"/>
    </xf>
    <xf borderId="0" fillId="0" fontId="10" numFmtId="0" xfId="0" applyAlignment="1" applyFont="1">
      <alignment horizontal="center"/>
    </xf>
    <xf borderId="0" fillId="0" fontId="9" numFmtId="0" xfId="0" applyAlignment="1" applyFont="1">
      <alignment horizontal="center" readingOrder="0" shrinkToFit="0" vertical="center" wrapText="1"/>
    </xf>
    <xf borderId="0" fillId="12" fontId="9" numFmtId="0" xfId="0" applyAlignment="1" applyFont="1">
      <alignment horizontal="center" readingOrder="0" textRotation="90" vertical="center"/>
    </xf>
    <xf borderId="0" fillId="0" fontId="9" numFmtId="0" xfId="0" applyAlignment="1" applyFont="1">
      <alignment horizontal="center" readingOrder="0" shrinkToFit="0" textRotation="90" vertical="center" wrapText="1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4" fontId="12" numFmtId="0" xfId="0" applyAlignment="1" applyFont="1">
      <alignment vertical="bottom"/>
    </xf>
    <xf borderId="0" fillId="0" fontId="11" numFmtId="0" xfId="0" applyAlignment="1" applyFont="1">
      <alignment horizontal="center"/>
    </xf>
    <xf borderId="0" fillId="13" fontId="12" numFmtId="0" xfId="0" applyAlignment="1" applyFill="1" applyFont="1">
      <alignment vertical="bottom"/>
    </xf>
    <xf borderId="0" fillId="0" fontId="13" numFmtId="0" xfId="0" applyFont="1"/>
    <xf borderId="0" fillId="14" fontId="11" numFmtId="0" xfId="0" applyAlignment="1" applyFill="1" applyFont="1">
      <alignment horizontal="center" readingOrder="0" vertical="center"/>
    </xf>
    <xf borderId="0" fillId="0" fontId="14" numFmtId="0" xfId="0" applyFont="1"/>
    <xf borderId="0" fillId="0" fontId="15" numFmtId="0" xfId="0" applyAlignment="1" applyFont="1">
      <alignment horizontal="center" readingOrder="0" vertical="center"/>
    </xf>
    <xf borderId="0" fillId="0" fontId="13" numFmtId="0" xfId="0" applyAlignment="1" applyFont="1">
      <alignment readingOrder="0"/>
    </xf>
    <xf borderId="0" fillId="9" fontId="11" numFmtId="0" xfId="0" applyAlignment="1" applyFont="1">
      <alignment horizontal="center" readingOrder="0"/>
    </xf>
    <xf borderId="0" fillId="9" fontId="11" numFmtId="0" xfId="0" applyAlignment="1" applyFont="1">
      <alignment horizontal="left" readingOrder="0"/>
    </xf>
    <xf borderId="0" fillId="8" fontId="11" numFmtId="0" xfId="0" applyAlignment="1" applyFont="1">
      <alignment horizontal="center" readingOrder="0"/>
    </xf>
    <xf borderId="0" fillId="8" fontId="11" numFmtId="0" xfId="0" applyAlignment="1" applyFont="1">
      <alignment horizontal="left" readingOrder="0"/>
    </xf>
    <xf borderId="0" fillId="9" fontId="11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bottom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vertical="bottom"/>
    </xf>
    <xf borderId="0" fillId="4" fontId="16" numFmtId="0" xfId="0" applyAlignment="1" applyFont="1">
      <alignment horizontal="center" readingOrder="0"/>
    </xf>
    <xf borderId="0" fillId="0" fontId="17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13" fontId="16" numFmtId="0" xfId="0" applyAlignment="1" applyFont="1">
      <alignment horizontal="center" readingOrder="0"/>
    </xf>
    <xf borderId="0" fillId="13" fontId="18" numFmtId="0" xfId="0" applyAlignment="1" applyFont="1">
      <alignment horizontal="center" readingOrder="0"/>
    </xf>
    <xf borderId="0" fillId="13" fontId="16" numFmtId="0" xfId="0" applyAlignment="1" applyFont="1">
      <alignment horizontal="center" readingOrder="0" vertical="bottom"/>
    </xf>
    <xf borderId="0" fillId="4" fontId="16" numFmtId="0" xfId="0" applyAlignment="1" applyFont="1">
      <alignment horizontal="center" readingOrder="0" vertical="bottom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right" readingOrder="0" shrinkToFit="0" vertical="bottom" wrapText="0"/>
    </xf>
    <xf borderId="0" fillId="0" fontId="19" numFmtId="0" xfId="0" applyAlignment="1" applyFont="1">
      <alignment horizontal="center" readingOrder="0"/>
    </xf>
    <xf borderId="0" fillId="0" fontId="16" numFmtId="0" xfId="0" applyAlignment="1" applyFont="1">
      <alignment horizontal="center" readingOrder="0" vertical="bottom"/>
    </xf>
    <xf borderId="0" fillId="0" fontId="2" numFmtId="0" xfId="0" applyFont="1"/>
    <xf borderId="0" fillId="0" fontId="16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11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2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6" fontId="2" numFmtId="0" xfId="0" applyAlignment="1" applyFont="1">
      <alignment horizontal="center" vertical="center"/>
    </xf>
    <xf borderId="0" fillId="0" fontId="21" numFmtId="0" xfId="0" applyAlignment="1" applyFont="1">
      <alignment horizontal="center" readingOrder="0" textRotation="0" vertical="center"/>
    </xf>
    <xf borderId="0" fillId="12" fontId="21" numFmtId="0" xfId="0" applyAlignment="1" applyFont="1">
      <alignment horizontal="center" readingOrder="0" textRotation="0" vertical="center"/>
    </xf>
    <xf borderId="0" fillId="12" fontId="1" numFmtId="0" xfId="0" applyAlignment="1" applyFont="1">
      <alignment horizontal="center" readingOrder="0" textRotation="0" vertical="center"/>
    </xf>
    <xf borderId="0" fillId="0" fontId="1" numFmtId="0" xfId="0" applyAlignment="1" applyFont="1">
      <alignment horizontal="center" readingOrder="0" shrinkToFit="0" textRotation="0" vertical="center" wrapText="1"/>
    </xf>
    <xf borderId="0" fillId="15" fontId="2" numFmtId="0" xfId="0" applyAlignment="1" applyFill="1" applyFont="1">
      <alignment horizontal="center" readingOrder="0" vertical="center"/>
    </xf>
    <xf borderId="0" fillId="15" fontId="2" numFmtId="0" xfId="0" applyAlignment="1" applyFont="1">
      <alignment horizontal="center" vertical="center"/>
    </xf>
    <xf borderId="0" fillId="15" fontId="2" numFmtId="0" xfId="0" applyAlignment="1" applyFont="1">
      <alignment horizontal="center" readingOrder="0"/>
    </xf>
    <xf borderId="0" fillId="15" fontId="2" numFmtId="0" xfId="0" applyAlignment="1" applyFont="1">
      <alignment horizontal="center"/>
    </xf>
    <xf borderId="0" fillId="15" fontId="4" numFmtId="0" xfId="0" applyAlignment="1" applyFont="1">
      <alignment horizontal="center" readingOrder="0"/>
    </xf>
    <xf borderId="0" fillId="15" fontId="2" numFmtId="0" xfId="0" applyAlignment="1" applyFont="1">
      <alignment horizontal="left" readingOrder="0"/>
    </xf>
    <xf borderId="0" fillId="13" fontId="2" numFmtId="0" xfId="0" applyAlignment="1" applyFont="1">
      <alignment horizontal="center" vertical="center"/>
    </xf>
    <xf borderId="0" fillId="13" fontId="2" numFmtId="0" xfId="0" applyAlignment="1" applyFont="1">
      <alignment horizontal="center" readingOrder="0" vertical="center"/>
    </xf>
    <xf borderId="0" fillId="13" fontId="2" numFmtId="0" xfId="0" applyAlignment="1" applyFont="1">
      <alignment horizontal="center" readingOrder="0"/>
    </xf>
    <xf borderId="0" fillId="13" fontId="2" numFmtId="0" xfId="0" applyAlignment="1" applyFont="1">
      <alignment horizontal="center"/>
    </xf>
    <xf borderId="0" fillId="13" fontId="4" numFmtId="0" xfId="0" applyAlignment="1" applyFont="1">
      <alignment horizontal="center" readingOrder="0"/>
    </xf>
    <xf borderId="0" fillId="13" fontId="2" numFmtId="0" xfId="0" applyAlignment="1" applyFont="1">
      <alignment horizontal="left" readingOrder="0"/>
    </xf>
    <xf borderId="0" fillId="15" fontId="22" numFmtId="0" xfId="0" applyAlignment="1" applyFont="1">
      <alignment horizontal="center" readingOrder="0" vertical="center"/>
    </xf>
    <xf borderId="0" fillId="0" fontId="23" numFmtId="0" xfId="0" applyAlignment="1" applyFont="1">
      <alignment readingOrder="0" shrinkToFit="0" wrapText="0"/>
    </xf>
    <xf borderId="0" fillId="0" fontId="24" numFmtId="0" xfId="0" applyAlignment="1" applyFont="1">
      <alignment horizontal="center" readingOrder="0" shrinkToFit="0" wrapText="0"/>
    </xf>
    <xf borderId="0" fillId="0" fontId="25" numFmtId="0" xfId="0" applyAlignment="1" applyFont="1">
      <alignment readingOrder="0" shrinkToFit="0" wrapText="0"/>
    </xf>
    <xf borderId="0" fillId="0" fontId="23" numFmtId="0" xfId="0" applyAlignment="1" applyFont="1">
      <alignment shrinkToFit="0" wrapText="0"/>
    </xf>
    <xf borderId="0" fillId="0" fontId="23" numFmtId="0" xfId="0" applyAlignment="1" applyFont="1">
      <alignment horizontal="right" readingOrder="0" shrinkToFit="0" wrapText="0"/>
    </xf>
    <xf borderId="0" fillId="0" fontId="23" numFmtId="0" xfId="0" applyAlignment="1" applyFont="1">
      <alignment shrinkToFit="0" wrapText="0"/>
    </xf>
    <xf borderId="0" fillId="0" fontId="24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6" numFmtId="0" xfId="0" applyAlignment="1" applyFont="1">
      <alignment horizontal="center" readingOrder="0" shrinkToFit="0" wrapText="0"/>
    </xf>
    <xf borderId="0" fillId="16" fontId="27" numFmtId="0" xfId="0" applyAlignment="1" applyFill="1" applyFont="1">
      <alignment readingOrder="0" shrinkToFit="0" wrapText="0"/>
    </xf>
    <xf borderId="0" fillId="16" fontId="28" numFmtId="0" xfId="0" applyAlignment="1" applyFont="1">
      <alignment horizontal="right" readingOrder="0" shrinkToFit="0" wrapText="0"/>
    </xf>
    <xf borderId="0" fillId="16" fontId="29" numFmtId="0" xfId="0" applyAlignment="1" applyFont="1">
      <alignment horizontal="right" readingOrder="0" shrinkToFit="0" wrapText="0"/>
    </xf>
    <xf borderId="0" fillId="16" fontId="30" numFmtId="0" xfId="0" applyAlignment="1" applyFont="1">
      <alignment horizontal="center" readingOrder="0"/>
    </xf>
    <xf borderId="0" fillId="16" fontId="2" numFmtId="0" xfId="0" applyFont="1"/>
    <xf borderId="0" fillId="0" fontId="31" numFmtId="0" xfId="0" applyAlignment="1" applyFont="1">
      <alignment readingOrder="0" shrinkToFit="0" wrapText="0"/>
    </xf>
    <xf borderId="0" fillId="0" fontId="32" numFmtId="0" xfId="0" applyAlignment="1" applyFont="1">
      <alignment horizontal="right" readingOrder="0" shrinkToFit="0" wrapText="0"/>
    </xf>
    <xf borderId="0" fillId="0" fontId="29" numFmtId="0" xfId="0" applyAlignment="1" applyFont="1">
      <alignment horizontal="right" readingOrder="0" shrinkToFit="0" wrapText="0"/>
    </xf>
    <xf borderId="0" fillId="0" fontId="30" numFmtId="0" xfId="0" applyAlignment="1" applyFont="1">
      <alignment horizontal="center" readingOrder="0"/>
    </xf>
    <xf borderId="0" fillId="0" fontId="33" numFmtId="0" xfId="0" applyAlignment="1" applyFont="1">
      <alignment readingOrder="0" shrinkToFit="0" wrapText="0"/>
    </xf>
    <xf borderId="0" fillId="0" fontId="34" numFmtId="0" xfId="0" applyAlignment="1" applyFont="1">
      <alignment horizontal="right" readingOrder="0" shrinkToFit="0" wrapText="0"/>
    </xf>
    <xf borderId="0" fillId="16" fontId="35" numFmtId="0" xfId="0" applyAlignment="1" applyFont="1">
      <alignment readingOrder="0" shrinkToFit="0" wrapText="0"/>
    </xf>
    <xf borderId="0" fillId="17" fontId="36" numFmtId="0" xfId="0" applyAlignment="1" applyFill="1" applyFont="1">
      <alignment readingOrder="0" shrinkToFit="0" wrapText="0"/>
    </xf>
    <xf borderId="0" fillId="17" fontId="37" numFmtId="0" xfId="0" applyAlignment="1" applyFont="1">
      <alignment horizontal="right" readingOrder="0" shrinkToFit="0" wrapText="0"/>
    </xf>
    <xf borderId="0" fillId="17" fontId="29" numFmtId="0" xfId="0" applyAlignment="1" applyFont="1">
      <alignment horizontal="right" readingOrder="0" shrinkToFit="0" wrapText="0"/>
    </xf>
    <xf borderId="0" fillId="17" fontId="30" numFmtId="0" xfId="0" applyAlignment="1" applyFont="1">
      <alignment horizontal="center" readingOrder="0"/>
    </xf>
    <xf borderId="0" fillId="17" fontId="2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0">
    <tableStyle count="2" pivot="0" name="Apps Category-style">
      <tableStyleElement dxfId="1" type="firstRowStripe"/>
      <tableStyleElement dxfId="2" type="secondRowStripe"/>
    </tableStyle>
    <tableStyle count="2" pivot="0" name="Nutrition Labels v2-style">
      <tableStyleElement dxfId="4" type="firstRowStripe"/>
      <tableStyleElement dxfId="1" type="secondRowStripe"/>
    </tableStyle>
    <tableStyle count="2" pivot="0" name="Compare with Nutrition Label-style">
      <tableStyleElement dxfId="2" type="firstRowStripe"/>
      <tableStyleElement dxfId="5" type="secondRowStripe"/>
    </tableStyle>
    <tableStyle count="2" pivot="0" name="Comparing with Nutrition Label -style">
      <tableStyleElement dxfId="5" type="firstRowStripe"/>
      <tableStyleElement dxfId="2" type="secondRowStripe"/>
    </tableStyle>
    <tableStyle count="2" pivot="0" name="ATT Comparison-style">
      <tableStyleElement dxfId="4" type="firstRowStripe"/>
      <tableStyleElement dxfId="1" type="secondRowStripe"/>
    </tableStyle>
    <tableStyle count="2" pivot="0" name="ATT Comparison-style 2">
      <tableStyleElement dxfId="2" type="firstRowStripe"/>
      <tableStyleElement dxfId="5" type="secondRowStripe"/>
    </tableStyle>
    <tableStyle count="2" pivot="0" name="Apple vs Others-style">
      <tableStyleElement dxfId="4" type="firstRowStripe"/>
      <tableStyleElement dxfId="2" type="secondRowStripe"/>
    </tableStyle>
    <tableStyle count="2" pivot="0" name="Apple vs Others-style 2">
      <tableStyleElement dxfId="4" type="firstRowStripe"/>
      <tableStyleElement dxfId="2" type="secondRowStripe"/>
    </tableStyle>
    <tableStyle count="2" pivot="0" name="Apple vs Others-style 3">
      <tableStyleElement dxfId="4" type="firstRowStripe"/>
      <tableStyleElement dxfId="1" type="secondRowStripe"/>
    </tableStyle>
    <tableStyle count="2" pivot="0" name="Apple vs Others-style 4"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Enabling vs Disabling App Tracking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v>Not Allow Tracking</c:v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'ATT Comparison'!$E$2:$E$17</c:f>
            </c:strRef>
          </c:cat>
          <c:val>
            <c:numRef>
              <c:f>'ATT Comparison'!$F$2:$F$17</c:f>
              <c:numCache/>
            </c:numRef>
          </c:val>
        </c:ser>
        <c:ser>
          <c:idx val="1"/>
          <c:order val="1"/>
          <c:tx>
            <c:v>Allow Tracking</c:v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'ATT Comparison'!$E$2:$E$17</c:f>
            </c:strRef>
          </c:cat>
          <c:val>
            <c:numRef>
              <c:f>'ATT Comparison'!$G$2:$G$17</c:f>
              <c:numCache/>
            </c:numRef>
          </c:val>
        </c:ser>
        <c:overlap val="100"/>
        <c:axId val="975220964"/>
        <c:axId val="2131609230"/>
      </c:barChart>
      <c:catAx>
        <c:axId val="9752209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Application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609230"/>
      </c:catAx>
      <c:valAx>
        <c:axId val="21316092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Proportion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2209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Common Domains (Allow Tracking)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'Graph Allow Tracking Domains'!$A$2:$A$25</c:f>
            </c:strRef>
          </c:cat>
          <c:val>
            <c:numRef>
              <c:f>'Graph Allow Tracking Domains'!$B$2:$B$25</c:f>
              <c:numCache/>
            </c:numRef>
          </c:val>
        </c:ser>
        <c:axId val="113354108"/>
        <c:axId val="372994530"/>
      </c:barChart>
      <c:catAx>
        <c:axId val="1133541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Domain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994530"/>
      </c:catAx>
      <c:valAx>
        <c:axId val="3729945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541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Common Domains (Not Allow Tracking)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'Graph Not Allow Tracking Domain'!$A$2:$A$26</c:f>
            </c:strRef>
          </c:cat>
          <c:val>
            <c:numRef>
              <c:f>'Graph Not Allow Tracking Domain'!$B$2:$B$26</c:f>
              <c:numCache/>
            </c:numRef>
          </c:val>
        </c:ser>
        <c:axId val="1536793934"/>
        <c:axId val="1328550196"/>
      </c:barChart>
      <c:catAx>
        <c:axId val="15367939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Domain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550196"/>
      </c:catAx>
      <c:valAx>
        <c:axId val="13285501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79393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Common Domains (ATT Not Prompted)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'Graph ATT Not Prompted'!$A$2:$A$28</c:f>
            </c:strRef>
          </c:cat>
          <c:val>
            <c:numRef>
              <c:f>'Graph ATT Not Prompted'!$B$2:$B$28</c:f>
              <c:numCache/>
            </c:numRef>
          </c:val>
        </c:ser>
        <c:axId val="39586310"/>
        <c:axId val="2021110511"/>
      </c:barChart>
      <c:catAx>
        <c:axId val="395863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Domain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110511"/>
      </c:catAx>
      <c:valAx>
        <c:axId val="20211105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8631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552450</xdr:colOff>
      <xdr:row>31</xdr:row>
      <xdr:rowOff>161925</xdr:rowOff>
    </xdr:from>
    <xdr:ext cx="1895475" cy="323850"/>
    <xdr:sp>
      <xdr:nvSpPr>
        <xdr:cNvPr id="3" name="Shape 3"/>
        <xdr:cNvSpPr txBox="1"/>
      </xdr:nvSpPr>
      <xdr:spPr>
        <a:xfrm>
          <a:off x="2707900" y="1276025"/>
          <a:ext cx="1879800" cy="307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800"/>
        </a:p>
      </xdr:txBody>
    </xdr:sp>
    <xdr:clientData fLocksWithSheet="0"/>
  </xdr:oneCellAnchor>
  <xdr:oneCellAnchor>
    <xdr:from>
      <xdr:col>15</xdr:col>
      <xdr:colOff>533400</xdr:colOff>
      <xdr:row>34</xdr:row>
      <xdr:rowOff>190500</xdr:rowOff>
    </xdr:from>
    <xdr:ext cx="828675" cy="685800"/>
    <xdr:sp>
      <xdr:nvSpPr>
        <xdr:cNvPr id="4" name="Shape 4"/>
        <xdr:cNvSpPr txBox="1"/>
      </xdr:nvSpPr>
      <xdr:spPr>
        <a:xfrm>
          <a:off x="0" y="0"/>
          <a:ext cx="818100" cy="677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Facebook</a:t>
          </a:r>
          <a:endParaRPr sz="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Instagram</a:t>
          </a:r>
          <a:endParaRPr sz="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Line</a:t>
          </a:r>
          <a:endParaRPr sz="8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Twitter</a:t>
          </a:r>
          <a:endParaRPr sz="800"/>
        </a:p>
      </xdr:txBody>
    </xdr:sp>
    <xdr:clientData fLocksWithSheet="0"/>
  </xdr:oneCellAnchor>
  <xdr:oneCellAnchor>
    <xdr:from>
      <xdr:col>14</xdr:col>
      <xdr:colOff>771525</xdr:colOff>
      <xdr:row>35</xdr:row>
      <xdr:rowOff>57150</xdr:rowOff>
    </xdr:from>
    <xdr:ext cx="800100" cy="742950"/>
    <xdr:sp>
      <xdr:nvSpPr>
        <xdr:cNvPr id="5" name="Shape 5"/>
        <xdr:cNvSpPr txBox="1"/>
      </xdr:nvSpPr>
      <xdr:spPr>
        <a:xfrm>
          <a:off x="0" y="0"/>
          <a:ext cx="789000" cy="732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Discord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Google Map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 u="sng">
              <a:solidFill>
                <a:srgbClr val="000099"/>
              </a:solidFill>
              <a:hlinkClick r:id="rId1"/>
            </a:rPr>
            <a:t>Booking.com</a:t>
          </a:r>
          <a:endParaRPr sz="800" u="sng">
            <a:solidFill>
              <a:srgbClr val="000099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800"/>
        </a:p>
      </xdr:txBody>
    </xdr:sp>
    <xdr:clientData fLocksWithSheet="0"/>
  </xdr:oneCellAnchor>
  <xdr:oneCellAnchor>
    <xdr:from>
      <xdr:col>14</xdr:col>
      <xdr:colOff>123825</xdr:colOff>
      <xdr:row>27</xdr:row>
      <xdr:rowOff>57150</xdr:rowOff>
    </xdr:from>
    <xdr:ext cx="752475" cy="2286000"/>
    <xdr:sp>
      <xdr:nvSpPr>
        <xdr:cNvPr id="6" name="Shape 6"/>
        <xdr:cNvSpPr txBox="1"/>
      </xdr:nvSpPr>
      <xdr:spPr>
        <a:xfrm>
          <a:off x="0" y="0"/>
          <a:ext cx="740400" cy="22749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Weather Channel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Uber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Lyft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Yelp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Google Earth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AirBnB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Expedia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TripAdvisor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Amazon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Ebay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Target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Walmart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Doordash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Muncho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Starbucks</a:t>
          </a:r>
          <a:endParaRPr sz="7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Weee!</a:t>
          </a:r>
          <a:endParaRPr sz="700"/>
        </a:p>
      </xdr:txBody>
    </xdr:sp>
    <xdr:clientData fLocksWithSheet="0"/>
  </xdr:oneCellAnchor>
  <xdr:oneCellAnchor>
    <xdr:from>
      <xdr:col>13</xdr:col>
      <xdr:colOff>371475</xdr:colOff>
      <xdr:row>31</xdr:row>
      <xdr:rowOff>76200</xdr:rowOff>
    </xdr:from>
    <xdr:ext cx="771525" cy="1447800"/>
    <xdr:sp>
      <xdr:nvSpPr>
        <xdr:cNvPr id="7" name="Shape 7"/>
        <xdr:cNvSpPr txBox="1"/>
      </xdr:nvSpPr>
      <xdr:spPr>
        <a:xfrm>
          <a:off x="0" y="0"/>
          <a:ext cx="759900" cy="1440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Gmail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Canvas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Box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Zoom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Linked in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Glassdoor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Handshake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Microsoft Team</a:t>
          </a:r>
          <a:endParaRPr sz="600"/>
        </a:p>
      </xdr:txBody>
    </xdr:sp>
    <xdr:clientData fLocksWithSheet="0"/>
  </xdr:oneCellAnchor>
  <xdr:oneCellAnchor>
    <xdr:from>
      <xdr:col>12</xdr:col>
      <xdr:colOff>647700</xdr:colOff>
      <xdr:row>29</xdr:row>
      <xdr:rowOff>171450</xdr:rowOff>
    </xdr:from>
    <xdr:ext cx="771525" cy="1885950"/>
    <xdr:sp>
      <xdr:nvSpPr>
        <xdr:cNvPr id="8" name="Shape 8"/>
        <xdr:cNvSpPr txBox="1"/>
      </xdr:nvSpPr>
      <xdr:spPr>
        <a:xfrm>
          <a:off x="3399475" y="2016300"/>
          <a:ext cx="750000" cy="1865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Piazza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Slack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Netflix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Youtube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Spotify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Candy crush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Wild rift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Among Us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Duolingo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Venmo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Paypal</a:t>
          </a:r>
          <a:endParaRPr sz="800"/>
        </a:p>
      </xdr:txBody>
    </xdr:sp>
    <xdr:clientData fLocksWithSheet="0"/>
  </xdr:oneCellAnchor>
  <xdr:oneCellAnchor>
    <xdr:from>
      <xdr:col>11</xdr:col>
      <xdr:colOff>952500</xdr:colOff>
      <xdr:row>35</xdr:row>
      <xdr:rowOff>57150</xdr:rowOff>
    </xdr:from>
    <xdr:ext cx="752475" cy="609600"/>
    <xdr:sp>
      <xdr:nvSpPr>
        <xdr:cNvPr id="9" name="Shape 9"/>
        <xdr:cNvSpPr txBox="1"/>
      </xdr:nvSpPr>
      <xdr:spPr>
        <a:xfrm>
          <a:off x="2347475" y="1314975"/>
          <a:ext cx="730500" cy="59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Chase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Wells Fargo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Citibank</a:t>
          </a:r>
          <a:endParaRPr sz="800"/>
        </a:p>
      </xdr:txBody>
    </xdr:sp>
    <xdr:clientData fLocksWithSheet="0"/>
  </xdr:oneCellAnchor>
  <xdr:oneCellAnchor>
    <xdr:from>
      <xdr:col>11</xdr:col>
      <xdr:colOff>238125</xdr:colOff>
      <xdr:row>33</xdr:row>
      <xdr:rowOff>152400</xdr:rowOff>
    </xdr:from>
    <xdr:ext cx="800100" cy="895350"/>
    <xdr:sp>
      <xdr:nvSpPr>
        <xdr:cNvPr id="10" name="Shape 10"/>
        <xdr:cNvSpPr txBox="1"/>
      </xdr:nvSpPr>
      <xdr:spPr>
        <a:xfrm>
          <a:off x="4256650" y="2493600"/>
          <a:ext cx="779400" cy="874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health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weather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Maps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Find My</a:t>
          </a:r>
          <a:endParaRPr sz="8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Stocks</a:t>
          </a:r>
          <a:endParaRPr sz="12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</xdr:colOff>
      <xdr:row>0</xdr:row>
      <xdr:rowOff>66675</xdr:rowOff>
    </xdr:from>
    <xdr:ext cx="5248275" cy="3248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2933700</xdr:colOff>
      <xdr:row>3</xdr:row>
      <xdr:rowOff>190500</xdr:rowOff>
    </xdr:from>
    <xdr:ext cx="105537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2571750</xdr:colOff>
      <xdr:row>7</xdr:row>
      <xdr:rowOff>85725</xdr:rowOff>
    </xdr:from>
    <xdr:ext cx="103822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2571750</xdr:colOff>
      <xdr:row>7</xdr:row>
      <xdr:rowOff>85725</xdr:rowOff>
    </xdr:from>
    <xdr:ext cx="104108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J7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Apps Category-style" showColumnStripes="0" showFirstColumn="1" showLastColumn="1" showRowStripes="1"/>
</table>
</file>

<file path=xl/tables/table2.xml><?xml version="1.0" encoding="utf-8"?>
<table xmlns="http://schemas.openxmlformats.org/spreadsheetml/2006/main" headerRowCount="0" ref="B4:AQ52" displayName="Table_2" id="2">
  <tableColumns count="4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</tableColumns>
  <tableStyleInfo name="Nutrition Labels v2-style" showColumnStripes="0" showFirstColumn="1" showLastColumn="1" showRowStripes="1"/>
</table>
</file>

<file path=xl/tables/table3.xml><?xml version="1.0" encoding="utf-8"?>
<table xmlns="http://schemas.openxmlformats.org/spreadsheetml/2006/main" headerRowCount="0" ref="AS7:AT199" displayName="Table_3" id="3">
  <tableColumns count="2">
    <tableColumn name="Column1" id="1"/>
    <tableColumn name="Column2" id="2"/>
  </tableColumns>
  <tableStyleInfo name="Compare with Nutrition Label-style" showColumnStripes="0" showFirstColumn="1" showLastColumn="1" showRowStripes="1"/>
</table>
</file>

<file path=xl/tables/table4.xml><?xml version="1.0" encoding="utf-8"?>
<table xmlns="http://schemas.openxmlformats.org/spreadsheetml/2006/main" headerRowCount="0" ref="E17:J33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omparing with Nutrition Label -style" showColumnStripes="0" showFirstColumn="1" showLastColumn="1" showRowStripes="1"/>
</table>
</file>

<file path=xl/tables/table5.xml><?xml version="1.0" encoding="utf-8"?>
<table xmlns="http://schemas.openxmlformats.org/spreadsheetml/2006/main" headerRowCount="0" ref="B2:C52" displayName="Table_5" id="5">
  <tableColumns count="2">
    <tableColumn name="Column1" id="1"/>
    <tableColumn name="Column2" id="2"/>
  </tableColumns>
  <tableStyleInfo name="ATT Comparison-style" showColumnStripes="0" showFirstColumn="1" showLastColumn="1" showRowStripes="1"/>
</table>
</file>

<file path=xl/tables/table6.xml><?xml version="1.0" encoding="utf-8"?>
<table xmlns="http://schemas.openxmlformats.org/spreadsheetml/2006/main" headerRowCount="0" ref="E2:G17" displayName="Table_6" id="6">
  <tableColumns count="3">
    <tableColumn name="Column1" id="1"/>
    <tableColumn name="Column2" id="2"/>
    <tableColumn name="Column3" id="3"/>
  </tableColumns>
  <tableStyleInfo name="ATT Comparison-style 2" showColumnStripes="0" showFirstColumn="1" showLastColumn="1" showRowStripes="1"/>
</table>
</file>

<file path=xl/tables/table7.xml><?xml version="1.0" encoding="utf-8"?>
<table xmlns="http://schemas.openxmlformats.org/spreadsheetml/2006/main" headerRowCount="0" ref="M2:N5" displayName="Table_7" id="7">
  <tableColumns count="2">
    <tableColumn name="Column1" id="1"/>
    <tableColumn name="Column2" id="2"/>
  </tableColumns>
  <tableStyleInfo name="Apple vs Others-style" showColumnStripes="0" showFirstColumn="1" showLastColumn="1" showRowStripes="1"/>
</table>
</file>

<file path=xl/tables/table8.xml><?xml version="1.0" encoding="utf-8"?>
<table xmlns="http://schemas.openxmlformats.org/spreadsheetml/2006/main" headerRowCount="0" ref="A3:B7" displayName="Table_8" id="8">
  <tableColumns count="2">
    <tableColumn name="Column1" id="1"/>
    <tableColumn name="Column2" id="2"/>
  </tableColumns>
  <tableStyleInfo name="Apple vs Others-style 2" showColumnStripes="0" showFirstColumn="1" showLastColumn="1" showRowStripes="1"/>
</table>
</file>

<file path=xl/tables/table9.xml><?xml version="1.0" encoding="utf-8"?>
<table xmlns="http://schemas.openxmlformats.org/spreadsheetml/2006/main" headerRowCount="0" ref="D3:G16" displayName="Table_9" id="9">
  <tableColumns count="4">
    <tableColumn name="Column1" id="1"/>
    <tableColumn name="Column2" id="2"/>
    <tableColumn name="Column3" id="3"/>
    <tableColumn name="Column4" id="4"/>
  </tableColumns>
  <tableStyleInfo name="Apple vs Others-style 3" showColumnStripes="0" showFirstColumn="1" showLastColumn="1" showRowStripes="1"/>
</table>
</file>

<file path=xl/tables/table10.xml><?xml version="1.0" encoding="utf-8"?>
<table xmlns="http://schemas.openxmlformats.org/spreadsheetml/2006/main" headerRowCount="0" ref="I3:K18" displayName="Table_10" id="10">
  <tableColumns count="3">
    <tableColumn name="Column1" id="1"/>
    <tableColumn name="Column2" id="2"/>
    <tableColumn name="Column3" id="3"/>
  </tableColumns>
  <tableStyleInfo name="Apple vs Other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6.xml"/><Relationship Id="rId4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8.xml"/><Relationship Id="rId4" Type="http://schemas.openxmlformats.org/officeDocument/2006/relationships/table" Target="../tables/table3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://booking.com/" TargetMode="External"/><Relationship Id="rId3" Type="http://schemas.openxmlformats.org/officeDocument/2006/relationships/drawing" Target="../drawings/drawing9.xml"/><Relationship Id="rId5" Type="http://schemas.openxmlformats.org/officeDocument/2006/relationships/table" Target="../tables/table4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assets.targetimg1.com" TargetMode="External"/><Relationship Id="rId190" Type="http://schemas.openxmlformats.org/officeDocument/2006/relationships/hyperlink" Target="http://peoplestack-pa.googleapis.com" TargetMode="External"/><Relationship Id="rId42" Type="http://schemas.openxmlformats.org/officeDocument/2006/relationships/hyperlink" Target="http://audio-fa.scdn.co" TargetMode="External"/><Relationship Id="rId41" Type="http://schemas.openxmlformats.org/officeDocument/2006/relationships/hyperlink" Target="http://attr.appsflyer.com" TargetMode="External"/><Relationship Id="rId44" Type="http://schemas.openxmlformats.org/officeDocument/2006/relationships/hyperlink" Target="http://auto-api.yelp.com" TargetMode="External"/><Relationship Id="rId194" Type="http://schemas.openxmlformats.org/officeDocument/2006/relationships/hyperlink" Target="http://pixel.tapad.com" TargetMode="External"/><Relationship Id="rId43" Type="http://schemas.openxmlformats.org/officeDocument/2006/relationships/hyperlink" Target="http://auth.riotgames.com" TargetMode="External"/><Relationship Id="rId193" Type="http://schemas.openxmlformats.org/officeDocument/2006/relationships/hyperlink" Target="http://pixel.spotify.com" TargetMode="External"/><Relationship Id="rId46" Type="http://schemas.openxmlformats.org/officeDocument/2006/relationships/hyperlink" Target="http://bat.bing.com" TargetMode="External"/><Relationship Id="rId192" Type="http://schemas.openxmlformats.org/officeDocument/2006/relationships/hyperlink" Target="http://pixel.adsafeprotected.com" TargetMode="External"/><Relationship Id="rId45" Type="http://schemas.openxmlformats.org/officeDocument/2006/relationships/hyperlink" Target="http://bag.itunes.apple.com" TargetMode="External"/><Relationship Id="rId191" Type="http://schemas.openxmlformats.org/officeDocument/2006/relationships/hyperlink" Target="http://pixel-static.spotify.com" TargetMode="External"/><Relationship Id="rId48" Type="http://schemas.openxmlformats.org/officeDocument/2006/relationships/hyperlink" Target="http://bunsen.yelp.com" TargetMode="External"/><Relationship Id="rId187" Type="http://schemas.openxmlformats.org/officeDocument/2006/relationships/hyperlink" Target="http://pancake.apple.com" TargetMode="External"/><Relationship Id="rId47" Type="http://schemas.openxmlformats.org/officeDocument/2006/relationships/hyperlink" Target="http://brb.duolingo.com" TargetMode="External"/><Relationship Id="rId186" Type="http://schemas.openxmlformats.org/officeDocument/2006/relationships/hyperlink" Target="http://pagead2.googlesyndication.com" TargetMode="External"/><Relationship Id="rId185" Type="http://schemas.openxmlformats.org/officeDocument/2006/relationships/hyperlink" Target="http://p58-quota.icloud.com" TargetMode="External"/><Relationship Id="rId49" Type="http://schemas.openxmlformats.org/officeDocument/2006/relationships/hyperlink" Target="http://c.contentsquare.net" TargetMode="External"/><Relationship Id="rId184" Type="http://schemas.openxmlformats.org/officeDocument/2006/relationships/hyperlink" Target="http://p58-fmf.icloud.com" TargetMode="External"/><Relationship Id="rId189" Type="http://schemas.openxmlformats.org/officeDocument/2006/relationships/hyperlink" Target="http://people-pa.googleapis.com" TargetMode="External"/><Relationship Id="rId188" Type="http://schemas.openxmlformats.org/officeDocument/2006/relationships/hyperlink" Target="http://partiality.itunes.apple.com" TargetMode="External"/><Relationship Id="rId31" Type="http://schemas.openxmlformats.org/officeDocument/2006/relationships/hyperlink" Target="http://api.tripadvisor.com" TargetMode="External"/><Relationship Id="rId30" Type="http://schemas.openxmlformats.org/officeDocument/2006/relationships/hyperlink" Target="http://api.target.com" TargetMode="External"/><Relationship Id="rId33" Type="http://schemas.openxmlformats.org/officeDocument/2006/relationships/hyperlink" Target="http://api3.siftscience.com" TargetMode="External"/><Relationship Id="rId183" Type="http://schemas.openxmlformats.org/officeDocument/2006/relationships/hyperlink" Target="http://p12-buy.itunes.apple.com" TargetMode="External"/><Relationship Id="rId32" Type="http://schemas.openxmlformats.org/officeDocument/2006/relationships/hyperlink" Target="http://api2.branch.io" TargetMode="External"/><Relationship Id="rId182" Type="http://schemas.openxmlformats.org/officeDocument/2006/relationships/hyperlink" Target="http://oms.expedia.com" TargetMode="External"/><Relationship Id="rId35" Type="http://schemas.openxmlformats.org/officeDocument/2006/relationships/hyperlink" Target="http://apisd.ebay.com" TargetMode="External"/><Relationship Id="rId181" Type="http://schemas.openxmlformats.org/officeDocument/2006/relationships/hyperlink" Target="http://ocsp.digicert.com" TargetMode="External"/><Relationship Id="rId34" Type="http://schemas.openxmlformats.org/officeDocument/2006/relationships/hyperlink" Target="http://apim.expedia.com" TargetMode="External"/><Relationship Id="rId180" Type="http://schemas.openxmlformats.org/officeDocument/2006/relationships/hyperlink" Target="http://oauthaccountmanager.googleapis.com" TargetMode="External"/><Relationship Id="rId37" Type="http://schemas.openxmlformats.org/officeDocument/2006/relationships/hyperlink" Target="http://app.adjust.com" TargetMode="External"/><Relationship Id="rId176" Type="http://schemas.openxmlformats.org/officeDocument/2006/relationships/hyperlink" Target="http://notify.bugsnag.com" TargetMode="External"/><Relationship Id="rId36" Type="http://schemas.openxmlformats.org/officeDocument/2006/relationships/hyperlink" Target="http://app-measurement.com" TargetMode="External"/><Relationship Id="rId175" Type="http://schemas.openxmlformats.org/officeDocument/2006/relationships/hyperlink" Target="http://notifications-pa.googleapis.com" TargetMode="External"/><Relationship Id="rId39" Type="http://schemas.openxmlformats.org/officeDocument/2006/relationships/hyperlink" Target="http://apresolve.spotify.com" TargetMode="External"/><Relationship Id="rId174" Type="http://schemas.openxmlformats.org/officeDocument/2006/relationships/hyperlink" Target="http://notice.line.me" TargetMode="External"/><Relationship Id="rId38" Type="http://schemas.openxmlformats.org/officeDocument/2006/relationships/hyperlink" Target="http://appstorage.target.com" TargetMode="External"/><Relationship Id="rId173" Type="http://schemas.openxmlformats.org/officeDocument/2006/relationships/hyperlink" Target="http://mobiletelemetry.ebay.com" TargetMode="External"/><Relationship Id="rId179" Type="http://schemas.openxmlformats.org/officeDocument/2006/relationships/hyperlink" Target="http://oauth2.googleapis.com" TargetMode="External"/><Relationship Id="rId178" Type="http://schemas.openxmlformats.org/officeDocument/2006/relationships/hyperlink" Target="http://o23420.ingest.sentry.io" TargetMode="External"/><Relationship Id="rId177" Type="http://schemas.openxmlformats.org/officeDocument/2006/relationships/hyperlink" Target="http://o17585.ingest.sentry.io" TargetMode="External"/><Relationship Id="rId20" Type="http://schemas.openxmlformats.org/officeDocument/2006/relationships/hyperlink" Target="http://ap-gue1.spotify.com" TargetMode="External"/><Relationship Id="rId22" Type="http://schemas.openxmlformats.org/officeDocument/2006/relationships/hyperlink" Target="http://api-adservices.apple.com" TargetMode="External"/><Relationship Id="rId21" Type="http://schemas.openxmlformats.org/officeDocument/2006/relationships/hyperlink" Target="http://api-0f7bbb82-3d8f-4f04-b7e6-3f51c0e4da04.sendbird.com" TargetMode="External"/><Relationship Id="rId24" Type="http://schemas.openxmlformats.org/officeDocument/2006/relationships/hyperlink" Target="http://api.getbouncer.com" TargetMode="External"/><Relationship Id="rId23" Type="http://schemas.openxmlformats.org/officeDocument/2006/relationships/hyperlink" Target="http://api.amplitude.com" TargetMode="External"/><Relationship Id="rId26" Type="http://schemas.openxmlformats.org/officeDocument/2006/relationships/hyperlink" Target="http://api.rollbar.com" TargetMode="External"/><Relationship Id="rId25" Type="http://schemas.openxmlformats.org/officeDocument/2006/relationships/hyperlink" Target="http://api.iterable.com" TargetMode="External"/><Relationship Id="rId28" Type="http://schemas.openxmlformats.org/officeDocument/2006/relationships/hyperlink" Target="http://api.segment.io" TargetMode="External"/><Relationship Id="rId27" Type="http://schemas.openxmlformats.org/officeDocument/2006/relationships/hyperlink" Target="http://api.sayweee.net" TargetMode="External"/><Relationship Id="rId29" Type="http://schemas.openxmlformats.org/officeDocument/2006/relationships/hyperlink" Target="http://api.snapkit.com" TargetMode="External"/><Relationship Id="rId11" Type="http://schemas.openxmlformats.org/officeDocument/2006/relationships/hyperlink" Target="http://adf0901f1861.cdn4.forter.com" TargetMode="External"/><Relationship Id="rId10" Type="http://schemas.openxmlformats.org/officeDocument/2006/relationships/hyperlink" Target="http://ad.doubleclick.net" TargetMode="External"/><Relationship Id="rId13" Type="http://schemas.openxmlformats.org/officeDocument/2006/relationships/hyperlink" Target="http://amp-api-edge.apps.apple.com" TargetMode="External"/><Relationship Id="rId12" Type="http://schemas.openxmlformats.org/officeDocument/2006/relationships/hyperlink" Target="http://adservice.google.com" TargetMode="External"/><Relationship Id="rId15" Type="http://schemas.openxmlformats.org/officeDocument/2006/relationships/hyperlink" Target="http://analytics.mobile.walmart.com" TargetMode="External"/><Relationship Id="rId198" Type="http://schemas.openxmlformats.org/officeDocument/2006/relationships/hyperlink" Target="http://ponos.zeronaught.com" TargetMode="External"/><Relationship Id="rId14" Type="http://schemas.openxmlformats.org/officeDocument/2006/relationships/hyperlink" Target="http://analytics.google.com" TargetMode="External"/><Relationship Id="rId197" Type="http://schemas.openxmlformats.org/officeDocument/2006/relationships/hyperlink" Target="http://play.googleapis.com" TargetMode="External"/><Relationship Id="rId17" Type="http://schemas.openxmlformats.org/officeDocument/2006/relationships/hyperlink" Target="http://analytics.twitter.com" TargetMode="External"/><Relationship Id="rId196" Type="http://schemas.openxmlformats.org/officeDocument/2006/relationships/hyperlink" Target="http://play.google.com" TargetMode="External"/><Relationship Id="rId16" Type="http://schemas.openxmlformats.org/officeDocument/2006/relationships/hyperlink" Target="http://analytics.tiktok.com" TargetMode="External"/><Relationship Id="rId195" Type="http://schemas.openxmlformats.org/officeDocument/2006/relationships/hyperlink" Target="http://platform.twitter.com" TargetMode="External"/><Relationship Id="rId19" Type="http://schemas.openxmlformats.org/officeDocument/2006/relationships/hyperlink" Target="http://ap-guc3.spotify.com" TargetMode="External"/><Relationship Id="rId18" Type="http://schemas.openxmlformats.org/officeDocument/2006/relationships/hyperlink" Target="http://ap-gae2.spotify.com" TargetMode="External"/><Relationship Id="rId199" Type="http://schemas.openxmlformats.org/officeDocument/2006/relationships/hyperlink" Target="http://profile.line-scdn.net" TargetMode="External"/><Relationship Id="rId84" Type="http://schemas.openxmlformats.org/officeDocument/2006/relationships/hyperlink" Target="http://d3kwyfyztuo0xs.cloudfront.net" TargetMode="External"/><Relationship Id="rId83" Type="http://schemas.openxmlformats.org/officeDocument/2006/relationships/hyperlink" Target="http://d2pur3iezf4d1j.cloudfront.net" TargetMode="External"/><Relationship Id="rId86" Type="http://schemas.openxmlformats.org/officeDocument/2006/relationships/hyperlink" Target="http://dpm.demdex.net" TargetMode="External"/><Relationship Id="rId85" Type="http://schemas.openxmlformats.org/officeDocument/2006/relationships/hyperlink" Target="http://devices.carnivalmobile.com" TargetMode="External"/><Relationship Id="rId88" Type="http://schemas.openxmlformats.org/officeDocument/2006/relationships/hyperlink" Target="http://drfdisvc.walmart.com:8080" TargetMode="External"/><Relationship Id="rId150" Type="http://schemas.openxmlformats.org/officeDocument/2006/relationships/hyperlink" Target="http://jp-col-tcp.nelo.linecorp.com" TargetMode="External"/><Relationship Id="rId271" Type="http://schemas.openxmlformats.org/officeDocument/2006/relationships/hyperlink" Target="http://weather-data.apple.com" TargetMode="External"/><Relationship Id="rId87" Type="http://schemas.openxmlformats.org/officeDocument/2006/relationships/hyperlink" Target="http://drfdisvc.walmart.com" TargetMode="External"/><Relationship Id="rId270" Type="http://schemas.openxmlformats.org/officeDocument/2006/relationships/hyperlink" Target="http://wap.spotifycdn.com" TargetMode="External"/><Relationship Id="rId89" Type="http://schemas.openxmlformats.org/officeDocument/2006/relationships/hyperlink" Target="http://duolingo-achievements-prod.duolingo.com" TargetMode="External"/><Relationship Id="rId80" Type="http://schemas.openxmlformats.org/officeDocument/2006/relationships/hyperlink" Target="http://d1b8nqdff6d679.cloudfront.net" TargetMode="External"/><Relationship Id="rId82" Type="http://schemas.openxmlformats.org/officeDocument/2006/relationships/hyperlink" Target="http://d2nk2vyhlnep33.cloudfront.net" TargetMode="External"/><Relationship Id="rId81" Type="http://schemas.openxmlformats.org/officeDocument/2006/relationships/hyperlink" Target="http://d1vq87e9lcf771.cloudfront.net" TargetMode="External"/><Relationship Id="rId1" Type="http://schemas.openxmlformats.org/officeDocument/2006/relationships/hyperlink" Target="http://10168557.fls.doubleclick.net" TargetMode="External"/><Relationship Id="rId2" Type="http://schemas.openxmlformats.org/officeDocument/2006/relationships/hyperlink" Target="http://10236354.fls.doubleclick.net" TargetMode="External"/><Relationship Id="rId3" Type="http://schemas.openxmlformats.org/officeDocument/2006/relationships/hyperlink" Target="http://4721227.fls.doubleclick.net" TargetMode="External"/><Relationship Id="rId149" Type="http://schemas.openxmlformats.org/officeDocument/2006/relationships/hyperlink" Target="http://ios.bugly.prod01.amer.cros.wr.pvp.net" TargetMode="External"/><Relationship Id="rId4" Type="http://schemas.openxmlformats.org/officeDocument/2006/relationships/hyperlink" Target="http://a.travel-assets.com" TargetMode="External"/><Relationship Id="rId148" Type="http://schemas.openxmlformats.org/officeDocument/2006/relationships/hyperlink" Target="http://ios-api-ga.duolingo.com" TargetMode="External"/><Relationship Id="rId269" Type="http://schemas.openxmlformats.org/officeDocument/2006/relationships/hyperlink" Target="http://uts-front.line-apps.com" TargetMode="External"/><Relationship Id="rId9" Type="http://schemas.openxmlformats.org/officeDocument/2006/relationships/hyperlink" Target="http://accounts.youtube.com" TargetMode="External"/><Relationship Id="rId143" Type="http://schemas.openxmlformats.org/officeDocument/2006/relationships/hyperlink" Target="http://inapps.appsflyer.com" TargetMode="External"/><Relationship Id="rId264" Type="http://schemas.openxmlformats.org/officeDocument/2006/relationships/hyperlink" Target="http://tpsc-uw2.doubleverify.com" TargetMode="External"/><Relationship Id="rId142" Type="http://schemas.openxmlformats.org/officeDocument/2006/relationships/hyperlink" Target="http://inappcheck.itunes.apple.com" TargetMode="External"/><Relationship Id="rId263" Type="http://schemas.openxmlformats.org/officeDocument/2006/relationships/hyperlink" Target="http://tps.doubleverify.com" TargetMode="External"/><Relationship Id="rId141" Type="http://schemas.openxmlformats.org/officeDocument/2006/relationships/hyperlink" Target="http://in.appcenter.ms" TargetMode="External"/><Relationship Id="rId262" Type="http://schemas.openxmlformats.org/officeDocument/2006/relationships/hyperlink" Target="http://tpc.googlesyndication.com" TargetMode="External"/><Relationship Id="rId140" Type="http://schemas.openxmlformats.org/officeDocument/2006/relationships/hyperlink" Target="http://img06.weeecdn.com" TargetMode="External"/><Relationship Id="rId261" Type="http://schemas.openxmlformats.org/officeDocument/2006/relationships/hyperlink" Target="http://torimochi.line-apps.com" TargetMode="External"/><Relationship Id="rId5" Type="http://schemas.openxmlformats.org/officeDocument/2006/relationships/hyperlink" Target="http://accountcapabilities-pa.googleapis.com" TargetMode="External"/><Relationship Id="rId147" Type="http://schemas.openxmlformats.org/officeDocument/2006/relationships/hyperlink" Target="http://ios-api-2.duolingo.com" TargetMode="External"/><Relationship Id="rId268" Type="http://schemas.openxmlformats.org/officeDocument/2006/relationships/hyperlink" Target="http://usw.wr.sgp.riotgames.com" TargetMode="External"/><Relationship Id="rId6" Type="http://schemas.openxmlformats.org/officeDocument/2006/relationships/hyperlink" Target="http://accounts.google.com" TargetMode="External"/><Relationship Id="rId146" Type="http://schemas.openxmlformats.org/officeDocument/2006/relationships/hyperlink" Target="http://insight.adsrvr.org" TargetMode="External"/><Relationship Id="rId267" Type="http://schemas.openxmlformats.org/officeDocument/2006/relationships/hyperlink" Target="http://typography.doordash.com" TargetMode="External"/><Relationship Id="rId7" Type="http://schemas.openxmlformats.org/officeDocument/2006/relationships/hyperlink" Target="http://accounts.scdn.co" TargetMode="External"/><Relationship Id="rId145" Type="http://schemas.openxmlformats.org/officeDocument/2006/relationships/hyperlink" Target="http://init.itunes.apple.com" TargetMode="External"/><Relationship Id="rId266" Type="http://schemas.openxmlformats.org/officeDocument/2006/relationships/hyperlink" Target="http://typeahead.target.com" TargetMode="External"/><Relationship Id="rId8" Type="http://schemas.openxmlformats.org/officeDocument/2006/relationships/hyperlink" Target="http://accounts.spotify.com" TargetMode="External"/><Relationship Id="rId144" Type="http://schemas.openxmlformats.org/officeDocument/2006/relationships/hyperlink" Target="http://init-p01md.apple.com" TargetMode="External"/><Relationship Id="rId265" Type="http://schemas.openxmlformats.org/officeDocument/2006/relationships/hyperlink" Target="http://tr.snapchat.com" TargetMode="External"/><Relationship Id="rId73" Type="http://schemas.openxmlformats.org/officeDocument/2006/relationships/hyperlink" Target="http://configv2.unityads.unity3d.com" TargetMode="External"/><Relationship Id="rId72" Type="http://schemas.openxmlformats.org/officeDocument/2006/relationships/hyperlink" Target="http://configuration.ls.apple.com" TargetMode="External"/><Relationship Id="rId75" Type="http://schemas.openxmlformats.org/officeDocument/2006/relationships/hyperlink" Target="http://consumer-mobile-bff.doordash.com" TargetMode="External"/><Relationship Id="rId74" Type="http://schemas.openxmlformats.org/officeDocument/2006/relationships/hyperlink" Target="http://connect.facebook.net" TargetMode="External"/><Relationship Id="rId77" Type="http://schemas.openxmlformats.org/officeDocument/2006/relationships/hyperlink" Target="http://creative-cdn77.bidease.com" TargetMode="External"/><Relationship Id="rId260" Type="http://schemas.openxmlformats.org/officeDocument/2006/relationships/hyperlink" Target="http://thisis-images.scdn.co" TargetMode="External"/><Relationship Id="rId76" Type="http://schemas.openxmlformats.org/officeDocument/2006/relationships/hyperlink" Target="http://conversions.appsflyer.com" TargetMode="External"/><Relationship Id="rId79" Type="http://schemas.openxmlformats.org/officeDocument/2006/relationships/hyperlink" Target="http://d.line-scdn.net" TargetMode="External"/><Relationship Id="rId78" Type="http://schemas.openxmlformats.org/officeDocument/2006/relationships/hyperlink" Target="http://ct.pinterest.com" TargetMode="External"/><Relationship Id="rId71" Type="http://schemas.openxmlformats.org/officeDocument/2006/relationships/hyperlink" Target="http://configuration.apple.com" TargetMode="External"/><Relationship Id="rId70" Type="http://schemas.openxmlformats.org/officeDocument/2006/relationships/hyperlink" Target="http://config.unityads.unity3d.com" TargetMode="External"/><Relationship Id="rId139" Type="http://schemas.openxmlformats.org/officeDocument/2006/relationships/hyperlink" Target="http://img.cdn4dd.com" TargetMode="External"/><Relationship Id="rId138" Type="http://schemas.openxmlformats.org/officeDocument/2006/relationships/hyperlink" Target="http://images.trvl-media.com" TargetMode="External"/><Relationship Id="rId259" Type="http://schemas.openxmlformats.org/officeDocument/2006/relationships/hyperlink" Target="http://tgpa.prod01.amer.cros.wr.pvp.net" TargetMode="External"/><Relationship Id="rId137" Type="http://schemas.openxmlformats.org/officeDocument/2006/relationships/hyperlink" Target="http://iguazu.doordash.com" TargetMode="External"/><Relationship Id="rId258" Type="http://schemas.openxmlformats.org/officeDocument/2006/relationships/hyperlink" Target="http://target.scene7.com" TargetMode="External"/><Relationship Id="rId132" Type="http://schemas.openxmlformats.org/officeDocument/2006/relationships/hyperlink" Target="http://i.ebayimg.com" TargetMode="External"/><Relationship Id="rId253" Type="http://schemas.openxmlformats.org/officeDocument/2006/relationships/hyperlink" Target="http://support.spotify.com" TargetMode="External"/><Relationship Id="rId131" Type="http://schemas.openxmlformats.org/officeDocument/2006/relationships/hyperlink" Target="http://httpkafka.unityads.unity3d.com" TargetMode="External"/><Relationship Id="rId252" Type="http://schemas.openxmlformats.org/officeDocument/2006/relationships/hyperlink" Target="http://support.scdn.co" TargetMode="External"/><Relationship Id="rId130" Type="http://schemas.openxmlformats.org/officeDocument/2006/relationships/hyperlink" Target="http://help.line.me" TargetMode="External"/><Relationship Id="rId251" Type="http://schemas.openxmlformats.org/officeDocument/2006/relationships/hyperlink" Target="http://streetviewpixels-pa.googleapis.com" TargetMode="External"/><Relationship Id="rId250" Type="http://schemas.openxmlformats.org/officeDocument/2006/relationships/hyperlink" Target="http://stories.duolingo.com" TargetMode="External"/><Relationship Id="rId136" Type="http://schemas.openxmlformats.org/officeDocument/2006/relationships/hyperlink" Target="http://idsync.rlcdn.com" TargetMode="External"/><Relationship Id="rId257" Type="http://schemas.openxmlformats.org/officeDocument/2006/relationships/hyperlink" Target="http://target.md-apis.medallia.com" TargetMode="External"/><Relationship Id="rId135" Type="http://schemas.openxmlformats.org/officeDocument/2006/relationships/hyperlink" Target="http://identity.doordash.com" TargetMode="External"/><Relationship Id="rId256" Type="http://schemas.openxmlformats.org/officeDocument/2006/relationships/hyperlink" Target="http://t.scdn.co" TargetMode="External"/><Relationship Id="rId134" Type="http://schemas.openxmlformats.org/officeDocument/2006/relationships/hyperlink" Target="http://i5.walmartimages.com" TargetMode="External"/><Relationship Id="rId255" Type="http://schemas.openxmlformats.org/officeDocument/2006/relationships/hyperlink" Target="http://t.contentsquare.net" TargetMode="External"/><Relationship Id="rId133" Type="http://schemas.openxmlformats.org/officeDocument/2006/relationships/hyperlink" Target="http://i.scdn.co" TargetMode="External"/><Relationship Id="rId254" Type="http://schemas.openxmlformats.org/officeDocument/2006/relationships/hyperlink" Target="http://t.co" TargetMode="External"/><Relationship Id="rId62" Type="http://schemas.openxmlformats.org/officeDocument/2006/relationships/hyperlink" Target="http://cix.line-apps.com" TargetMode="External"/><Relationship Id="rId61" Type="http://schemas.openxmlformats.org/officeDocument/2006/relationships/hyperlink" Target="http://charts-images.scdn.co" TargetMode="External"/><Relationship Id="rId64" Type="http://schemas.openxmlformats.org/officeDocument/2006/relationships/hyperlink" Target="http://clients4.google.com" TargetMode="External"/><Relationship Id="rId63" Type="http://schemas.openxmlformats.org/officeDocument/2006/relationships/hyperlink" Target="http://cl2.apple.com" TargetMode="External"/><Relationship Id="rId66" Type="http://schemas.openxmlformats.org/officeDocument/2006/relationships/hyperlink" Target="http://cm.g.doubleclick.net" TargetMode="External"/><Relationship Id="rId172" Type="http://schemas.openxmlformats.org/officeDocument/2006/relationships/hyperlink" Target="http://mobilemaps.googleapis.com" TargetMode="External"/><Relationship Id="rId65" Type="http://schemas.openxmlformats.org/officeDocument/2006/relationships/hyperlink" Target="http://clienttoken.spotify.com" TargetMode="External"/><Relationship Id="rId171" Type="http://schemas.openxmlformats.org/officeDocument/2006/relationships/hyperlink" Target="http://mobilemaps-pa-gz.googleapis.com" TargetMode="External"/><Relationship Id="rId292" Type="http://schemas.openxmlformats.org/officeDocument/2006/relationships/drawing" Target="../drawings/drawing14.xml"/><Relationship Id="rId68" Type="http://schemas.openxmlformats.org/officeDocument/2006/relationships/hyperlink" Target="http://collector-pxuarm9b04.px-client.net" TargetMode="External"/><Relationship Id="rId170" Type="http://schemas.openxmlformats.org/officeDocument/2006/relationships/hyperlink" Target="http://mobile-data.onetrust.io" TargetMode="External"/><Relationship Id="rId291" Type="http://schemas.openxmlformats.org/officeDocument/2006/relationships/hyperlink" Target="http://zombie.duolingo.com" TargetMode="External"/><Relationship Id="rId67" Type="http://schemas.openxmlformats.org/officeDocument/2006/relationships/hyperlink" Target="http://collector-pxuarm9b04.perimeterx.net" TargetMode="External"/><Relationship Id="rId290" Type="http://schemas.openxmlformats.org/officeDocument/2006/relationships/hyperlink" Target="http://zfnorth.cros.wr.pvp.net" TargetMode="External"/><Relationship Id="rId60" Type="http://schemas.openxmlformats.org/officeDocument/2006/relationships/hyperlink" Target="http://cdn.segment.com" TargetMode="External"/><Relationship Id="rId165" Type="http://schemas.openxmlformats.org/officeDocument/2006/relationships/hyperlink" Target="http://metrics.icloud.com" TargetMode="External"/><Relationship Id="rId286" Type="http://schemas.openxmlformats.org/officeDocument/2006/relationships/hyperlink" Target="http://www.target.com" TargetMode="External"/><Relationship Id="rId69" Type="http://schemas.openxmlformats.org/officeDocument/2006/relationships/hyperlink" Target="http://concerts.spotifycdn.com" TargetMode="External"/><Relationship Id="rId164" Type="http://schemas.openxmlformats.org/officeDocument/2006/relationships/hyperlink" Target="http://mesu.apple.com" TargetMode="External"/><Relationship Id="rId285" Type="http://schemas.openxmlformats.org/officeDocument/2006/relationships/hyperlink" Target="http://www.spotify.com" TargetMode="External"/><Relationship Id="rId163" Type="http://schemas.openxmlformats.org/officeDocument/2006/relationships/hyperlink" Target="http://mdap.mpaas.cn-hongkong.aliyuncs.com" TargetMode="External"/><Relationship Id="rId284" Type="http://schemas.openxmlformats.org/officeDocument/2006/relationships/hyperlink" Target="http://www.scdn.co" TargetMode="External"/><Relationship Id="rId162" Type="http://schemas.openxmlformats.org/officeDocument/2006/relationships/hyperlink" Target="http://match.adsrvr.org" TargetMode="External"/><Relationship Id="rId283" Type="http://schemas.openxmlformats.org/officeDocument/2006/relationships/hyperlink" Target="http://www.paypalobjects.com" TargetMode="External"/><Relationship Id="rId169" Type="http://schemas.openxmlformats.org/officeDocument/2006/relationships/hyperlink" Target="http://mobile-api.yelp.com" TargetMode="External"/><Relationship Id="rId168" Type="http://schemas.openxmlformats.org/officeDocument/2006/relationships/hyperlink" Target="http://mobifts.ebay.com" TargetMode="External"/><Relationship Id="rId289" Type="http://schemas.openxmlformats.org/officeDocument/2006/relationships/hyperlink" Target="http://wwwlegal.spotifycdn.com" TargetMode="External"/><Relationship Id="rId167" Type="http://schemas.openxmlformats.org/officeDocument/2006/relationships/hyperlink" Target="http://mobidcsng.ebay.com" TargetMode="External"/><Relationship Id="rId288" Type="http://schemas.openxmlformats.org/officeDocument/2006/relationships/hyperlink" Target="http://www.walmart.com" TargetMode="External"/><Relationship Id="rId166" Type="http://schemas.openxmlformats.org/officeDocument/2006/relationships/hyperlink" Target="http://midas-bandits-prod.duolingo.com" TargetMode="External"/><Relationship Id="rId287" Type="http://schemas.openxmlformats.org/officeDocument/2006/relationships/hyperlink" Target="http://www.tripadvisor.com" TargetMode="External"/><Relationship Id="rId51" Type="http://schemas.openxmlformats.org/officeDocument/2006/relationships/hyperlink" Target="http://ca.iadsdk.apple.com" TargetMode="External"/><Relationship Id="rId50" Type="http://schemas.openxmlformats.org/officeDocument/2006/relationships/hyperlink" Target="http://c.riskified.com" TargetMode="External"/><Relationship Id="rId53" Type="http://schemas.openxmlformats.org/officeDocument/2006/relationships/hyperlink" Target="http://cdn-settings.segment.com" TargetMode="External"/><Relationship Id="rId52" Type="http://schemas.openxmlformats.org/officeDocument/2006/relationships/hyperlink" Target="http://carts.target.com" TargetMode="External"/><Relationship Id="rId55" Type="http://schemas.openxmlformats.org/officeDocument/2006/relationships/hyperlink" Target="http://cdn.branch.io" TargetMode="External"/><Relationship Id="rId161" Type="http://schemas.openxmlformats.org/officeDocument/2006/relationships/hyperlink" Target="http://m.api.forter.com" TargetMode="External"/><Relationship Id="rId282" Type="http://schemas.openxmlformats.org/officeDocument/2006/relationships/hyperlink" Target="http://www.googletagmanager.com" TargetMode="External"/><Relationship Id="rId54" Type="http://schemas.openxmlformats.org/officeDocument/2006/relationships/hyperlink" Target="http://cdn.amplitude.com" TargetMode="External"/><Relationship Id="rId160" Type="http://schemas.openxmlformats.org/officeDocument/2006/relationships/hyperlink" Target="http://lolstatic-a.akamaihd.net" TargetMode="External"/><Relationship Id="rId281" Type="http://schemas.openxmlformats.org/officeDocument/2006/relationships/hyperlink" Target="http://www.googleapis.com" TargetMode="External"/><Relationship Id="rId57" Type="http://schemas.openxmlformats.org/officeDocument/2006/relationships/hyperlink" Target="http://cdn.doubleverify.com" TargetMode="External"/><Relationship Id="rId280" Type="http://schemas.openxmlformats.org/officeDocument/2006/relationships/hyperlink" Target="http://www.googleadservices.com" TargetMode="External"/><Relationship Id="rId56" Type="http://schemas.openxmlformats.org/officeDocument/2006/relationships/hyperlink" Target="http://cdn.cookielaw.org" TargetMode="External"/><Relationship Id="rId159" Type="http://schemas.openxmlformats.org/officeDocument/2006/relationships/hyperlink" Target="http://login5.spotify.com" TargetMode="External"/><Relationship Id="rId59" Type="http://schemas.openxmlformats.org/officeDocument/2006/relationships/hyperlink" Target="http://cdn.sayweee.net" TargetMode="External"/><Relationship Id="rId154" Type="http://schemas.openxmlformats.org/officeDocument/2006/relationships/hyperlink" Target="http://lh3.googleusercontent.com" TargetMode="External"/><Relationship Id="rId275" Type="http://schemas.openxmlformats.org/officeDocument/2006/relationships/hyperlink" Target="http://www.expedia.co.kr" TargetMode="External"/><Relationship Id="rId58" Type="http://schemas.openxmlformats.org/officeDocument/2006/relationships/hyperlink" Target="http://cdn.linkedin.oribi.io" TargetMode="External"/><Relationship Id="rId153" Type="http://schemas.openxmlformats.org/officeDocument/2006/relationships/hyperlink" Target="http://launches.appsflyer.com" TargetMode="External"/><Relationship Id="rId274" Type="http://schemas.openxmlformats.org/officeDocument/2006/relationships/hyperlink" Target="http://wildrift.dyn.riotcdn.net" TargetMode="External"/><Relationship Id="rId152" Type="http://schemas.openxmlformats.org/officeDocument/2006/relationships/hyperlink" Target="http://lan.line.me" TargetMode="External"/><Relationship Id="rId273" Type="http://schemas.openxmlformats.org/officeDocument/2006/relationships/hyperlink" Target="http://wildrift-na.akamaized.net" TargetMode="External"/><Relationship Id="rId151" Type="http://schemas.openxmlformats.org/officeDocument/2006/relationships/hyperlink" Target="http://js.adsrvr.org" TargetMode="External"/><Relationship Id="rId272" Type="http://schemas.openxmlformats.org/officeDocument/2006/relationships/hyperlink" Target="http://web.facebook.com" TargetMode="External"/><Relationship Id="rId158" Type="http://schemas.openxmlformats.org/officeDocument/2006/relationships/hyperlink" Target="http://localization-duostrings.duolingo.com" TargetMode="External"/><Relationship Id="rId279" Type="http://schemas.openxmlformats.org/officeDocument/2006/relationships/hyperlink" Target="http://www.google.com" TargetMode="External"/><Relationship Id="rId157" Type="http://schemas.openxmlformats.org/officeDocument/2006/relationships/hyperlink" Target="http://ln-cdn.akamaized.net" TargetMode="External"/><Relationship Id="rId278" Type="http://schemas.openxmlformats.org/officeDocument/2006/relationships/hyperlink" Target="http://www.google-analytics.com" TargetMode="External"/><Relationship Id="rId156" Type="http://schemas.openxmlformats.org/officeDocument/2006/relationships/hyperlink" Target="http://livemadrasplatform.blob.core.windows.net" TargetMode="External"/><Relationship Id="rId277" Type="http://schemas.openxmlformats.org/officeDocument/2006/relationships/hyperlink" Target="http://www.facebook.com" TargetMode="External"/><Relationship Id="rId155" Type="http://schemas.openxmlformats.org/officeDocument/2006/relationships/hyperlink" Target="http://lh6.googleusercontent.com" TargetMode="External"/><Relationship Id="rId276" Type="http://schemas.openxmlformats.org/officeDocument/2006/relationships/hyperlink" Target="http://www.expedia.com" TargetMode="External"/><Relationship Id="rId107" Type="http://schemas.openxmlformats.org/officeDocument/2006/relationships/hyperlink" Target="http://gateway.icloud.com" TargetMode="External"/><Relationship Id="rId228" Type="http://schemas.openxmlformats.org/officeDocument/2006/relationships/hyperlink" Target="http://search.line-scdn.net" TargetMode="External"/><Relationship Id="rId106" Type="http://schemas.openxmlformats.org/officeDocument/2006/relationships/hyperlink" Target="http://friends.duolingo.com" TargetMode="External"/><Relationship Id="rId227" Type="http://schemas.openxmlformats.org/officeDocument/2006/relationships/hyperlink" Target="http://sdk.iad-08.braze.com" TargetMode="External"/><Relationship Id="rId105" Type="http://schemas.openxmlformats.org/officeDocument/2006/relationships/hyperlink" Target="http://firebaseremoteconfig.googleapis.com" TargetMode="External"/><Relationship Id="rId226" Type="http://schemas.openxmlformats.org/officeDocument/2006/relationships/hyperlink" Target="http://sdk.iad-03.braze.com" TargetMode="External"/><Relationship Id="rId104" Type="http://schemas.openxmlformats.org/officeDocument/2006/relationships/hyperlink" Target="http://firebaselogging-pa.googleapis.com" TargetMode="External"/><Relationship Id="rId225" Type="http://schemas.openxmlformats.org/officeDocument/2006/relationships/hyperlink" Target="http://sdk-api-v1.singular.net" TargetMode="External"/><Relationship Id="rId109" Type="http://schemas.openxmlformats.org/officeDocument/2006/relationships/hyperlink" Target="http://gcloudctrl.prod01.amer.cros.wr.pvp.net" TargetMode="External"/><Relationship Id="rId108" Type="http://schemas.openxmlformats.org/officeDocument/2006/relationships/hyperlink" Target="http://gcdsdk.appsflyer.com" TargetMode="External"/><Relationship Id="rId229" Type="http://schemas.openxmlformats.org/officeDocument/2006/relationships/hyperlink" Target="http://search.line.me" TargetMode="External"/><Relationship Id="rId220" Type="http://schemas.openxmlformats.org/officeDocument/2006/relationships/hyperlink" Target="http://sapphire-api.target.com" TargetMode="External"/><Relationship Id="rId103" Type="http://schemas.openxmlformats.org/officeDocument/2006/relationships/hyperlink" Target="http://firebaseinstallations.googleapis.com" TargetMode="External"/><Relationship Id="rId224" Type="http://schemas.openxmlformats.org/officeDocument/2006/relationships/hyperlink" Target="http://scontent-sjc3-1.xx.fbcdn.net" TargetMode="External"/><Relationship Id="rId102" Type="http://schemas.openxmlformats.org/officeDocument/2006/relationships/hyperlink" Target="http://firebase-settings.crashlytics.com" TargetMode="External"/><Relationship Id="rId223" Type="http://schemas.openxmlformats.org/officeDocument/2006/relationships/hyperlink" Target="http://scdn.line-apps.com" TargetMode="External"/><Relationship Id="rId101" Type="http://schemas.openxmlformats.org/officeDocument/2006/relationships/hyperlink" Target="http://fbs.smoot.apple.com" TargetMode="External"/><Relationship Id="rId222" Type="http://schemas.openxmlformats.org/officeDocument/2006/relationships/hyperlink" Target="http://sc-static.net" TargetMode="External"/><Relationship Id="rId100" Type="http://schemas.openxmlformats.org/officeDocument/2006/relationships/hyperlink" Target="http://fast.fonts.net" TargetMode="External"/><Relationship Id="rId221" Type="http://schemas.openxmlformats.org/officeDocument/2006/relationships/hyperlink" Target="http://sb.scorecardresearch.com" TargetMode="External"/><Relationship Id="rId217" Type="http://schemas.openxmlformats.org/officeDocument/2006/relationships/hyperlink" Target="http://s3-media3.fl.yelpcdn.com" TargetMode="External"/><Relationship Id="rId216" Type="http://schemas.openxmlformats.org/officeDocument/2006/relationships/hyperlink" Target="http://s3-media2.fl.yelpcdn.com" TargetMode="External"/><Relationship Id="rId215" Type="http://schemas.openxmlformats.org/officeDocument/2006/relationships/hyperlink" Target="http://s3-media1.fl.yelpcdn.com" TargetMode="External"/><Relationship Id="rId214" Type="http://schemas.openxmlformats.org/officeDocument/2006/relationships/hyperlink" Target="http://s3-media0.fl.yelpcdn.com" TargetMode="External"/><Relationship Id="rId219" Type="http://schemas.openxmlformats.org/officeDocument/2006/relationships/hyperlink" Target="http://s3.us-west-2.amazonaws.com" TargetMode="External"/><Relationship Id="rId218" Type="http://schemas.openxmlformats.org/officeDocument/2006/relationships/hyperlink" Target="http://s3-media4.fl.yelpcdn.com" TargetMode="External"/><Relationship Id="rId213" Type="http://schemas.openxmlformats.org/officeDocument/2006/relationships/hyperlink" Target="http://s3-design-language-system.cdn4dd.com" TargetMode="External"/><Relationship Id="rId212" Type="http://schemas.openxmlformats.org/officeDocument/2006/relationships/hyperlink" Target="http://s.yimg.jp" TargetMode="External"/><Relationship Id="rId211" Type="http://schemas.openxmlformats.org/officeDocument/2006/relationships/hyperlink" Target="http://s.pinimg.com" TargetMode="External"/><Relationship Id="rId210" Type="http://schemas.openxmlformats.org/officeDocument/2006/relationships/hyperlink" Target="http://s.dessaly.com" TargetMode="External"/><Relationship Id="rId129" Type="http://schemas.openxmlformats.org/officeDocument/2006/relationships/hyperlink" Target="http://heads-fa.scdn.co" TargetMode="External"/><Relationship Id="rId128" Type="http://schemas.openxmlformats.org/officeDocument/2006/relationships/hyperlink" Target="http://h-sdk.online-metrix.net" TargetMode="External"/><Relationship Id="rId249" Type="http://schemas.openxmlformats.org/officeDocument/2006/relationships/hyperlink" Target="http://stories-cdn.duolingo.com" TargetMode="External"/><Relationship Id="rId127" Type="http://schemas.openxmlformats.org/officeDocument/2006/relationships/hyperlink" Target="http://gz0.googleusercontent.com" TargetMode="External"/><Relationship Id="rId248" Type="http://schemas.openxmlformats.org/officeDocument/2006/relationships/hyperlink" Target="http://stickershop.line-scdn.net" TargetMode="External"/><Relationship Id="rId126" Type="http://schemas.openxmlformats.org/officeDocument/2006/relationships/hyperlink" Target="http://gz.gstatic.com" TargetMode="External"/><Relationship Id="rId247" Type="http://schemas.openxmlformats.org/officeDocument/2006/relationships/hyperlink" Target="http://stats.g.doubleclick.net" TargetMode="External"/><Relationship Id="rId121" Type="http://schemas.openxmlformats.org/officeDocument/2006/relationships/hyperlink" Target="http://gspe21-ssl.ls.apple.com" TargetMode="External"/><Relationship Id="rId242" Type="http://schemas.openxmlformats.org/officeDocument/2006/relationships/hyperlink" Target="http://spotify.demdex.net" TargetMode="External"/><Relationship Id="rId120" Type="http://schemas.openxmlformats.org/officeDocument/2006/relationships/hyperlink" Target="http://gspe19-ssl.ls.apple.com" TargetMode="External"/><Relationship Id="rId241" Type="http://schemas.openxmlformats.org/officeDocument/2006/relationships/hyperlink" Target="http://spclient.wg.spotify.com" TargetMode="External"/><Relationship Id="rId240" Type="http://schemas.openxmlformats.org/officeDocument/2006/relationships/hyperlink" Target="http://sp.analytics.yahoo.com" TargetMode="External"/><Relationship Id="rId125" Type="http://schemas.openxmlformats.org/officeDocument/2006/relationships/hyperlink" Target="http://gwk.line.naver.jp" TargetMode="External"/><Relationship Id="rId246" Type="http://schemas.openxmlformats.org/officeDocument/2006/relationships/hyperlink" Target="http://static.tacdn.com" TargetMode="External"/><Relationship Id="rId124" Type="http://schemas.openxmlformats.org/officeDocument/2006/relationships/hyperlink" Target="http://gw.line.naver.jp" TargetMode="External"/><Relationship Id="rId245" Type="http://schemas.openxmlformats.org/officeDocument/2006/relationships/hyperlink" Target="http://static.cloudflareinsights.com" TargetMode="External"/><Relationship Id="rId123" Type="http://schemas.openxmlformats.org/officeDocument/2006/relationships/hyperlink" Target="http://guc3-spclient.spotify.com" TargetMode="External"/><Relationship Id="rId244" Type="http://schemas.openxmlformats.org/officeDocument/2006/relationships/hyperlink" Target="http://static.ads-twitter.com" TargetMode="External"/><Relationship Id="rId122" Type="http://schemas.openxmlformats.org/officeDocument/2006/relationships/hyperlink" Target="http://gspe35-ssl.ls.apple.com" TargetMode="External"/><Relationship Id="rId243" Type="http://schemas.openxmlformats.org/officeDocument/2006/relationships/hyperlink" Target="http://ssl.gstatic.com" TargetMode="External"/><Relationship Id="rId95" Type="http://schemas.openxmlformats.org/officeDocument/2006/relationships/hyperlink" Target="http://encore.scdn.co" TargetMode="External"/><Relationship Id="rId94" Type="http://schemas.openxmlformats.org/officeDocument/2006/relationships/hyperlink" Target="http://e90fb455186bc9f96d70265001a4ad13-adf0901f1861.cdn5.forter.com" TargetMode="External"/><Relationship Id="rId97" Type="http://schemas.openxmlformats.org/officeDocument/2006/relationships/hyperlink" Target="http://excess.duolingo.com" TargetMode="External"/><Relationship Id="rId96" Type="http://schemas.openxmlformats.org/officeDocument/2006/relationships/hyperlink" Target="http://encrypted-tbn1.gstatic.com" TargetMode="External"/><Relationship Id="rId99" Type="http://schemas.openxmlformats.org/officeDocument/2006/relationships/hyperlink" Target="http://experiment-allocation.yelp.com" TargetMode="External"/><Relationship Id="rId98" Type="http://schemas.openxmlformats.org/officeDocument/2006/relationships/hyperlink" Target="http://expedia.com" TargetMode="External"/><Relationship Id="rId91" Type="http://schemas.openxmlformats.org/officeDocument/2006/relationships/hyperlink" Target="http://dynamic-media-cdn.tripadvisor.com" TargetMode="External"/><Relationship Id="rId90" Type="http://schemas.openxmlformats.org/officeDocument/2006/relationships/hyperlink" Target="http://duolingo-leaderboards-prod.duolingo.com" TargetMode="External"/><Relationship Id="rId93" Type="http://schemas.openxmlformats.org/officeDocument/2006/relationships/hyperlink" Target="http://e90fb455186bc9f96d70265001a4ad13-adf0901f1861.cdn.forter.com" TargetMode="External"/><Relationship Id="rId92" Type="http://schemas.openxmlformats.org/officeDocument/2006/relationships/hyperlink" Target="http://dynamic-values-edge-service.doordash.com" TargetMode="External"/><Relationship Id="rId118" Type="http://schemas.openxmlformats.org/officeDocument/2006/relationships/hyperlink" Target="http://gsp64-ssl.ls.apple.com" TargetMode="External"/><Relationship Id="rId239" Type="http://schemas.openxmlformats.org/officeDocument/2006/relationships/hyperlink" Target="http://sp-bootstrap.spotifycdn.com" TargetMode="External"/><Relationship Id="rId117" Type="http://schemas.openxmlformats.org/officeDocument/2006/relationships/hyperlink" Target="http://gsp.target.com" TargetMode="External"/><Relationship Id="rId238" Type="http://schemas.openxmlformats.org/officeDocument/2006/relationships/hyperlink" Target="http://snap.licdn.com" TargetMode="External"/><Relationship Id="rId116" Type="http://schemas.openxmlformats.org/officeDocument/2006/relationships/hyperlink" Target="http://gsp-ssl.ls.apple.com" TargetMode="External"/><Relationship Id="rId237" Type="http://schemas.openxmlformats.org/officeDocument/2006/relationships/hyperlink" Target="http://skadsdkless.appsflyer.com" TargetMode="External"/><Relationship Id="rId115" Type="http://schemas.openxmlformats.org/officeDocument/2006/relationships/hyperlink" Target="http://graphql-mobile-api.yelp.com" TargetMode="External"/><Relationship Id="rId236" Type="http://schemas.openxmlformats.org/officeDocument/2006/relationships/hyperlink" Target="http://skadsdk.appsflyer.com" TargetMode="External"/><Relationship Id="rId119" Type="http://schemas.openxmlformats.org/officeDocument/2006/relationships/hyperlink" Target="http://gspe1-ssl.ls.apple.com" TargetMode="External"/><Relationship Id="rId110" Type="http://schemas.openxmlformats.org/officeDocument/2006/relationships/hyperlink" Target="http://geoconfig.wr.pvp.net" TargetMode="External"/><Relationship Id="rId231" Type="http://schemas.openxmlformats.org/officeDocument/2006/relationships/hyperlink" Target="http://seeded-session-images.scdn.co" TargetMode="External"/><Relationship Id="rId230" Type="http://schemas.openxmlformats.org/officeDocument/2006/relationships/hyperlink" Target="http://securepubads.g.doubleclick.net" TargetMode="External"/><Relationship Id="rId114" Type="http://schemas.openxmlformats.org/officeDocument/2006/relationships/hyperlink" Target="http://graph.facebook.com" TargetMode="External"/><Relationship Id="rId235" Type="http://schemas.openxmlformats.org/officeDocument/2006/relationships/hyperlink" Target="http://simg-ssl.duolingo.com" TargetMode="External"/><Relationship Id="rId113" Type="http://schemas.openxmlformats.org/officeDocument/2006/relationships/hyperlink" Target="http://googleads.g.doubleclick.net" TargetMode="External"/><Relationship Id="rId234" Type="http://schemas.openxmlformats.org/officeDocument/2006/relationships/hyperlink" Target="http://signin.digimarc.net" TargetMode="External"/><Relationship Id="rId112" Type="http://schemas.openxmlformats.org/officeDocument/2006/relationships/hyperlink" Target="http://goals-api.duolingo.com" TargetMode="External"/><Relationship Id="rId233" Type="http://schemas.openxmlformats.org/officeDocument/2006/relationships/hyperlink" Target="http://setup.icloud.com" TargetMode="External"/><Relationship Id="rId111" Type="http://schemas.openxmlformats.org/officeDocument/2006/relationships/hyperlink" Target="http://geolocation.onetrust.com" TargetMode="External"/><Relationship Id="rId232" Type="http://schemas.openxmlformats.org/officeDocument/2006/relationships/hyperlink" Target="http://sessions.bugsnag.com" TargetMode="External"/><Relationship Id="rId206" Type="http://schemas.openxmlformats.org/officeDocument/2006/relationships/hyperlink" Target="http://redoak.target.com" TargetMode="External"/><Relationship Id="rId205" Type="http://schemas.openxmlformats.org/officeDocument/2006/relationships/hyperlink" Target="http://q-aeu1.contentsquare.net" TargetMode="External"/><Relationship Id="rId204" Type="http://schemas.openxmlformats.org/officeDocument/2006/relationships/hyperlink" Target="http://px.ads.linkedin.com" TargetMode="External"/><Relationship Id="rId203" Type="http://schemas.openxmlformats.org/officeDocument/2006/relationships/hyperlink" Target="http://px-conf.perimeterx.net" TargetMode="External"/><Relationship Id="rId209" Type="http://schemas.openxmlformats.org/officeDocument/2006/relationships/hyperlink" Target="http://resources.digital-cloud.medallia.com" TargetMode="External"/><Relationship Id="rId208" Type="http://schemas.openxmlformats.org/officeDocument/2006/relationships/hyperlink" Target="http://resolver.digimarc.net" TargetMode="External"/><Relationship Id="rId207" Type="http://schemas.openxmlformats.org/officeDocument/2006/relationships/hyperlink" Target="http://redsky.target.com" TargetMode="External"/><Relationship Id="rId202" Type="http://schemas.openxmlformats.org/officeDocument/2006/relationships/hyperlink" Target="http://pubads.g.doubleclick.net" TargetMode="External"/><Relationship Id="rId201" Type="http://schemas.openxmlformats.org/officeDocument/2006/relationships/hyperlink" Target="http://ps.pndsn.com" TargetMode="External"/><Relationship Id="rId200" Type="http://schemas.openxmlformats.org/officeDocument/2006/relationships/hyperlink" Target="http://profile.target.com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://sc-static.net" TargetMode="External"/><Relationship Id="rId190" Type="http://schemas.openxmlformats.org/officeDocument/2006/relationships/hyperlink" Target="http://mobile-data.onetrust.io" TargetMode="External"/><Relationship Id="rId42" Type="http://schemas.openxmlformats.org/officeDocument/2006/relationships/hyperlink" Target="http://securepubads.g.doubleclick.net" TargetMode="External"/><Relationship Id="rId41" Type="http://schemas.openxmlformats.org/officeDocument/2006/relationships/hyperlink" Target="http://scontent-sjc3-1.xx.fbcdn.net" TargetMode="External"/><Relationship Id="rId44" Type="http://schemas.openxmlformats.org/officeDocument/2006/relationships/hyperlink" Target="http://skadsdkless.appsflyer.com" TargetMode="External"/><Relationship Id="rId194" Type="http://schemas.openxmlformats.org/officeDocument/2006/relationships/hyperlink" Target="http://notice.line.me" TargetMode="External"/><Relationship Id="rId43" Type="http://schemas.openxmlformats.org/officeDocument/2006/relationships/hyperlink" Target="http://sessions.bugsnag.com" TargetMode="External"/><Relationship Id="rId193" Type="http://schemas.openxmlformats.org/officeDocument/2006/relationships/hyperlink" Target="http://mobiletelemetry.ebay.com" TargetMode="External"/><Relationship Id="rId46" Type="http://schemas.openxmlformats.org/officeDocument/2006/relationships/hyperlink" Target="http://stats.g.doubleclick.net" TargetMode="External"/><Relationship Id="rId192" Type="http://schemas.openxmlformats.org/officeDocument/2006/relationships/hyperlink" Target="http://mobilemaps.googleapis.com" TargetMode="External"/><Relationship Id="rId45" Type="http://schemas.openxmlformats.org/officeDocument/2006/relationships/hyperlink" Target="http://static.ads-twitter.com" TargetMode="External"/><Relationship Id="rId191" Type="http://schemas.openxmlformats.org/officeDocument/2006/relationships/hyperlink" Target="http://mobilemaps-pa-gz.googleapis.com" TargetMode="External"/><Relationship Id="rId48" Type="http://schemas.openxmlformats.org/officeDocument/2006/relationships/hyperlink" Target="http://www.facebook.com" TargetMode="External"/><Relationship Id="rId187" Type="http://schemas.openxmlformats.org/officeDocument/2006/relationships/hyperlink" Target="http://mobidcsng.ebay.com" TargetMode="External"/><Relationship Id="rId47" Type="http://schemas.openxmlformats.org/officeDocument/2006/relationships/hyperlink" Target="http://tr.snapchat.com" TargetMode="External"/><Relationship Id="rId186" Type="http://schemas.openxmlformats.org/officeDocument/2006/relationships/hyperlink" Target="http://midas-bandits-prod.duolingo.com" TargetMode="External"/><Relationship Id="rId185" Type="http://schemas.openxmlformats.org/officeDocument/2006/relationships/hyperlink" Target="http://metrics.icloud.com" TargetMode="External"/><Relationship Id="rId49" Type="http://schemas.openxmlformats.org/officeDocument/2006/relationships/hyperlink" Target="http://www.googleadservices.com" TargetMode="External"/><Relationship Id="rId184" Type="http://schemas.openxmlformats.org/officeDocument/2006/relationships/hyperlink" Target="http://mdap.mpaas.cn-hongkong.aliyuncs.com" TargetMode="External"/><Relationship Id="rId189" Type="http://schemas.openxmlformats.org/officeDocument/2006/relationships/hyperlink" Target="http://mobile-api.yelp.com" TargetMode="External"/><Relationship Id="rId188" Type="http://schemas.openxmlformats.org/officeDocument/2006/relationships/hyperlink" Target="http://mobifts.ebay.com" TargetMode="External"/><Relationship Id="rId31" Type="http://schemas.openxmlformats.org/officeDocument/2006/relationships/hyperlink" Target="http://gsp64-ssl.ls.apple.com" TargetMode="External"/><Relationship Id="rId30" Type="http://schemas.openxmlformats.org/officeDocument/2006/relationships/hyperlink" Target="http://firebaseremoteconfig.googleapis.com" TargetMode="External"/><Relationship Id="rId33" Type="http://schemas.openxmlformats.org/officeDocument/2006/relationships/hyperlink" Target="http://lh3.googleusercontent.com" TargetMode="External"/><Relationship Id="rId183" Type="http://schemas.openxmlformats.org/officeDocument/2006/relationships/hyperlink" Target="http://match.adsrvr.org" TargetMode="External"/><Relationship Id="rId32" Type="http://schemas.openxmlformats.org/officeDocument/2006/relationships/hyperlink" Target="http://gspe35-ssl.ls.apple.com" TargetMode="External"/><Relationship Id="rId182" Type="http://schemas.openxmlformats.org/officeDocument/2006/relationships/hyperlink" Target="http://m.api.forter.com" TargetMode="External"/><Relationship Id="rId35" Type="http://schemas.openxmlformats.org/officeDocument/2006/relationships/hyperlink" Target="http://p58-fmf.icloud.com" TargetMode="External"/><Relationship Id="rId181" Type="http://schemas.openxmlformats.org/officeDocument/2006/relationships/hyperlink" Target="http://lolstatic-a.akamaihd.net" TargetMode="External"/><Relationship Id="rId34" Type="http://schemas.openxmlformats.org/officeDocument/2006/relationships/hyperlink" Target="http://mesu.apple.com" TargetMode="External"/><Relationship Id="rId180" Type="http://schemas.openxmlformats.org/officeDocument/2006/relationships/hyperlink" Target="http://login5.spotify.com" TargetMode="External"/><Relationship Id="rId37" Type="http://schemas.openxmlformats.org/officeDocument/2006/relationships/hyperlink" Target="http://pixel.tapad.com" TargetMode="External"/><Relationship Id="rId176" Type="http://schemas.openxmlformats.org/officeDocument/2006/relationships/hyperlink" Target="http://lh6.googleusercontent.com" TargetMode="External"/><Relationship Id="rId36" Type="http://schemas.openxmlformats.org/officeDocument/2006/relationships/hyperlink" Target="http://pagead2.googlesyndication.com" TargetMode="External"/><Relationship Id="rId175" Type="http://schemas.openxmlformats.org/officeDocument/2006/relationships/hyperlink" Target="http://lan.line.me" TargetMode="External"/><Relationship Id="rId39" Type="http://schemas.openxmlformats.org/officeDocument/2006/relationships/hyperlink" Target="http://pubads.g.doubleclick.net" TargetMode="External"/><Relationship Id="rId174" Type="http://schemas.openxmlformats.org/officeDocument/2006/relationships/hyperlink" Target="http://js.adsrvr.org" TargetMode="External"/><Relationship Id="rId38" Type="http://schemas.openxmlformats.org/officeDocument/2006/relationships/hyperlink" Target="http://play.google.com" TargetMode="External"/><Relationship Id="rId173" Type="http://schemas.openxmlformats.org/officeDocument/2006/relationships/hyperlink" Target="http://jp-col-tcp.nelo.linecorp.com" TargetMode="External"/><Relationship Id="rId179" Type="http://schemas.openxmlformats.org/officeDocument/2006/relationships/hyperlink" Target="http://localization-duostrings.duolingo.com" TargetMode="External"/><Relationship Id="rId178" Type="http://schemas.openxmlformats.org/officeDocument/2006/relationships/hyperlink" Target="http://ln-cdn.akamaized.net" TargetMode="External"/><Relationship Id="rId177" Type="http://schemas.openxmlformats.org/officeDocument/2006/relationships/hyperlink" Target="http://livemadrasplatform.blob.core.windows.net" TargetMode="External"/><Relationship Id="rId20" Type="http://schemas.openxmlformats.org/officeDocument/2006/relationships/hyperlink" Target="http://launches.appsflyer.com" TargetMode="External"/><Relationship Id="rId22" Type="http://schemas.openxmlformats.org/officeDocument/2006/relationships/hyperlink" Target="http://www.google-analytics.com" TargetMode="External"/><Relationship Id="rId21" Type="http://schemas.openxmlformats.org/officeDocument/2006/relationships/hyperlink" Target="http://tpc.googlesyndication.com" TargetMode="External"/><Relationship Id="rId24" Type="http://schemas.openxmlformats.org/officeDocument/2006/relationships/hyperlink" Target="http://www.googletagmanager.com" TargetMode="External"/><Relationship Id="rId23" Type="http://schemas.openxmlformats.org/officeDocument/2006/relationships/hyperlink" Target="http://www.google.com" TargetMode="External"/><Relationship Id="rId26" Type="http://schemas.openxmlformats.org/officeDocument/2006/relationships/hyperlink" Target="http://adservice.google.com" TargetMode="External"/><Relationship Id="rId25" Type="http://schemas.openxmlformats.org/officeDocument/2006/relationships/hyperlink" Target="http://accounts.youtube.com" TargetMode="External"/><Relationship Id="rId28" Type="http://schemas.openxmlformats.org/officeDocument/2006/relationships/hyperlink" Target="http://analytics.tiktok.com" TargetMode="External"/><Relationship Id="rId27" Type="http://schemas.openxmlformats.org/officeDocument/2006/relationships/hyperlink" Target="http://analytics.google.com" TargetMode="External"/><Relationship Id="rId29" Type="http://schemas.openxmlformats.org/officeDocument/2006/relationships/hyperlink" Target="http://connect.facebook.net" TargetMode="External"/><Relationship Id="rId11" Type="http://schemas.openxmlformats.org/officeDocument/2006/relationships/hyperlink" Target="http://googleads.g.doubleclick.net" TargetMode="External"/><Relationship Id="rId10" Type="http://schemas.openxmlformats.org/officeDocument/2006/relationships/hyperlink" Target="http://configuration.ls.apple.com" TargetMode="External"/><Relationship Id="rId13" Type="http://schemas.openxmlformats.org/officeDocument/2006/relationships/hyperlink" Target="http://accounts.google.com" TargetMode="External"/><Relationship Id="rId12" Type="http://schemas.openxmlformats.org/officeDocument/2006/relationships/hyperlink" Target="http://in.appcenter.ms" TargetMode="External"/><Relationship Id="rId15" Type="http://schemas.openxmlformats.org/officeDocument/2006/relationships/hyperlink" Target="http://app.adjust.com" TargetMode="External"/><Relationship Id="rId198" Type="http://schemas.openxmlformats.org/officeDocument/2006/relationships/hyperlink" Target="http://o23420.ingest.sentry.io" TargetMode="External"/><Relationship Id="rId14" Type="http://schemas.openxmlformats.org/officeDocument/2006/relationships/hyperlink" Target="http://api2.branch.io" TargetMode="External"/><Relationship Id="rId197" Type="http://schemas.openxmlformats.org/officeDocument/2006/relationships/hyperlink" Target="http://o17585.ingest.sentry.io" TargetMode="External"/><Relationship Id="rId17" Type="http://schemas.openxmlformats.org/officeDocument/2006/relationships/hyperlink" Target="http://configuration.apple.com" TargetMode="External"/><Relationship Id="rId196" Type="http://schemas.openxmlformats.org/officeDocument/2006/relationships/hyperlink" Target="http://notify.bugsnag.com" TargetMode="External"/><Relationship Id="rId16" Type="http://schemas.openxmlformats.org/officeDocument/2006/relationships/hyperlink" Target="http://cdn.branch.io" TargetMode="External"/><Relationship Id="rId195" Type="http://schemas.openxmlformats.org/officeDocument/2006/relationships/hyperlink" Target="http://notifications-pa.googleapis.com" TargetMode="External"/><Relationship Id="rId19" Type="http://schemas.openxmlformats.org/officeDocument/2006/relationships/hyperlink" Target="http://gspe1-ssl.ls.apple.com" TargetMode="External"/><Relationship Id="rId18" Type="http://schemas.openxmlformats.org/officeDocument/2006/relationships/hyperlink" Target="http://firebase-settings.crashlytics.com" TargetMode="External"/><Relationship Id="rId199" Type="http://schemas.openxmlformats.org/officeDocument/2006/relationships/hyperlink" Target="http://oauth2.googleapis.com" TargetMode="External"/><Relationship Id="rId84" Type="http://schemas.openxmlformats.org/officeDocument/2006/relationships/hyperlink" Target="http://audio-fa.scdn.co" TargetMode="External"/><Relationship Id="rId83" Type="http://schemas.openxmlformats.org/officeDocument/2006/relationships/hyperlink" Target="http://attr.appsflyer.com" TargetMode="External"/><Relationship Id="rId86" Type="http://schemas.openxmlformats.org/officeDocument/2006/relationships/hyperlink" Target="http://auto-api.yelp.com" TargetMode="External"/><Relationship Id="rId85" Type="http://schemas.openxmlformats.org/officeDocument/2006/relationships/hyperlink" Target="http://auth.riotgames.com" TargetMode="External"/><Relationship Id="rId88" Type="http://schemas.openxmlformats.org/officeDocument/2006/relationships/hyperlink" Target="http://brb.duolingo.com" TargetMode="External"/><Relationship Id="rId150" Type="http://schemas.openxmlformats.org/officeDocument/2006/relationships/hyperlink" Target="http://gwk.line.naver.jp" TargetMode="External"/><Relationship Id="rId271" Type="http://schemas.openxmlformats.org/officeDocument/2006/relationships/hyperlink" Target="http://tpsc-uw2.doubleverify.com" TargetMode="External"/><Relationship Id="rId87" Type="http://schemas.openxmlformats.org/officeDocument/2006/relationships/hyperlink" Target="http://bat.bing.com" TargetMode="External"/><Relationship Id="rId270" Type="http://schemas.openxmlformats.org/officeDocument/2006/relationships/hyperlink" Target="http://tps.doubleverify.com" TargetMode="External"/><Relationship Id="rId89" Type="http://schemas.openxmlformats.org/officeDocument/2006/relationships/hyperlink" Target="http://bunsen.yelp.com" TargetMode="External"/><Relationship Id="rId80" Type="http://schemas.openxmlformats.org/officeDocument/2006/relationships/hyperlink" Target="http://appstorage.target.com" TargetMode="External"/><Relationship Id="rId82" Type="http://schemas.openxmlformats.org/officeDocument/2006/relationships/hyperlink" Target="http://assets.targetimg1.com" TargetMode="External"/><Relationship Id="rId81" Type="http://schemas.openxmlformats.org/officeDocument/2006/relationships/hyperlink" Target="http://apresolve.spotify.com" TargetMode="External"/><Relationship Id="rId1" Type="http://schemas.openxmlformats.org/officeDocument/2006/relationships/hyperlink" Target="http://inappcheck.itunes.apple.com" TargetMode="External"/><Relationship Id="rId2" Type="http://schemas.openxmlformats.org/officeDocument/2006/relationships/hyperlink" Target="http://app-measurement.com" TargetMode="External"/><Relationship Id="rId3" Type="http://schemas.openxmlformats.org/officeDocument/2006/relationships/hyperlink" Target="http://graph.facebook.com" TargetMode="External"/><Relationship Id="rId149" Type="http://schemas.openxmlformats.org/officeDocument/2006/relationships/hyperlink" Target="http://gw.line.naver.jp" TargetMode="External"/><Relationship Id="rId4" Type="http://schemas.openxmlformats.org/officeDocument/2006/relationships/hyperlink" Target="http://bag.itunes.apple.com" TargetMode="External"/><Relationship Id="rId148" Type="http://schemas.openxmlformats.org/officeDocument/2006/relationships/hyperlink" Target="http://guc3-spclient.spotify.com" TargetMode="External"/><Relationship Id="rId269" Type="http://schemas.openxmlformats.org/officeDocument/2006/relationships/hyperlink" Target="http://torimochi.line-apps.com" TargetMode="External"/><Relationship Id="rId9" Type="http://schemas.openxmlformats.org/officeDocument/2006/relationships/hyperlink" Target="http://ca.iadsdk.apple.com" TargetMode="External"/><Relationship Id="rId143" Type="http://schemas.openxmlformats.org/officeDocument/2006/relationships/hyperlink" Target="http://goals-api.duolingo.com" TargetMode="External"/><Relationship Id="rId264" Type="http://schemas.openxmlformats.org/officeDocument/2006/relationships/hyperlink" Target="http://t.scdn.co" TargetMode="External"/><Relationship Id="rId142" Type="http://schemas.openxmlformats.org/officeDocument/2006/relationships/hyperlink" Target="http://geolocation.onetrust.com" TargetMode="External"/><Relationship Id="rId263" Type="http://schemas.openxmlformats.org/officeDocument/2006/relationships/hyperlink" Target="http://t.contentsquare.net" TargetMode="External"/><Relationship Id="rId141" Type="http://schemas.openxmlformats.org/officeDocument/2006/relationships/hyperlink" Target="http://geoconfig.wr.pvp.net" TargetMode="External"/><Relationship Id="rId262" Type="http://schemas.openxmlformats.org/officeDocument/2006/relationships/hyperlink" Target="http://t.co" TargetMode="External"/><Relationship Id="rId140" Type="http://schemas.openxmlformats.org/officeDocument/2006/relationships/hyperlink" Target="http://gcloudctrl.prod01.amer.cros.wr.pvp.net" TargetMode="External"/><Relationship Id="rId261" Type="http://schemas.openxmlformats.org/officeDocument/2006/relationships/hyperlink" Target="http://support.spotify.com" TargetMode="External"/><Relationship Id="rId5" Type="http://schemas.openxmlformats.org/officeDocument/2006/relationships/hyperlink" Target="http://firebaseinstallations.googleapis.com" TargetMode="External"/><Relationship Id="rId147" Type="http://schemas.openxmlformats.org/officeDocument/2006/relationships/hyperlink" Target="http://gspe21-ssl.ls.apple.com" TargetMode="External"/><Relationship Id="rId268" Type="http://schemas.openxmlformats.org/officeDocument/2006/relationships/hyperlink" Target="http://thisis-images.scdn.co" TargetMode="External"/><Relationship Id="rId6" Type="http://schemas.openxmlformats.org/officeDocument/2006/relationships/hyperlink" Target="http://firebaselogging-pa.googleapis.com" TargetMode="External"/><Relationship Id="rId146" Type="http://schemas.openxmlformats.org/officeDocument/2006/relationships/hyperlink" Target="http://gspe19-ssl.ls.apple.com" TargetMode="External"/><Relationship Id="rId267" Type="http://schemas.openxmlformats.org/officeDocument/2006/relationships/hyperlink" Target="http://tgpa.prod01.amer.cros.wr.pvp.net" TargetMode="External"/><Relationship Id="rId7" Type="http://schemas.openxmlformats.org/officeDocument/2006/relationships/hyperlink" Target="http://gateway.icloud.com" TargetMode="External"/><Relationship Id="rId145" Type="http://schemas.openxmlformats.org/officeDocument/2006/relationships/hyperlink" Target="http://gsp.target.com" TargetMode="External"/><Relationship Id="rId266" Type="http://schemas.openxmlformats.org/officeDocument/2006/relationships/hyperlink" Target="http://target.scene7.com" TargetMode="External"/><Relationship Id="rId8" Type="http://schemas.openxmlformats.org/officeDocument/2006/relationships/hyperlink" Target="http://gsp-ssl.ls.apple.com" TargetMode="External"/><Relationship Id="rId144" Type="http://schemas.openxmlformats.org/officeDocument/2006/relationships/hyperlink" Target="http://graphql-mobile-api.yelp.com" TargetMode="External"/><Relationship Id="rId265" Type="http://schemas.openxmlformats.org/officeDocument/2006/relationships/hyperlink" Target="http://target.md-apis.medallia.com" TargetMode="External"/><Relationship Id="rId73" Type="http://schemas.openxmlformats.org/officeDocument/2006/relationships/hyperlink" Target="http://api.segment.io" TargetMode="External"/><Relationship Id="rId72" Type="http://schemas.openxmlformats.org/officeDocument/2006/relationships/hyperlink" Target="http://api.sayweee.net" TargetMode="External"/><Relationship Id="rId75" Type="http://schemas.openxmlformats.org/officeDocument/2006/relationships/hyperlink" Target="http://api.target.com" TargetMode="External"/><Relationship Id="rId74" Type="http://schemas.openxmlformats.org/officeDocument/2006/relationships/hyperlink" Target="http://api.snapkit.com" TargetMode="External"/><Relationship Id="rId77" Type="http://schemas.openxmlformats.org/officeDocument/2006/relationships/hyperlink" Target="http://api3.siftscience.com" TargetMode="External"/><Relationship Id="rId260" Type="http://schemas.openxmlformats.org/officeDocument/2006/relationships/hyperlink" Target="http://support.scdn.co" TargetMode="External"/><Relationship Id="rId76" Type="http://schemas.openxmlformats.org/officeDocument/2006/relationships/hyperlink" Target="http://api.tripadvisor.com" TargetMode="External"/><Relationship Id="rId79" Type="http://schemas.openxmlformats.org/officeDocument/2006/relationships/hyperlink" Target="http://apisd.ebay.com" TargetMode="External"/><Relationship Id="rId78" Type="http://schemas.openxmlformats.org/officeDocument/2006/relationships/hyperlink" Target="http://apim.expedia.com" TargetMode="External"/><Relationship Id="rId71" Type="http://schemas.openxmlformats.org/officeDocument/2006/relationships/hyperlink" Target="http://api.rollbar.com" TargetMode="External"/><Relationship Id="rId70" Type="http://schemas.openxmlformats.org/officeDocument/2006/relationships/hyperlink" Target="http://api.iterable.com" TargetMode="External"/><Relationship Id="rId139" Type="http://schemas.openxmlformats.org/officeDocument/2006/relationships/hyperlink" Target="http://gcdsdk.appsflyer.com" TargetMode="External"/><Relationship Id="rId138" Type="http://schemas.openxmlformats.org/officeDocument/2006/relationships/hyperlink" Target="http://friends.duolingo.com" TargetMode="External"/><Relationship Id="rId259" Type="http://schemas.openxmlformats.org/officeDocument/2006/relationships/hyperlink" Target="http://streetviewpixels-pa.googleapis.com" TargetMode="External"/><Relationship Id="rId137" Type="http://schemas.openxmlformats.org/officeDocument/2006/relationships/hyperlink" Target="http://fbs.smoot.apple.com" TargetMode="External"/><Relationship Id="rId258" Type="http://schemas.openxmlformats.org/officeDocument/2006/relationships/hyperlink" Target="http://stories.duolingo.com" TargetMode="External"/><Relationship Id="rId132" Type="http://schemas.openxmlformats.org/officeDocument/2006/relationships/hyperlink" Target="http://encrypted-tbn1.gstatic.com" TargetMode="External"/><Relationship Id="rId253" Type="http://schemas.openxmlformats.org/officeDocument/2006/relationships/hyperlink" Target="http://ssl.gstatic.com" TargetMode="External"/><Relationship Id="rId131" Type="http://schemas.openxmlformats.org/officeDocument/2006/relationships/hyperlink" Target="http://encore.scdn.co" TargetMode="External"/><Relationship Id="rId252" Type="http://schemas.openxmlformats.org/officeDocument/2006/relationships/hyperlink" Target="http://spotify.demdex.net" TargetMode="External"/><Relationship Id="rId130" Type="http://schemas.openxmlformats.org/officeDocument/2006/relationships/hyperlink" Target="http://e90fb455186bc9f96d70265001a4ad13-adf0901f1861.cdn5.forter.com" TargetMode="External"/><Relationship Id="rId251" Type="http://schemas.openxmlformats.org/officeDocument/2006/relationships/hyperlink" Target="http://spclient.wg.spotify.com" TargetMode="External"/><Relationship Id="rId250" Type="http://schemas.openxmlformats.org/officeDocument/2006/relationships/hyperlink" Target="http://sp.analytics.yahoo.com" TargetMode="External"/><Relationship Id="rId136" Type="http://schemas.openxmlformats.org/officeDocument/2006/relationships/hyperlink" Target="http://fast.fonts.net" TargetMode="External"/><Relationship Id="rId257" Type="http://schemas.openxmlformats.org/officeDocument/2006/relationships/hyperlink" Target="http://stories-cdn.duolingo.com" TargetMode="External"/><Relationship Id="rId135" Type="http://schemas.openxmlformats.org/officeDocument/2006/relationships/hyperlink" Target="http://experiment-allocation.yelp.com" TargetMode="External"/><Relationship Id="rId256" Type="http://schemas.openxmlformats.org/officeDocument/2006/relationships/hyperlink" Target="http://stickershop.line-scdn.net" TargetMode="External"/><Relationship Id="rId134" Type="http://schemas.openxmlformats.org/officeDocument/2006/relationships/hyperlink" Target="http://expedia.com" TargetMode="External"/><Relationship Id="rId255" Type="http://schemas.openxmlformats.org/officeDocument/2006/relationships/hyperlink" Target="http://static.tacdn.com" TargetMode="External"/><Relationship Id="rId133" Type="http://schemas.openxmlformats.org/officeDocument/2006/relationships/hyperlink" Target="http://excess.duolingo.com" TargetMode="External"/><Relationship Id="rId254" Type="http://schemas.openxmlformats.org/officeDocument/2006/relationships/hyperlink" Target="http://static.cloudflareinsights.com" TargetMode="External"/><Relationship Id="rId62" Type="http://schemas.openxmlformats.org/officeDocument/2006/relationships/hyperlink" Target="http://analytics.twitter.com" TargetMode="External"/><Relationship Id="rId61" Type="http://schemas.openxmlformats.org/officeDocument/2006/relationships/hyperlink" Target="http://analytics.mobile.walmart.com" TargetMode="External"/><Relationship Id="rId64" Type="http://schemas.openxmlformats.org/officeDocument/2006/relationships/hyperlink" Target="http://ap-guc3.spotify.com" TargetMode="External"/><Relationship Id="rId63" Type="http://schemas.openxmlformats.org/officeDocument/2006/relationships/hyperlink" Target="http://ap-gae2.spotify.com" TargetMode="External"/><Relationship Id="rId66" Type="http://schemas.openxmlformats.org/officeDocument/2006/relationships/hyperlink" Target="http://api-0f7bbb82-3d8f-4f04-b7e6-3f51c0e4da04.sendbird.com" TargetMode="External"/><Relationship Id="rId172" Type="http://schemas.openxmlformats.org/officeDocument/2006/relationships/hyperlink" Target="http://ios.bugly.prod01.amer.cros.wr.pvp.net" TargetMode="External"/><Relationship Id="rId65" Type="http://schemas.openxmlformats.org/officeDocument/2006/relationships/hyperlink" Target="http://ap-gue1.spotify.com" TargetMode="External"/><Relationship Id="rId171" Type="http://schemas.openxmlformats.org/officeDocument/2006/relationships/hyperlink" Target="http://ios-api-ga.duolingo.com" TargetMode="External"/><Relationship Id="rId292" Type="http://schemas.openxmlformats.org/officeDocument/2006/relationships/drawing" Target="../drawings/drawing15.xml"/><Relationship Id="rId68" Type="http://schemas.openxmlformats.org/officeDocument/2006/relationships/hyperlink" Target="http://api.amplitude.com" TargetMode="External"/><Relationship Id="rId170" Type="http://schemas.openxmlformats.org/officeDocument/2006/relationships/hyperlink" Target="http://ios-api-2.duolingo.com" TargetMode="External"/><Relationship Id="rId291" Type="http://schemas.openxmlformats.org/officeDocument/2006/relationships/hyperlink" Target="http://zombie.duolingo.com" TargetMode="External"/><Relationship Id="rId67" Type="http://schemas.openxmlformats.org/officeDocument/2006/relationships/hyperlink" Target="http://api-adservices.apple.com" TargetMode="External"/><Relationship Id="rId290" Type="http://schemas.openxmlformats.org/officeDocument/2006/relationships/hyperlink" Target="http://zfnorth.cros.wr.pvp.net" TargetMode="External"/><Relationship Id="rId60" Type="http://schemas.openxmlformats.org/officeDocument/2006/relationships/hyperlink" Target="http://amp-api-edge.apps.apple.com" TargetMode="External"/><Relationship Id="rId165" Type="http://schemas.openxmlformats.org/officeDocument/2006/relationships/hyperlink" Target="http://img06.weeecdn.com" TargetMode="External"/><Relationship Id="rId286" Type="http://schemas.openxmlformats.org/officeDocument/2006/relationships/hyperlink" Target="http://www.target.com" TargetMode="External"/><Relationship Id="rId69" Type="http://schemas.openxmlformats.org/officeDocument/2006/relationships/hyperlink" Target="http://api.getbouncer.com" TargetMode="External"/><Relationship Id="rId164" Type="http://schemas.openxmlformats.org/officeDocument/2006/relationships/hyperlink" Target="http://img.cdn4dd.com" TargetMode="External"/><Relationship Id="rId285" Type="http://schemas.openxmlformats.org/officeDocument/2006/relationships/hyperlink" Target="http://www.spotify.com" TargetMode="External"/><Relationship Id="rId163" Type="http://schemas.openxmlformats.org/officeDocument/2006/relationships/hyperlink" Target="http://images.trvl-media.com" TargetMode="External"/><Relationship Id="rId284" Type="http://schemas.openxmlformats.org/officeDocument/2006/relationships/hyperlink" Target="http://www.scdn.co" TargetMode="External"/><Relationship Id="rId162" Type="http://schemas.openxmlformats.org/officeDocument/2006/relationships/hyperlink" Target="http://iguazu.doordash.com" TargetMode="External"/><Relationship Id="rId283" Type="http://schemas.openxmlformats.org/officeDocument/2006/relationships/hyperlink" Target="http://www.googleapis.com" TargetMode="External"/><Relationship Id="rId169" Type="http://schemas.openxmlformats.org/officeDocument/2006/relationships/hyperlink" Target="http://insight.adsrvr.org" TargetMode="External"/><Relationship Id="rId168" Type="http://schemas.openxmlformats.org/officeDocument/2006/relationships/hyperlink" Target="http://init.itunes.apple.com" TargetMode="External"/><Relationship Id="rId289" Type="http://schemas.openxmlformats.org/officeDocument/2006/relationships/hyperlink" Target="http://wwwlegal.spotifycdn.com" TargetMode="External"/><Relationship Id="rId167" Type="http://schemas.openxmlformats.org/officeDocument/2006/relationships/hyperlink" Target="http://init-p01md.apple.com" TargetMode="External"/><Relationship Id="rId288" Type="http://schemas.openxmlformats.org/officeDocument/2006/relationships/hyperlink" Target="http://www.walmart.com" TargetMode="External"/><Relationship Id="rId166" Type="http://schemas.openxmlformats.org/officeDocument/2006/relationships/hyperlink" Target="http://inapps.appsflyer.com" TargetMode="External"/><Relationship Id="rId287" Type="http://schemas.openxmlformats.org/officeDocument/2006/relationships/hyperlink" Target="http://www.tripadvisor.com" TargetMode="External"/><Relationship Id="rId51" Type="http://schemas.openxmlformats.org/officeDocument/2006/relationships/hyperlink" Target="http://10168557.fls.doubleclick.net" TargetMode="External"/><Relationship Id="rId50" Type="http://schemas.openxmlformats.org/officeDocument/2006/relationships/hyperlink" Target="http://www.paypalobjects.com" TargetMode="External"/><Relationship Id="rId53" Type="http://schemas.openxmlformats.org/officeDocument/2006/relationships/hyperlink" Target="http://4721227.fls.doubleclick.net" TargetMode="External"/><Relationship Id="rId52" Type="http://schemas.openxmlformats.org/officeDocument/2006/relationships/hyperlink" Target="http://10236354.fls.doubleclick.net" TargetMode="External"/><Relationship Id="rId55" Type="http://schemas.openxmlformats.org/officeDocument/2006/relationships/hyperlink" Target="http://accountcapabilities-pa.googleapis.com" TargetMode="External"/><Relationship Id="rId161" Type="http://schemas.openxmlformats.org/officeDocument/2006/relationships/hyperlink" Target="http://idsync.rlcdn.com" TargetMode="External"/><Relationship Id="rId282" Type="http://schemas.openxmlformats.org/officeDocument/2006/relationships/hyperlink" Target="http://www.expedia.com" TargetMode="External"/><Relationship Id="rId54" Type="http://schemas.openxmlformats.org/officeDocument/2006/relationships/hyperlink" Target="http://a.travel-assets.com" TargetMode="External"/><Relationship Id="rId160" Type="http://schemas.openxmlformats.org/officeDocument/2006/relationships/hyperlink" Target="http://identity.doordash.com" TargetMode="External"/><Relationship Id="rId281" Type="http://schemas.openxmlformats.org/officeDocument/2006/relationships/hyperlink" Target="http://www.expedia.co.kr" TargetMode="External"/><Relationship Id="rId57" Type="http://schemas.openxmlformats.org/officeDocument/2006/relationships/hyperlink" Target="http://accounts.spotify.com" TargetMode="External"/><Relationship Id="rId280" Type="http://schemas.openxmlformats.org/officeDocument/2006/relationships/hyperlink" Target="http://wildrift.dyn.riotcdn.net" TargetMode="External"/><Relationship Id="rId56" Type="http://schemas.openxmlformats.org/officeDocument/2006/relationships/hyperlink" Target="http://accounts.scdn.co" TargetMode="External"/><Relationship Id="rId159" Type="http://schemas.openxmlformats.org/officeDocument/2006/relationships/hyperlink" Target="http://i5.walmartimages.com" TargetMode="External"/><Relationship Id="rId59" Type="http://schemas.openxmlformats.org/officeDocument/2006/relationships/hyperlink" Target="http://adf0901f1861.cdn4.forter.com" TargetMode="External"/><Relationship Id="rId154" Type="http://schemas.openxmlformats.org/officeDocument/2006/relationships/hyperlink" Target="http://heads-fa.scdn.co" TargetMode="External"/><Relationship Id="rId275" Type="http://schemas.openxmlformats.org/officeDocument/2006/relationships/hyperlink" Target="http://uts-front.line-apps.com" TargetMode="External"/><Relationship Id="rId58" Type="http://schemas.openxmlformats.org/officeDocument/2006/relationships/hyperlink" Target="http://ad.doubleclick.net" TargetMode="External"/><Relationship Id="rId153" Type="http://schemas.openxmlformats.org/officeDocument/2006/relationships/hyperlink" Target="http://h-sdk.online-metrix.net" TargetMode="External"/><Relationship Id="rId274" Type="http://schemas.openxmlformats.org/officeDocument/2006/relationships/hyperlink" Target="http://usw.wr.sgp.riotgames.com" TargetMode="External"/><Relationship Id="rId152" Type="http://schemas.openxmlformats.org/officeDocument/2006/relationships/hyperlink" Target="http://gz0.googleusercontent.com" TargetMode="External"/><Relationship Id="rId273" Type="http://schemas.openxmlformats.org/officeDocument/2006/relationships/hyperlink" Target="http://typography.doordash.com" TargetMode="External"/><Relationship Id="rId151" Type="http://schemas.openxmlformats.org/officeDocument/2006/relationships/hyperlink" Target="http://gz.gstatic.com" TargetMode="External"/><Relationship Id="rId272" Type="http://schemas.openxmlformats.org/officeDocument/2006/relationships/hyperlink" Target="http://typeahead.target.com" TargetMode="External"/><Relationship Id="rId158" Type="http://schemas.openxmlformats.org/officeDocument/2006/relationships/hyperlink" Target="http://i.scdn.co" TargetMode="External"/><Relationship Id="rId279" Type="http://schemas.openxmlformats.org/officeDocument/2006/relationships/hyperlink" Target="http://wildrift-na.akamaized.net" TargetMode="External"/><Relationship Id="rId157" Type="http://schemas.openxmlformats.org/officeDocument/2006/relationships/hyperlink" Target="http://i.ebayimg.com" TargetMode="External"/><Relationship Id="rId278" Type="http://schemas.openxmlformats.org/officeDocument/2006/relationships/hyperlink" Target="http://web.facebook.com" TargetMode="External"/><Relationship Id="rId156" Type="http://schemas.openxmlformats.org/officeDocument/2006/relationships/hyperlink" Target="http://httpkafka.unityads.unity3d.com" TargetMode="External"/><Relationship Id="rId277" Type="http://schemas.openxmlformats.org/officeDocument/2006/relationships/hyperlink" Target="http://weather-data.apple.com" TargetMode="External"/><Relationship Id="rId155" Type="http://schemas.openxmlformats.org/officeDocument/2006/relationships/hyperlink" Target="http://help.line.me" TargetMode="External"/><Relationship Id="rId276" Type="http://schemas.openxmlformats.org/officeDocument/2006/relationships/hyperlink" Target="http://wap.spotifycdn.com" TargetMode="External"/><Relationship Id="rId107" Type="http://schemas.openxmlformats.org/officeDocument/2006/relationships/hyperlink" Target="http://collector-pxuarm9b04.px-client.net" TargetMode="External"/><Relationship Id="rId228" Type="http://schemas.openxmlformats.org/officeDocument/2006/relationships/hyperlink" Target="http://s3-design-language-system.cdn4dd.com" TargetMode="External"/><Relationship Id="rId106" Type="http://schemas.openxmlformats.org/officeDocument/2006/relationships/hyperlink" Target="http://collector-pxuarm9b04.perimeterx.net" TargetMode="External"/><Relationship Id="rId227" Type="http://schemas.openxmlformats.org/officeDocument/2006/relationships/hyperlink" Target="http://s.yimg.jp" TargetMode="External"/><Relationship Id="rId105" Type="http://schemas.openxmlformats.org/officeDocument/2006/relationships/hyperlink" Target="http://cm.g.doubleclick.net" TargetMode="External"/><Relationship Id="rId226" Type="http://schemas.openxmlformats.org/officeDocument/2006/relationships/hyperlink" Target="http://s.pinimg.com" TargetMode="External"/><Relationship Id="rId104" Type="http://schemas.openxmlformats.org/officeDocument/2006/relationships/hyperlink" Target="http://clienttoken.spotify.com" TargetMode="External"/><Relationship Id="rId225" Type="http://schemas.openxmlformats.org/officeDocument/2006/relationships/hyperlink" Target="http://s.dessaly.com" TargetMode="External"/><Relationship Id="rId109" Type="http://schemas.openxmlformats.org/officeDocument/2006/relationships/hyperlink" Target="http://config.unityads.unity3d.com" TargetMode="External"/><Relationship Id="rId108" Type="http://schemas.openxmlformats.org/officeDocument/2006/relationships/hyperlink" Target="http://concerts.spotifycdn.com" TargetMode="External"/><Relationship Id="rId229" Type="http://schemas.openxmlformats.org/officeDocument/2006/relationships/hyperlink" Target="http://s3-media0.fl.yelpcdn.com" TargetMode="External"/><Relationship Id="rId220" Type="http://schemas.openxmlformats.org/officeDocument/2006/relationships/hyperlink" Target="http://q-aeu1.contentsquare.net" TargetMode="External"/><Relationship Id="rId103" Type="http://schemas.openxmlformats.org/officeDocument/2006/relationships/hyperlink" Target="http://clients4.google.com" TargetMode="External"/><Relationship Id="rId224" Type="http://schemas.openxmlformats.org/officeDocument/2006/relationships/hyperlink" Target="http://resources.digital-cloud.medallia.com" TargetMode="External"/><Relationship Id="rId102" Type="http://schemas.openxmlformats.org/officeDocument/2006/relationships/hyperlink" Target="http://cl2.apple.com" TargetMode="External"/><Relationship Id="rId223" Type="http://schemas.openxmlformats.org/officeDocument/2006/relationships/hyperlink" Target="http://resolver.digimarc.net" TargetMode="External"/><Relationship Id="rId101" Type="http://schemas.openxmlformats.org/officeDocument/2006/relationships/hyperlink" Target="http://cix.line-apps.com" TargetMode="External"/><Relationship Id="rId222" Type="http://schemas.openxmlformats.org/officeDocument/2006/relationships/hyperlink" Target="http://redsky.target.com" TargetMode="External"/><Relationship Id="rId100" Type="http://schemas.openxmlformats.org/officeDocument/2006/relationships/hyperlink" Target="http://charts-images.scdn.co" TargetMode="External"/><Relationship Id="rId221" Type="http://schemas.openxmlformats.org/officeDocument/2006/relationships/hyperlink" Target="http://redoak.target.com" TargetMode="External"/><Relationship Id="rId217" Type="http://schemas.openxmlformats.org/officeDocument/2006/relationships/hyperlink" Target="http://ps.pndsn.com" TargetMode="External"/><Relationship Id="rId216" Type="http://schemas.openxmlformats.org/officeDocument/2006/relationships/hyperlink" Target="http://profile.target.com" TargetMode="External"/><Relationship Id="rId215" Type="http://schemas.openxmlformats.org/officeDocument/2006/relationships/hyperlink" Target="http://profile.line-scdn.net" TargetMode="External"/><Relationship Id="rId214" Type="http://schemas.openxmlformats.org/officeDocument/2006/relationships/hyperlink" Target="http://ponos.zeronaught.com" TargetMode="External"/><Relationship Id="rId219" Type="http://schemas.openxmlformats.org/officeDocument/2006/relationships/hyperlink" Target="http://px.ads.linkedin.com" TargetMode="External"/><Relationship Id="rId218" Type="http://schemas.openxmlformats.org/officeDocument/2006/relationships/hyperlink" Target="http://px-conf.perimeterx.net" TargetMode="External"/><Relationship Id="rId213" Type="http://schemas.openxmlformats.org/officeDocument/2006/relationships/hyperlink" Target="http://play.googleapis.com" TargetMode="External"/><Relationship Id="rId212" Type="http://schemas.openxmlformats.org/officeDocument/2006/relationships/hyperlink" Target="http://platform.twitter.com" TargetMode="External"/><Relationship Id="rId211" Type="http://schemas.openxmlformats.org/officeDocument/2006/relationships/hyperlink" Target="http://pixel.spotify.com" TargetMode="External"/><Relationship Id="rId210" Type="http://schemas.openxmlformats.org/officeDocument/2006/relationships/hyperlink" Target="http://pixel.adsafeprotected.com" TargetMode="External"/><Relationship Id="rId129" Type="http://schemas.openxmlformats.org/officeDocument/2006/relationships/hyperlink" Target="http://e90fb455186bc9f96d70265001a4ad13-adf0901f1861.cdn.forter.com" TargetMode="External"/><Relationship Id="rId128" Type="http://schemas.openxmlformats.org/officeDocument/2006/relationships/hyperlink" Target="http://dynamic-values-edge-service.doordash.com" TargetMode="External"/><Relationship Id="rId249" Type="http://schemas.openxmlformats.org/officeDocument/2006/relationships/hyperlink" Target="http://sp-bootstrap.spotifycdn.com" TargetMode="External"/><Relationship Id="rId127" Type="http://schemas.openxmlformats.org/officeDocument/2006/relationships/hyperlink" Target="http://dynamic-media-cdn.tripadvisor.com" TargetMode="External"/><Relationship Id="rId248" Type="http://schemas.openxmlformats.org/officeDocument/2006/relationships/hyperlink" Target="http://snap.licdn.com" TargetMode="External"/><Relationship Id="rId126" Type="http://schemas.openxmlformats.org/officeDocument/2006/relationships/hyperlink" Target="http://duolingo-leaderboards-prod.duolingo.com" TargetMode="External"/><Relationship Id="rId247" Type="http://schemas.openxmlformats.org/officeDocument/2006/relationships/hyperlink" Target="http://skadsdk.appsflyer.com" TargetMode="External"/><Relationship Id="rId121" Type="http://schemas.openxmlformats.org/officeDocument/2006/relationships/hyperlink" Target="http://devices.carnivalmobile.com" TargetMode="External"/><Relationship Id="rId242" Type="http://schemas.openxmlformats.org/officeDocument/2006/relationships/hyperlink" Target="http://search.line.me" TargetMode="External"/><Relationship Id="rId120" Type="http://schemas.openxmlformats.org/officeDocument/2006/relationships/hyperlink" Target="http://d3kwyfyztuo0xs.cloudfront.net" TargetMode="External"/><Relationship Id="rId241" Type="http://schemas.openxmlformats.org/officeDocument/2006/relationships/hyperlink" Target="http://search.line-scdn.net" TargetMode="External"/><Relationship Id="rId240" Type="http://schemas.openxmlformats.org/officeDocument/2006/relationships/hyperlink" Target="http://sdk.iad-08.braze.com" TargetMode="External"/><Relationship Id="rId125" Type="http://schemas.openxmlformats.org/officeDocument/2006/relationships/hyperlink" Target="http://duolingo-achievements-prod.duolingo.com" TargetMode="External"/><Relationship Id="rId246" Type="http://schemas.openxmlformats.org/officeDocument/2006/relationships/hyperlink" Target="http://simg-ssl.duolingo.com" TargetMode="External"/><Relationship Id="rId124" Type="http://schemas.openxmlformats.org/officeDocument/2006/relationships/hyperlink" Target="http://drfdisvc.walmart.com:8080" TargetMode="External"/><Relationship Id="rId245" Type="http://schemas.openxmlformats.org/officeDocument/2006/relationships/hyperlink" Target="http://signin.digimarc.net" TargetMode="External"/><Relationship Id="rId123" Type="http://schemas.openxmlformats.org/officeDocument/2006/relationships/hyperlink" Target="http://drfdisvc.walmart.com" TargetMode="External"/><Relationship Id="rId244" Type="http://schemas.openxmlformats.org/officeDocument/2006/relationships/hyperlink" Target="http://setup.icloud.com" TargetMode="External"/><Relationship Id="rId122" Type="http://schemas.openxmlformats.org/officeDocument/2006/relationships/hyperlink" Target="http://dpm.demdex.net" TargetMode="External"/><Relationship Id="rId243" Type="http://schemas.openxmlformats.org/officeDocument/2006/relationships/hyperlink" Target="http://seeded-session-images.scdn.co" TargetMode="External"/><Relationship Id="rId95" Type="http://schemas.openxmlformats.org/officeDocument/2006/relationships/hyperlink" Target="http://cdn.cookielaw.org" TargetMode="External"/><Relationship Id="rId94" Type="http://schemas.openxmlformats.org/officeDocument/2006/relationships/hyperlink" Target="http://cdn.amplitude.com" TargetMode="External"/><Relationship Id="rId97" Type="http://schemas.openxmlformats.org/officeDocument/2006/relationships/hyperlink" Target="http://cdn.linkedin.oribi.io" TargetMode="External"/><Relationship Id="rId96" Type="http://schemas.openxmlformats.org/officeDocument/2006/relationships/hyperlink" Target="http://cdn.doubleverify.com" TargetMode="External"/><Relationship Id="rId99" Type="http://schemas.openxmlformats.org/officeDocument/2006/relationships/hyperlink" Target="http://cdn.segment.com" TargetMode="External"/><Relationship Id="rId98" Type="http://schemas.openxmlformats.org/officeDocument/2006/relationships/hyperlink" Target="http://cdn.sayweee.net" TargetMode="External"/><Relationship Id="rId91" Type="http://schemas.openxmlformats.org/officeDocument/2006/relationships/hyperlink" Target="http://c.riskified.com" TargetMode="External"/><Relationship Id="rId90" Type="http://schemas.openxmlformats.org/officeDocument/2006/relationships/hyperlink" Target="http://c.contentsquare.net" TargetMode="External"/><Relationship Id="rId93" Type="http://schemas.openxmlformats.org/officeDocument/2006/relationships/hyperlink" Target="http://cdn-settings.segment.com" TargetMode="External"/><Relationship Id="rId92" Type="http://schemas.openxmlformats.org/officeDocument/2006/relationships/hyperlink" Target="http://carts.target.com" TargetMode="External"/><Relationship Id="rId118" Type="http://schemas.openxmlformats.org/officeDocument/2006/relationships/hyperlink" Target="http://d2nk2vyhlnep33.cloudfront.net" TargetMode="External"/><Relationship Id="rId239" Type="http://schemas.openxmlformats.org/officeDocument/2006/relationships/hyperlink" Target="http://sdk.iad-03.braze.com" TargetMode="External"/><Relationship Id="rId117" Type="http://schemas.openxmlformats.org/officeDocument/2006/relationships/hyperlink" Target="http://d1vq87e9lcf771.cloudfront.net" TargetMode="External"/><Relationship Id="rId238" Type="http://schemas.openxmlformats.org/officeDocument/2006/relationships/hyperlink" Target="http://sdk-api-v1.singular.net" TargetMode="External"/><Relationship Id="rId116" Type="http://schemas.openxmlformats.org/officeDocument/2006/relationships/hyperlink" Target="http://d1b8nqdff6d679.cloudfront.net" TargetMode="External"/><Relationship Id="rId237" Type="http://schemas.openxmlformats.org/officeDocument/2006/relationships/hyperlink" Target="http://scdn.line-apps.com" TargetMode="External"/><Relationship Id="rId115" Type="http://schemas.openxmlformats.org/officeDocument/2006/relationships/hyperlink" Target="http://d.line-scdn.net" TargetMode="External"/><Relationship Id="rId236" Type="http://schemas.openxmlformats.org/officeDocument/2006/relationships/hyperlink" Target="http://sb.scorecardresearch.com" TargetMode="External"/><Relationship Id="rId119" Type="http://schemas.openxmlformats.org/officeDocument/2006/relationships/hyperlink" Target="http://d2pur3iezf4d1j.cloudfront.net" TargetMode="External"/><Relationship Id="rId110" Type="http://schemas.openxmlformats.org/officeDocument/2006/relationships/hyperlink" Target="http://configv2.unityads.unity3d.com" TargetMode="External"/><Relationship Id="rId231" Type="http://schemas.openxmlformats.org/officeDocument/2006/relationships/hyperlink" Target="http://s3-media2.fl.yelpcdn.com" TargetMode="External"/><Relationship Id="rId230" Type="http://schemas.openxmlformats.org/officeDocument/2006/relationships/hyperlink" Target="http://s3-media1.fl.yelpcdn.com" TargetMode="External"/><Relationship Id="rId114" Type="http://schemas.openxmlformats.org/officeDocument/2006/relationships/hyperlink" Target="http://ct.pinterest.com" TargetMode="External"/><Relationship Id="rId235" Type="http://schemas.openxmlformats.org/officeDocument/2006/relationships/hyperlink" Target="http://sapphire-api.target.com" TargetMode="External"/><Relationship Id="rId113" Type="http://schemas.openxmlformats.org/officeDocument/2006/relationships/hyperlink" Target="http://creative-cdn77.bidease.com" TargetMode="External"/><Relationship Id="rId234" Type="http://schemas.openxmlformats.org/officeDocument/2006/relationships/hyperlink" Target="http://s3.us-west-2.amazonaws.com" TargetMode="External"/><Relationship Id="rId112" Type="http://schemas.openxmlformats.org/officeDocument/2006/relationships/hyperlink" Target="http://conversions.appsflyer.com" TargetMode="External"/><Relationship Id="rId233" Type="http://schemas.openxmlformats.org/officeDocument/2006/relationships/hyperlink" Target="http://s3-media4.fl.yelpcdn.com" TargetMode="External"/><Relationship Id="rId111" Type="http://schemas.openxmlformats.org/officeDocument/2006/relationships/hyperlink" Target="http://consumer-mobile-bff.doordash.com" TargetMode="External"/><Relationship Id="rId232" Type="http://schemas.openxmlformats.org/officeDocument/2006/relationships/hyperlink" Target="http://s3-media3.fl.yelpcdn.com" TargetMode="External"/><Relationship Id="rId206" Type="http://schemas.openxmlformats.org/officeDocument/2006/relationships/hyperlink" Target="http://partiality.itunes.apple.com" TargetMode="External"/><Relationship Id="rId205" Type="http://schemas.openxmlformats.org/officeDocument/2006/relationships/hyperlink" Target="http://pancake.apple.com" TargetMode="External"/><Relationship Id="rId204" Type="http://schemas.openxmlformats.org/officeDocument/2006/relationships/hyperlink" Target="http://p58-quota.icloud.com" TargetMode="External"/><Relationship Id="rId203" Type="http://schemas.openxmlformats.org/officeDocument/2006/relationships/hyperlink" Target="http://p12-buy.itunes.apple.com" TargetMode="External"/><Relationship Id="rId209" Type="http://schemas.openxmlformats.org/officeDocument/2006/relationships/hyperlink" Target="http://pixel-static.spotify.com" TargetMode="External"/><Relationship Id="rId208" Type="http://schemas.openxmlformats.org/officeDocument/2006/relationships/hyperlink" Target="http://peoplestack-pa.googleapis.com" TargetMode="External"/><Relationship Id="rId207" Type="http://schemas.openxmlformats.org/officeDocument/2006/relationships/hyperlink" Target="http://people-pa.googleapis.com" TargetMode="External"/><Relationship Id="rId202" Type="http://schemas.openxmlformats.org/officeDocument/2006/relationships/hyperlink" Target="http://oms.expedia.com" TargetMode="External"/><Relationship Id="rId201" Type="http://schemas.openxmlformats.org/officeDocument/2006/relationships/hyperlink" Target="http://ocsp.digicert.com" TargetMode="External"/><Relationship Id="rId200" Type="http://schemas.openxmlformats.org/officeDocument/2006/relationships/hyperlink" Target="http://oauthaccountmanager.googleapis.com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://auto-api.yelp.com" TargetMode="External"/><Relationship Id="rId190" Type="http://schemas.openxmlformats.org/officeDocument/2006/relationships/hyperlink" Target="http://pixel.mtrcs.samba.tv" TargetMode="External"/><Relationship Id="rId42" Type="http://schemas.openxmlformats.org/officeDocument/2006/relationships/hyperlink" Target="http://b.travel-assets.com" TargetMode="External"/><Relationship Id="rId41" Type="http://schemas.openxmlformats.org/officeDocument/2006/relationships/hyperlink" Target="http://autosug.ebaystatic.com" TargetMode="External"/><Relationship Id="rId44" Type="http://schemas.openxmlformats.org/officeDocument/2006/relationships/hyperlink" Target="http://bat.bing.com" TargetMode="External"/><Relationship Id="rId194" Type="http://schemas.openxmlformats.org/officeDocument/2006/relationships/hyperlink" Target="http://play.google.com" TargetMode="External"/><Relationship Id="rId43" Type="http://schemas.openxmlformats.org/officeDocument/2006/relationships/hyperlink" Target="http://bag.itunes.apple.com" TargetMode="External"/><Relationship Id="rId193" Type="http://schemas.openxmlformats.org/officeDocument/2006/relationships/hyperlink" Target="http://platform.twitter.com" TargetMode="External"/><Relationship Id="rId46" Type="http://schemas.openxmlformats.org/officeDocument/2006/relationships/hyperlink" Target="http://brb.duolingo.com" TargetMode="External"/><Relationship Id="rId192" Type="http://schemas.openxmlformats.org/officeDocument/2006/relationships/hyperlink" Target="http://pixel.tapad.com" TargetMode="External"/><Relationship Id="rId45" Type="http://schemas.openxmlformats.org/officeDocument/2006/relationships/hyperlink" Target="http://beacon.krxd.net" TargetMode="External"/><Relationship Id="rId191" Type="http://schemas.openxmlformats.org/officeDocument/2006/relationships/hyperlink" Target="http://pixel.spotify.com" TargetMode="External"/><Relationship Id="rId48" Type="http://schemas.openxmlformats.org/officeDocument/2006/relationships/hyperlink" Target="http://c.contentsquare.net" TargetMode="External"/><Relationship Id="rId187" Type="http://schemas.openxmlformats.org/officeDocument/2006/relationships/hyperlink" Target="http://pagead2.googlesyndication.com" TargetMode="External"/><Relationship Id="rId47" Type="http://schemas.openxmlformats.org/officeDocument/2006/relationships/hyperlink" Target="http://bunsen.yelp.com" TargetMode="External"/><Relationship Id="rId186" Type="http://schemas.openxmlformats.org/officeDocument/2006/relationships/hyperlink" Target="http://p134-fmf.icloud.com" TargetMode="External"/><Relationship Id="rId185" Type="http://schemas.openxmlformats.org/officeDocument/2006/relationships/hyperlink" Target="http://onboarding.expediapartnercentral.com" TargetMode="External"/><Relationship Id="rId49" Type="http://schemas.openxmlformats.org/officeDocument/2006/relationships/hyperlink" Target="http://c.riskified.com" TargetMode="External"/><Relationship Id="rId184" Type="http://schemas.openxmlformats.org/officeDocument/2006/relationships/hyperlink" Target="http://oms.expedia.com" TargetMode="External"/><Relationship Id="rId189" Type="http://schemas.openxmlformats.org/officeDocument/2006/relationships/hyperlink" Target="http://pixel-static.spotify.com" TargetMode="External"/><Relationship Id="rId188" Type="http://schemas.openxmlformats.org/officeDocument/2006/relationships/hyperlink" Target="http://pippio.com" TargetMode="External"/><Relationship Id="rId31" Type="http://schemas.openxmlformats.org/officeDocument/2006/relationships/hyperlink" Target="http://api3.siftscience.com" TargetMode="External"/><Relationship Id="rId30" Type="http://schemas.openxmlformats.org/officeDocument/2006/relationships/hyperlink" Target="http://api2.branch.io" TargetMode="External"/><Relationship Id="rId33" Type="http://schemas.openxmlformats.org/officeDocument/2006/relationships/hyperlink" Target="http://apisd.ebay.com" TargetMode="External"/><Relationship Id="rId183" Type="http://schemas.openxmlformats.org/officeDocument/2006/relationships/hyperlink" Target="http://ocsp2.apple.com" TargetMode="External"/><Relationship Id="rId32" Type="http://schemas.openxmlformats.org/officeDocument/2006/relationships/hyperlink" Target="http://apim.expedia.com" TargetMode="External"/><Relationship Id="rId182" Type="http://schemas.openxmlformats.org/officeDocument/2006/relationships/hyperlink" Target="http://oauthaccountmanager.googleapis.com" TargetMode="External"/><Relationship Id="rId35" Type="http://schemas.openxmlformats.org/officeDocument/2006/relationships/hyperlink" Target="http://app.adjust.com" TargetMode="External"/><Relationship Id="rId181" Type="http://schemas.openxmlformats.org/officeDocument/2006/relationships/hyperlink" Target="http://oauth2.googleapis.com" TargetMode="External"/><Relationship Id="rId34" Type="http://schemas.openxmlformats.org/officeDocument/2006/relationships/hyperlink" Target="http://app-measurement.com" TargetMode="External"/><Relationship Id="rId180" Type="http://schemas.openxmlformats.org/officeDocument/2006/relationships/hyperlink" Target="http://o23420.ingest.sentry.io" TargetMode="External"/><Relationship Id="rId37" Type="http://schemas.openxmlformats.org/officeDocument/2006/relationships/hyperlink" Target="http://apresolve.spotify.com" TargetMode="External"/><Relationship Id="rId176" Type="http://schemas.openxmlformats.org/officeDocument/2006/relationships/hyperlink" Target="http://mobiletelemetry.ebay.com" TargetMode="External"/><Relationship Id="rId36" Type="http://schemas.openxmlformats.org/officeDocument/2006/relationships/hyperlink" Target="http://appstorage.target.com" TargetMode="External"/><Relationship Id="rId175" Type="http://schemas.openxmlformats.org/officeDocument/2006/relationships/hyperlink" Target="http://mobile-data.onetrust.io" TargetMode="External"/><Relationship Id="rId39" Type="http://schemas.openxmlformats.org/officeDocument/2006/relationships/hyperlink" Target="http://auth.riotgames.com" TargetMode="External"/><Relationship Id="rId174" Type="http://schemas.openxmlformats.org/officeDocument/2006/relationships/hyperlink" Target="http://mobile-api.yelp.com" TargetMode="External"/><Relationship Id="rId38" Type="http://schemas.openxmlformats.org/officeDocument/2006/relationships/hyperlink" Target="http://auction-load.unityads.unity3d.com" TargetMode="External"/><Relationship Id="rId173" Type="http://schemas.openxmlformats.org/officeDocument/2006/relationships/hyperlink" Target="http://mobifts.ebay.com" TargetMode="External"/><Relationship Id="rId179" Type="http://schemas.openxmlformats.org/officeDocument/2006/relationships/hyperlink" Target="http://o17585.ingest.sentry.io" TargetMode="External"/><Relationship Id="rId178" Type="http://schemas.openxmlformats.org/officeDocument/2006/relationships/hyperlink" Target="http://notifications-pa.googleapis.com" TargetMode="External"/><Relationship Id="rId177" Type="http://schemas.openxmlformats.org/officeDocument/2006/relationships/hyperlink" Target="http://mpsnare.iesnare.com" TargetMode="External"/><Relationship Id="rId20" Type="http://schemas.openxmlformats.org/officeDocument/2006/relationships/hyperlink" Target="http://api-adservices.apple.com" TargetMode="External"/><Relationship Id="rId22" Type="http://schemas.openxmlformats.org/officeDocument/2006/relationships/hyperlink" Target="http://api.getbouncer.com" TargetMode="External"/><Relationship Id="rId21" Type="http://schemas.openxmlformats.org/officeDocument/2006/relationships/hyperlink" Target="http://api-d.dropbox.com" TargetMode="External"/><Relationship Id="rId24" Type="http://schemas.openxmlformats.org/officeDocument/2006/relationships/hyperlink" Target="http://api.sayweee.net" TargetMode="External"/><Relationship Id="rId23" Type="http://schemas.openxmlformats.org/officeDocument/2006/relationships/hyperlink" Target="http://api.iterable.com" TargetMode="External"/><Relationship Id="rId26" Type="http://schemas.openxmlformats.org/officeDocument/2006/relationships/hyperlink" Target="http://api.smoot.apple.com" TargetMode="External"/><Relationship Id="rId25" Type="http://schemas.openxmlformats.org/officeDocument/2006/relationships/hyperlink" Target="http://api.segment.io" TargetMode="External"/><Relationship Id="rId28" Type="http://schemas.openxmlformats.org/officeDocument/2006/relationships/hyperlink" Target="http://api.target.com" TargetMode="External"/><Relationship Id="rId27" Type="http://schemas.openxmlformats.org/officeDocument/2006/relationships/hyperlink" Target="http://api.snapkit.com" TargetMode="External"/><Relationship Id="rId29" Type="http://schemas.openxmlformats.org/officeDocument/2006/relationships/hyperlink" Target="http://api.tripadvisor.com" TargetMode="External"/><Relationship Id="rId11" Type="http://schemas.openxmlformats.org/officeDocument/2006/relationships/hyperlink" Target="http://adservice.google.com" TargetMode="External"/><Relationship Id="rId10" Type="http://schemas.openxmlformats.org/officeDocument/2006/relationships/hyperlink" Target="http://adf0901f1861.cdn4.forter.com" TargetMode="External"/><Relationship Id="rId13" Type="http://schemas.openxmlformats.org/officeDocument/2006/relationships/hyperlink" Target="http://amp-api-edge.apps.apple.com" TargetMode="External"/><Relationship Id="rId12" Type="http://schemas.openxmlformats.org/officeDocument/2006/relationships/hyperlink" Target="http://advertising.walmart.com" TargetMode="External"/><Relationship Id="rId15" Type="http://schemas.openxmlformats.org/officeDocument/2006/relationships/hyperlink" Target="http://analytics.tiktok.com" TargetMode="External"/><Relationship Id="rId198" Type="http://schemas.openxmlformats.org/officeDocument/2006/relationships/hyperlink" Target="http://pubads.g.doubleclick.net" TargetMode="External"/><Relationship Id="rId14" Type="http://schemas.openxmlformats.org/officeDocument/2006/relationships/hyperlink" Target="http://analytics.mobile.walmart.com" TargetMode="External"/><Relationship Id="rId197" Type="http://schemas.openxmlformats.org/officeDocument/2006/relationships/hyperlink" Target="http://ps.pndsn.com" TargetMode="External"/><Relationship Id="rId17" Type="http://schemas.openxmlformats.org/officeDocument/2006/relationships/hyperlink" Target="http://ap-guc3.spotify.com" TargetMode="External"/><Relationship Id="rId196" Type="http://schemas.openxmlformats.org/officeDocument/2006/relationships/hyperlink" Target="http://profile.target.com" TargetMode="External"/><Relationship Id="rId16" Type="http://schemas.openxmlformats.org/officeDocument/2006/relationships/hyperlink" Target="http://ap-gae2.spotify.com" TargetMode="External"/><Relationship Id="rId195" Type="http://schemas.openxmlformats.org/officeDocument/2006/relationships/hyperlink" Target="http://ponos.zeronaught.com" TargetMode="External"/><Relationship Id="rId19" Type="http://schemas.openxmlformats.org/officeDocument/2006/relationships/hyperlink" Target="http://api-0f7bbb82-3d8f-4f04-b7e6-3f51c0e4da04.sendbird.com" TargetMode="External"/><Relationship Id="rId18" Type="http://schemas.openxmlformats.org/officeDocument/2006/relationships/hyperlink" Target="http://ap-gue1.spotify.com" TargetMode="External"/><Relationship Id="rId199" Type="http://schemas.openxmlformats.org/officeDocument/2006/relationships/hyperlink" Target="http://px-conf.perimeterx.net" TargetMode="External"/><Relationship Id="rId84" Type="http://schemas.openxmlformats.org/officeDocument/2006/relationships/hyperlink" Target="http://devices.carnivalmobile.com" TargetMode="External"/><Relationship Id="rId83" Type="http://schemas.openxmlformats.org/officeDocument/2006/relationships/hyperlink" Target="http://device-provisioning.googleapis.com" TargetMode="External"/><Relationship Id="rId86" Type="http://schemas.openxmlformats.org/officeDocument/2006/relationships/hyperlink" Target="http://drfdisvc.walmart.com" TargetMode="External"/><Relationship Id="rId85" Type="http://schemas.openxmlformats.org/officeDocument/2006/relationships/hyperlink" Target="http://dpm.demdex.net" TargetMode="External"/><Relationship Id="rId88" Type="http://schemas.openxmlformats.org/officeDocument/2006/relationships/hyperlink" Target="http://duolingo-achievements-prod.duolingo.com" TargetMode="External"/><Relationship Id="rId150" Type="http://schemas.openxmlformats.org/officeDocument/2006/relationships/hyperlink" Target="http://ios-api-ga.duolingo.com" TargetMode="External"/><Relationship Id="rId271" Type="http://schemas.openxmlformats.org/officeDocument/2006/relationships/hyperlink" Target="http://www.paypalobjects.com" TargetMode="External"/><Relationship Id="rId87" Type="http://schemas.openxmlformats.org/officeDocument/2006/relationships/hyperlink" Target="http://drfdisvc.walmart.com:8080" TargetMode="External"/><Relationship Id="rId270" Type="http://schemas.openxmlformats.org/officeDocument/2006/relationships/hyperlink" Target="http://www.orbitz.com" TargetMode="External"/><Relationship Id="rId89" Type="http://schemas.openxmlformats.org/officeDocument/2006/relationships/hyperlink" Target="http://duolingo-leaderboards-prod.duolingo.com" TargetMode="External"/><Relationship Id="rId80" Type="http://schemas.openxmlformats.org/officeDocument/2006/relationships/hyperlink" Target="http://d1a3f4spazzrp4.cloudfront.net" TargetMode="External"/><Relationship Id="rId82" Type="http://schemas.openxmlformats.org/officeDocument/2006/relationships/hyperlink" Target="http://d1w2poirtb3as9.cloudfront.net" TargetMode="External"/><Relationship Id="rId81" Type="http://schemas.openxmlformats.org/officeDocument/2006/relationships/hyperlink" Target="http://d1vq87e9lcf771.cloudfront.net" TargetMode="External"/><Relationship Id="rId1" Type="http://schemas.openxmlformats.org/officeDocument/2006/relationships/hyperlink" Target="http://380eb680174b5d06b6911a80018b5a0e-adf0901f1861.cdn.forter.com" TargetMode="External"/><Relationship Id="rId2" Type="http://schemas.openxmlformats.org/officeDocument/2006/relationships/hyperlink" Target="http://380eb680174b5d06b6911a80018b5a0e-adf0901f1861.cdn5.forter.com" TargetMode="External"/><Relationship Id="rId3" Type="http://schemas.openxmlformats.org/officeDocument/2006/relationships/hyperlink" Target="http://4721227.fls.doubleclick.net" TargetMode="External"/><Relationship Id="rId149" Type="http://schemas.openxmlformats.org/officeDocument/2006/relationships/hyperlink" Target="http://insight.adsrvr.org" TargetMode="External"/><Relationship Id="rId4" Type="http://schemas.openxmlformats.org/officeDocument/2006/relationships/hyperlink" Target="http://9224405.fls.doubleclick.net" TargetMode="External"/><Relationship Id="rId148" Type="http://schemas.openxmlformats.org/officeDocument/2006/relationships/hyperlink" Target="http://init.itunes.apple.com" TargetMode="External"/><Relationship Id="rId269" Type="http://schemas.openxmlformats.org/officeDocument/2006/relationships/hyperlink" Target="http://www.hotels.com" TargetMode="External"/><Relationship Id="rId9" Type="http://schemas.openxmlformats.org/officeDocument/2006/relationships/hyperlink" Target="http://ad.doubleclick.net" TargetMode="External"/><Relationship Id="rId143" Type="http://schemas.openxmlformats.org/officeDocument/2006/relationships/hyperlink" Target="http://img06.weeecdn.com" TargetMode="External"/><Relationship Id="rId264" Type="http://schemas.openxmlformats.org/officeDocument/2006/relationships/hyperlink" Target="http://www.google.com" TargetMode="External"/><Relationship Id="rId142" Type="http://schemas.openxmlformats.org/officeDocument/2006/relationships/hyperlink" Target="http://img.cdn4dd.com" TargetMode="External"/><Relationship Id="rId263" Type="http://schemas.openxmlformats.org/officeDocument/2006/relationships/hyperlink" Target="http://www.google-analytics.com" TargetMode="External"/><Relationship Id="rId141" Type="http://schemas.openxmlformats.org/officeDocument/2006/relationships/hyperlink" Target="http://images.trvl-media.com" TargetMode="External"/><Relationship Id="rId262" Type="http://schemas.openxmlformats.org/officeDocument/2006/relationships/hyperlink" Target="http://www.facebook.com" TargetMode="External"/><Relationship Id="rId140" Type="http://schemas.openxmlformats.org/officeDocument/2006/relationships/hyperlink" Target="http://iguazu.doordash.com" TargetMode="External"/><Relationship Id="rId261" Type="http://schemas.openxmlformats.org/officeDocument/2006/relationships/hyperlink" Target="http://www.expediapartnercentral.com" TargetMode="External"/><Relationship Id="rId5" Type="http://schemas.openxmlformats.org/officeDocument/2006/relationships/hyperlink" Target="http://a.travel-assets.com" TargetMode="External"/><Relationship Id="rId147" Type="http://schemas.openxmlformats.org/officeDocument/2006/relationships/hyperlink" Target="http://inbox.google.com" TargetMode="External"/><Relationship Id="rId268" Type="http://schemas.openxmlformats.org/officeDocument/2006/relationships/hyperlink" Target="http://www.homeaway.com" TargetMode="External"/><Relationship Id="rId6" Type="http://schemas.openxmlformats.org/officeDocument/2006/relationships/hyperlink" Target="http://accounts.google.co.kr" TargetMode="External"/><Relationship Id="rId146" Type="http://schemas.openxmlformats.org/officeDocument/2006/relationships/hyperlink" Target="http://inapps.appsflyer.com" TargetMode="External"/><Relationship Id="rId267" Type="http://schemas.openxmlformats.org/officeDocument/2006/relationships/hyperlink" Target="http://www.googletagservices.com" TargetMode="External"/><Relationship Id="rId7" Type="http://schemas.openxmlformats.org/officeDocument/2006/relationships/hyperlink" Target="http://accounts.google.com" TargetMode="External"/><Relationship Id="rId145" Type="http://schemas.openxmlformats.org/officeDocument/2006/relationships/hyperlink" Target="http://inappcheck.itunes.apple.com" TargetMode="External"/><Relationship Id="rId266" Type="http://schemas.openxmlformats.org/officeDocument/2006/relationships/hyperlink" Target="http://www.googletagmanager.com" TargetMode="External"/><Relationship Id="rId8" Type="http://schemas.openxmlformats.org/officeDocument/2006/relationships/hyperlink" Target="http://accounts.youtube.com" TargetMode="External"/><Relationship Id="rId144" Type="http://schemas.openxmlformats.org/officeDocument/2006/relationships/hyperlink" Target="http://in.appcenter.ms" TargetMode="External"/><Relationship Id="rId265" Type="http://schemas.openxmlformats.org/officeDocument/2006/relationships/hyperlink" Target="http://www.googleadservices.com" TargetMode="External"/><Relationship Id="rId73" Type="http://schemas.openxmlformats.org/officeDocument/2006/relationships/hyperlink" Target="http://configv2.unityads.unity3d.com" TargetMode="External"/><Relationship Id="rId72" Type="http://schemas.openxmlformats.org/officeDocument/2006/relationships/hyperlink" Target="http://configuration.ls.apple.com" TargetMode="External"/><Relationship Id="rId75" Type="http://schemas.openxmlformats.org/officeDocument/2006/relationships/hyperlink" Target="http://consumer-mobile-bff.doordash.com" TargetMode="External"/><Relationship Id="rId74" Type="http://schemas.openxmlformats.org/officeDocument/2006/relationships/hyperlink" Target="http://connect.facebook.net" TargetMode="External"/><Relationship Id="rId77" Type="http://schemas.openxmlformats.org/officeDocument/2006/relationships/hyperlink" Target="http://creative-cdn77.bidease.com" TargetMode="External"/><Relationship Id="rId260" Type="http://schemas.openxmlformats.org/officeDocument/2006/relationships/hyperlink" Target="http://www.expedia.com" TargetMode="External"/><Relationship Id="rId76" Type="http://schemas.openxmlformats.org/officeDocument/2006/relationships/hyperlink" Target="http://crashlyticsreports-pa.googleapis.com" TargetMode="External"/><Relationship Id="rId79" Type="http://schemas.openxmlformats.org/officeDocument/2006/relationships/hyperlink" Target="http://d.line-scdn.net" TargetMode="External"/><Relationship Id="rId78" Type="http://schemas.openxmlformats.org/officeDocument/2006/relationships/hyperlink" Target="http://csi.gstatic.com" TargetMode="External"/><Relationship Id="rId71" Type="http://schemas.openxmlformats.org/officeDocument/2006/relationships/hyperlink" Target="http://configuration.apple.com" TargetMode="External"/><Relationship Id="rId70" Type="http://schemas.openxmlformats.org/officeDocument/2006/relationships/hyperlink" Target="http://config.unityads.unity3d.com" TargetMode="External"/><Relationship Id="rId139" Type="http://schemas.openxmlformats.org/officeDocument/2006/relationships/hyperlink" Target="http://idsync.rlcdn.com" TargetMode="External"/><Relationship Id="rId138" Type="http://schemas.openxmlformats.org/officeDocument/2006/relationships/hyperlink" Target="http://identity.doordash.com" TargetMode="External"/><Relationship Id="rId259" Type="http://schemas.openxmlformats.org/officeDocument/2006/relationships/hyperlink" Target="http://www.egadvertising.com" TargetMode="External"/><Relationship Id="rId137" Type="http://schemas.openxmlformats.org/officeDocument/2006/relationships/hyperlink" Target="http://i5.walmartimages.com" TargetMode="External"/><Relationship Id="rId258" Type="http://schemas.openxmlformats.org/officeDocument/2006/relationships/hyperlink" Target="http://wildrift.dyn.riotcdn.net" TargetMode="External"/><Relationship Id="rId132" Type="http://schemas.openxmlformats.org/officeDocument/2006/relationships/hyperlink" Target="http://help.line.me" TargetMode="External"/><Relationship Id="rId253" Type="http://schemas.openxmlformats.org/officeDocument/2006/relationships/hyperlink" Target="http://typeahead.target.com" TargetMode="External"/><Relationship Id="rId131" Type="http://schemas.openxmlformats.org/officeDocument/2006/relationships/hyperlink" Target="http://h-sdk.online-metrix.net" TargetMode="External"/><Relationship Id="rId252" Type="http://schemas.openxmlformats.org/officeDocument/2006/relationships/hyperlink" Target="http://tr.snapchat.com" TargetMode="External"/><Relationship Id="rId130" Type="http://schemas.openxmlformats.org/officeDocument/2006/relationships/hyperlink" Target="http://gwk.line.naver.jp" TargetMode="External"/><Relationship Id="rId251" Type="http://schemas.openxmlformats.org/officeDocument/2006/relationships/hyperlink" Target="http://tpsc-uw2.doubleverify.com" TargetMode="External"/><Relationship Id="rId250" Type="http://schemas.openxmlformats.org/officeDocument/2006/relationships/hyperlink" Target="http://tps.doubleverify.com" TargetMode="External"/><Relationship Id="rId136" Type="http://schemas.openxmlformats.org/officeDocument/2006/relationships/hyperlink" Target="http://i.scdn.co" TargetMode="External"/><Relationship Id="rId257" Type="http://schemas.openxmlformats.org/officeDocument/2006/relationships/hyperlink" Target="http://wildrift-na.akamaized.net" TargetMode="External"/><Relationship Id="rId135" Type="http://schemas.openxmlformats.org/officeDocument/2006/relationships/hyperlink" Target="http://i.ebayimg.com" TargetMode="External"/><Relationship Id="rId256" Type="http://schemas.openxmlformats.org/officeDocument/2006/relationships/hyperlink" Target="http://web.facebook.com" TargetMode="External"/><Relationship Id="rId134" Type="http://schemas.openxmlformats.org/officeDocument/2006/relationships/hyperlink" Target="http://i-lo.scdn.co" TargetMode="External"/><Relationship Id="rId255" Type="http://schemas.openxmlformats.org/officeDocument/2006/relationships/hyperlink" Target="http://usw.wr.sgp.riotgames.com" TargetMode="External"/><Relationship Id="rId133" Type="http://schemas.openxmlformats.org/officeDocument/2006/relationships/hyperlink" Target="http://httpkafka.unityads.unity3d.com" TargetMode="External"/><Relationship Id="rId254" Type="http://schemas.openxmlformats.org/officeDocument/2006/relationships/hyperlink" Target="http://usermatch.krxd.net" TargetMode="External"/><Relationship Id="rId62" Type="http://schemas.openxmlformats.org/officeDocument/2006/relationships/hyperlink" Target="http://clients4.google.com" TargetMode="External"/><Relationship Id="rId61" Type="http://schemas.openxmlformats.org/officeDocument/2006/relationships/hyperlink" Target="http://cix.line-apps.com" TargetMode="External"/><Relationship Id="rId64" Type="http://schemas.openxmlformats.org/officeDocument/2006/relationships/hyperlink" Target="http://cm.g.doubleclick.net" TargetMode="External"/><Relationship Id="rId63" Type="http://schemas.openxmlformats.org/officeDocument/2006/relationships/hyperlink" Target="http://clienttoken.spotify.com" TargetMode="External"/><Relationship Id="rId66" Type="http://schemas.openxmlformats.org/officeDocument/2006/relationships/hyperlink" Target="http://cn-dc1.uber.com" TargetMode="External"/><Relationship Id="rId172" Type="http://schemas.openxmlformats.org/officeDocument/2006/relationships/hyperlink" Target="http://mobidcsng.ebay.com" TargetMode="External"/><Relationship Id="rId65" Type="http://schemas.openxmlformats.org/officeDocument/2006/relationships/hyperlink" Target="http://cn-dc1.oojoovae.org" TargetMode="External"/><Relationship Id="rId171" Type="http://schemas.openxmlformats.org/officeDocument/2006/relationships/hyperlink" Target="http://midas-bandits-prod.duolingo.com" TargetMode="External"/><Relationship Id="rId68" Type="http://schemas.openxmlformats.org/officeDocument/2006/relationships/hyperlink" Target="http://cn-phx2.cfe.uber.com" TargetMode="External"/><Relationship Id="rId170" Type="http://schemas.openxmlformats.org/officeDocument/2006/relationships/hyperlink" Target="http://metrics.icloud.com" TargetMode="External"/><Relationship Id="rId67" Type="http://schemas.openxmlformats.org/officeDocument/2006/relationships/hyperlink" Target="http://cn-geo1.uber.com" TargetMode="External"/><Relationship Id="rId60" Type="http://schemas.openxmlformats.org/officeDocument/2006/relationships/hyperlink" Target="http://cdn.tagcommander.com" TargetMode="External"/><Relationship Id="rId165" Type="http://schemas.openxmlformats.org/officeDocument/2006/relationships/hyperlink" Target="http://mail.google.com" TargetMode="External"/><Relationship Id="rId69" Type="http://schemas.openxmlformats.org/officeDocument/2006/relationships/hyperlink" Target="http://concerts.spotifycdn.com" TargetMode="External"/><Relationship Id="rId164" Type="http://schemas.openxmlformats.org/officeDocument/2006/relationships/hyperlink" Target="http://mail-attachment.googleusercontent.com" TargetMode="External"/><Relationship Id="rId285" Type="http://schemas.openxmlformats.org/officeDocument/2006/relationships/drawing" Target="../drawings/drawing16.xml"/><Relationship Id="rId163" Type="http://schemas.openxmlformats.org/officeDocument/2006/relationships/hyperlink" Target="http://m.facebook.com" TargetMode="External"/><Relationship Id="rId284" Type="http://schemas.openxmlformats.org/officeDocument/2006/relationships/hyperlink" Target="http://zombie.duolingo.com" TargetMode="External"/><Relationship Id="rId162" Type="http://schemas.openxmlformats.org/officeDocument/2006/relationships/hyperlink" Target="http://m.api.forter.com" TargetMode="External"/><Relationship Id="rId283" Type="http://schemas.openxmlformats.org/officeDocument/2006/relationships/hyperlink" Target="http://znbbf46ejn8vkhysu-expediaxm.siteintercept.qualtrics.com" TargetMode="External"/><Relationship Id="rId169" Type="http://schemas.openxmlformats.org/officeDocument/2006/relationships/hyperlink" Target="http://mesu.apple.com" TargetMode="External"/><Relationship Id="rId168" Type="http://schemas.openxmlformats.org/officeDocument/2006/relationships/hyperlink" Target="http://mdap.mpaas.cn-hongkong.aliyuncs.com" TargetMode="External"/><Relationship Id="rId167" Type="http://schemas.openxmlformats.org/officeDocument/2006/relationships/hyperlink" Target="http://match.adsrvr.org" TargetMode="External"/><Relationship Id="rId166" Type="http://schemas.openxmlformats.org/officeDocument/2006/relationships/hyperlink" Target="http://maps.googleapis.com" TargetMode="External"/><Relationship Id="rId51" Type="http://schemas.openxmlformats.org/officeDocument/2006/relationships/hyperlink" Target="http://c2s.sdkless.appsflyer.com" TargetMode="External"/><Relationship Id="rId50" Type="http://schemas.openxmlformats.org/officeDocument/2006/relationships/hyperlink" Target="http://c.travel-assets.com" TargetMode="External"/><Relationship Id="rId53" Type="http://schemas.openxmlformats.org/officeDocument/2006/relationships/hyperlink" Target="http://carts.target.com" TargetMode="External"/><Relationship Id="rId52" Type="http://schemas.openxmlformats.org/officeDocument/2006/relationships/hyperlink" Target="http://ca.iadsdk.apple.com" TargetMode="External"/><Relationship Id="rId55" Type="http://schemas.openxmlformats.org/officeDocument/2006/relationships/hyperlink" Target="http://cdn.branch.io" TargetMode="External"/><Relationship Id="rId161" Type="http://schemas.openxmlformats.org/officeDocument/2006/relationships/hyperlink" Target="http://lolstatic-a.akamaihd.net" TargetMode="External"/><Relationship Id="rId282" Type="http://schemas.openxmlformats.org/officeDocument/2006/relationships/hyperlink" Target="http://zfnorth.cros.wr.pvp.net" TargetMode="External"/><Relationship Id="rId54" Type="http://schemas.openxmlformats.org/officeDocument/2006/relationships/hyperlink" Target="http://cdn-settings.segment.com" TargetMode="External"/><Relationship Id="rId160" Type="http://schemas.openxmlformats.org/officeDocument/2006/relationships/hyperlink" Target="http://login5.spotify.com" TargetMode="External"/><Relationship Id="rId281" Type="http://schemas.openxmlformats.org/officeDocument/2006/relationships/hyperlink" Target="http://wwwlegal.spotifycdn.com" TargetMode="External"/><Relationship Id="rId57" Type="http://schemas.openxmlformats.org/officeDocument/2006/relationships/hyperlink" Target="http://cdn.doubleverify.com" TargetMode="External"/><Relationship Id="rId280" Type="http://schemas.openxmlformats.org/officeDocument/2006/relationships/hyperlink" Target="http://www.walmart.com" TargetMode="External"/><Relationship Id="rId56" Type="http://schemas.openxmlformats.org/officeDocument/2006/relationships/hyperlink" Target="http://cdn.cookielaw.org" TargetMode="External"/><Relationship Id="rId159" Type="http://schemas.openxmlformats.org/officeDocument/2006/relationships/hyperlink" Target="http://localization-duostrings.duolingo.com" TargetMode="External"/><Relationship Id="rId59" Type="http://schemas.openxmlformats.org/officeDocument/2006/relationships/hyperlink" Target="http://cdn.sayweee.net" TargetMode="External"/><Relationship Id="rId154" Type="http://schemas.openxmlformats.org/officeDocument/2006/relationships/hyperlink" Target="http://js.adsrvr.org" TargetMode="External"/><Relationship Id="rId275" Type="http://schemas.openxmlformats.org/officeDocument/2006/relationships/hyperlink" Target="http://www.travelocity.com" TargetMode="External"/><Relationship Id="rId58" Type="http://schemas.openxmlformats.org/officeDocument/2006/relationships/hyperlink" Target="http://cdn.quantummetric.com" TargetMode="External"/><Relationship Id="rId153" Type="http://schemas.openxmlformats.org/officeDocument/2006/relationships/hyperlink" Target="http://jp-col-tcp.nelo.linecorp.com" TargetMode="External"/><Relationship Id="rId274" Type="http://schemas.openxmlformats.org/officeDocument/2006/relationships/hyperlink" Target="http://www.tamgrt.com" TargetMode="External"/><Relationship Id="rId152" Type="http://schemas.openxmlformats.org/officeDocument/2006/relationships/hyperlink" Target="http://itunes.apple.com" TargetMode="External"/><Relationship Id="rId273" Type="http://schemas.openxmlformats.org/officeDocument/2006/relationships/hyperlink" Target="http://www.spotify.com" TargetMode="External"/><Relationship Id="rId151" Type="http://schemas.openxmlformats.org/officeDocument/2006/relationships/hyperlink" Target="http://ios.bugly.prod01.amer.cros.wr.pvp.net" TargetMode="External"/><Relationship Id="rId272" Type="http://schemas.openxmlformats.org/officeDocument/2006/relationships/hyperlink" Target="http://www.scdn.co" TargetMode="External"/><Relationship Id="rId158" Type="http://schemas.openxmlformats.org/officeDocument/2006/relationships/hyperlink" Target="http://ln-cdn.akamaized.net" TargetMode="External"/><Relationship Id="rId279" Type="http://schemas.openxmlformats.org/officeDocument/2006/relationships/hyperlink" Target="http://www.vrbo.com" TargetMode="External"/><Relationship Id="rId157" Type="http://schemas.openxmlformats.org/officeDocument/2006/relationships/hyperlink" Target="http://lh5.googleusercontent.com" TargetMode="External"/><Relationship Id="rId278" Type="http://schemas.openxmlformats.org/officeDocument/2006/relationships/hyperlink" Target="http://www.uqd.io" TargetMode="External"/><Relationship Id="rId156" Type="http://schemas.openxmlformats.org/officeDocument/2006/relationships/hyperlink" Target="http://launches.appsflyer.com" TargetMode="External"/><Relationship Id="rId277" Type="http://schemas.openxmlformats.org/officeDocument/2006/relationships/hyperlink" Target="http://www.trvl-px.com" TargetMode="External"/><Relationship Id="rId155" Type="http://schemas.openxmlformats.org/officeDocument/2006/relationships/hyperlink" Target="http://k-aeu1.contentsquare.net" TargetMode="External"/><Relationship Id="rId276" Type="http://schemas.openxmlformats.org/officeDocument/2006/relationships/hyperlink" Target="http://www.tripadvisor.com" TargetMode="External"/><Relationship Id="rId107" Type="http://schemas.openxmlformats.org/officeDocument/2006/relationships/hyperlink" Target="http://firebaseinstallations.googleapis.com" TargetMode="External"/><Relationship Id="rId228" Type="http://schemas.openxmlformats.org/officeDocument/2006/relationships/hyperlink" Target="http://sp-bootstrap.spotifycdn.com" TargetMode="External"/><Relationship Id="rId106" Type="http://schemas.openxmlformats.org/officeDocument/2006/relationships/hyperlink" Target="http://firebasedynamiclinks.googleapis.com" TargetMode="External"/><Relationship Id="rId227" Type="http://schemas.openxmlformats.org/officeDocument/2006/relationships/hyperlink" Target="http://skadsdkless.appsflyer.com" TargetMode="External"/><Relationship Id="rId105" Type="http://schemas.openxmlformats.org/officeDocument/2006/relationships/hyperlink" Target="http://firebase-settings.crashlytics.com" TargetMode="External"/><Relationship Id="rId226" Type="http://schemas.openxmlformats.org/officeDocument/2006/relationships/hyperlink" Target="http://simg-ssl.duolingo.com" TargetMode="External"/><Relationship Id="rId104" Type="http://schemas.openxmlformats.org/officeDocument/2006/relationships/hyperlink" Target="http://fcmtoken.googleapis.com" TargetMode="External"/><Relationship Id="rId225" Type="http://schemas.openxmlformats.org/officeDocument/2006/relationships/hyperlink" Target="http://signaler-pa.googleapis.com" TargetMode="External"/><Relationship Id="rId109" Type="http://schemas.openxmlformats.org/officeDocument/2006/relationships/hyperlink" Target="http://firebaseremoteconfig.googleapis.com" TargetMode="External"/><Relationship Id="rId108" Type="http://schemas.openxmlformats.org/officeDocument/2006/relationships/hyperlink" Target="http://firebaselogging-pa.googleapis.com" TargetMode="External"/><Relationship Id="rId229" Type="http://schemas.openxmlformats.org/officeDocument/2006/relationships/hyperlink" Target="http://sp.analytics.yahoo.com" TargetMode="External"/><Relationship Id="rId220" Type="http://schemas.openxmlformats.org/officeDocument/2006/relationships/hyperlink" Target="http://sdk.iad-08.braze.com" TargetMode="External"/><Relationship Id="rId103" Type="http://schemas.openxmlformats.org/officeDocument/2006/relationships/hyperlink" Target="http://fbsbx.com" TargetMode="External"/><Relationship Id="rId224" Type="http://schemas.openxmlformats.org/officeDocument/2006/relationships/hyperlink" Target="http://setup.icloud.com" TargetMode="External"/><Relationship Id="rId102" Type="http://schemas.openxmlformats.org/officeDocument/2006/relationships/hyperlink" Target="http://fbs.smoot.apple.com" TargetMode="External"/><Relationship Id="rId223" Type="http://schemas.openxmlformats.org/officeDocument/2006/relationships/hyperlink" Target="http://sessions.bugsnag.com" TargetMode="External"/><Relationship Id="rId101" Type="http://schemas.openxmlformats.org/officeDocument/2006/relationships/hyperlink" Target="http://fbcdn.net" TargetMode="External"/><Relationship Id="rId222" Type="http://schemas.openxmlformats.org/officeDocument/2006/relationships/hyperlink" Target="http://seeded-session-images.scdn.co" TargetMode="External"/><Relationship Id="rId100" Type="http://schemas.openxmlformats.org/officeDocument/2006/relationships/hyperlink" Target="http://fast.fonts.net" TargetMode="External"/><Relationship Id="rId221" Type="http://schemas.openxmlformats.org/officeDocument/2006/relationships/hyperlink" Target="http://securepubads.g.doubleclick.net" TargetMode="External"/><Relationship Id="rId217" Type="http://schemas.openxmlformats.org/officeDocument/2006/relationships/hyperlink" Target="http://scontent.xx.fbcdn.net" TargetMode="External"/><Relationship Id="rId216" Type="http://schemas.openxmlformats.org/officeDocument/2006/relationships/hyperlink" Target="http://scontent-sjc3-1.xx.fbcdn.net" TargetMode="External"/><Relationship Id="rId215" Type="http://schemas.openxmlformats.org/officeDocument/2006/relationships/hyperlink" Target="http://scontent-ord5-2.xx.fbcdn.net" TargetMode="External"/><Relationship Id="rId214" Type="http://schemas.openxmlformats.org/officeDocument/2006/relationships/hyperlink" Target="http://scontent-ord5-1.xx.fbcdn.net" TargetMode="External"/><Relationship Id="rId219" Type="http://schemas.openxmlformats.org/officeDocument/2006/relationships/hyperlink" Target="http://sdk.iad-03.braze.com" TargetMode="External"/><Relationship Id="rId218" Type="http://schemas.openxmlformats.org/officeDocument/2006/relationships/hyperlink" Target="http://sdk-api-v1.singular.net" TargetMode="External"/><Relationship Id="rId213" Type="http://schemas.openxmlformats.org/officeDocument/2006/relationships/hyperlink" Target="http://sc-static.net" TargetMode="External"/><Relationship Id="rId212" Type="http://schemas.openxmlformats.org/officeDocument/2006/relationships/hyperlink" Target="http://sb.scorecardresearch.com" TargetMode="External"/><Relationship Id="rId211" Type="http://schemas.openxmlformats.org/officeDocument/2006/relationships/hyperlink" Target="http://sapphire-api.target.com" TargetMode="External"/><Relationship Id="rId210" Type="http://schemas.openxmlformats.org/officeDocument/2006/relationships/hyperlink" Target="http://s3.us-west-2.amazonaws.com" TargetMode="External"/><Relationship Id="rId129" Type="http://schemas.openxmlformats.org/officeDocument/2006/relationships/hyperlink" Target="http://gw.line.naver.jp" TargetMode="External"/><Relationship Id="rId128" Type="http://schemas.openxmlformats.org/officeDocument/2006/relationships/hyperlink" Target="http://guc3-spclient.spotify.com" TargetMode="External"/><Relationship Id="rId249" Type="http://schemas.openxmlformats.org/officeDocument/2006/relationships/hyperlink" Target="http://tpc.googlesyndication.com" TargetMode="External"/><Relationship Id="rId127" Type="http://schemas.openxmlformats.org/officeDocument/2006/relationships/hyperlink" Target="http://gspe35-ssl.ls.apple.com" TargetMode="External"/><Relationship Id="rId248" Type="http://schemas.openxmlformats.org/officeDocument/2006/relationships/hyperlink" Target="http://torimochi.line-apps.com" TargetMode="External"/><Relationship Id="rId126" Type="http://schemas.openxmlformats.org/officeDocument/2006/relationships/hyperlink" Target="http://gspe19-ssl.ls.apple.com" TargetMode="External"/><Relationship Id="rId247" Type="http://schemas.openxmlformats.org/officeDocument/2006/relationships/hyperlink" Target="http://thumbnails.trvl-media.com" TargetMode="External"/><Relationship Id="rId121" Type="http://schemas.openxmlformats.org/officeDocument/2006/relationships/hyperlink" Target="http://gsp-ssl.ls.apple.com" TargetMode="External"/><Relationship Id="rId242" Type="http://schemas.openxmlformats.org/officeDocument/2006/relationships/hyperlink" Target="http://t.scdn.co" TargetMode="External"/><Relationship Id="rId120" Type="http://schemas.openxmlformats.org/officeDocument/2006/relationships/hyperlink" Target="http://graphql-mobile-api.yelp.com" TargetMode="External"/><Relationship Id="rId241" Type="http://schemas.openxmlformats.org/officeDocument/2006/relationships/hyperlink" Target="http://t.contentsquare.net" TargetMode="External"/><Relationship Id="rId240" Type="http://schemas.openxmlformats.org/officeDocument/2006/relationships/hyperlink" Target="http://stories.duolingo.com" TargetMode="External"/><Relationship Id="rId125" Type="http://schemas.openxmlformats.org/officeDocument/2006/relationships/hyperlink" Target="http://gspe1-ssl.ls.apple.com" TargetMode="External"/><Relationship Id="rId246" Type="http://schemas.openxmlformats.org/officeDocument/2006/relationships/hyperlink" Target="http://thisis-images.scdn.co" TargetMode="External"/><Relationship Id="rId124" Type="http://schemas.openxmlformats.org/officeDocument/2006/relationships/hyperlink" Target="http://gsp64-ssl.ls.apple.com" TargetMode="External"/><Relationship Id="rId245" Type="http://schemas.openxmlformats.org/officeDocument/2006/relationships/hyperlink" Target="http://tgpa.prod01.amer.cros.wr.pvp.net" TargetMode="External"/><Relationship Id="rId123" Type="http://schemas.openxmlformats.org/officeDocument/2006/relationships/hyperlink" Target="http://gsp57-ssl-revgeo.ls.apple.com" TargetMode="External"/><Relationship Id="rId244" Type="http://schemas.openxmlformats.org/officeDocument/2006/relationships/hyperlink" Target="http://target.scene7.com" TargetMode="External"/><Relationship Id="rId122" Type="http://schemas.openxmlformats.org/officeDocument/2006/relationships/hyperlink" Target="http://gsp.target.com" TargetMode="External"/><Relationship Id="rId243" Type="http://schemas.openxmlformats.org/officeDocument/2006/relationships/hyperlink" Target="http://target.md-apis.medallia.com" TargetMode="External"/><Relationship Id="rId95" Type="http://schemas.openxmlformats.org/officeDocument/2006/relationships/hyperlink" Target="http://excess.duolingo.com" TargetMode="External"/><Relationship Id="rId94" Type="http://schemas.openxmlformats.org/officeDocument/2006/relationships/hyperlink" Target="http://events.mz.unity3d.com" TargetMode="External"/><Relationship Id="rId97" Type="http://schemas.openxmlformats.org/officeDocument/2006/relationships/hyperlink" Target="http://expedia.com" TargetMode="External"/><Relationship Id="rId96" Type="http://schemas.openxmlformats.org/officeDocument/2006/relationships/hyperlink" Target="http://expedia-app.quantummetric.com" TargetMode="External"/><Relationship Id="rId99" Type="http://schemas.openxmlformats.org/officeDocument/2006/relationships/hyperlink" Target="http://facebook.com" TargetMode="External"/><Relationship Id="rId98" Type="http://schemas.openxmlformats.org/officeDocument/2006/relationships/hyperlink" Target="http://experiment-allocation.yelp.com" TargetMode="External"/><Relationship Id="rId91" Type="http://schemas.openxmlformats.org/officeDocument/2006/relationships/hyperlink" Target="http://dynamic-media-cdn.tripadvisor.com" TargetMode="External"/><Relationship Id="rId90" Type="http://schemas.openxmlformats.org/officeDocument/2006/relationships/hyperlink" Target="http://dyguxp1m9tbrw.cloudfront.net" TargetMode="External"/><Relationship Id="rId93" Type="http://schemas.openxmlformats.org/officeDocument/2006/relationships/hyperlink" Target="http://encore.scdn.co" TargetMode="External"/><Relationship Id="rId92" Type="http://schemas.openxmlformats.org/officeDocument/2006/relationships/hyperlink" Target="http://dynamic-values-edge-service.doordash.com" TargetMode="External"/><Relationship Id="rId118" Type="http://schemas.openxmlformats.org/officeDocument/2006/relationships/hyperlink" Target="http://googleads.g.doubleclick.net" TargetMode="External"/><Relationship Id="rId239" Type="http://schemas.openxmlformats.org/officeDocument/2006/relationships/hyperlink" Target="http://stocks-data-service.apple.com" TargetMode="External"/><Relationship Id="rId117" Type="http://schemas.openxmlformats.org/officeDocument/2006/relationships/hyperlink" Target="http://goals-api.duolingo.com" TargetMode="External"/><Relationship Id="rId238" Type="http://schemas.openxmlformats.org/officeDocument/2006/relationships/hyperlink" Target="http://stats.g.doubleclick.net" TargetMode="External"/><Relationship Id="rId116" Type="http://schemas.openxmlformats.org/officeDocument/2006/relationships/hyperlink" Target="http://geolocation.onetrust.com" TargetMode="External"/><Relationship Id="rId237" Type="http://schemas.openxmlformats.org/officeDocument/2006/relationships/hyperlink" Target="http://static.xx.fbcdn.net" TargetMode="External"/><Relationship Id="rId115" Type="http://schemas.openxmlformats.org/officeDocument/2006/relationships/hyperlink" Target="http://geoconfig.wr.pvp.net" TargetMode="External"/><Relationship Id="rId236" Type="http://schemas.openxmlformats.org/officeDocument/2006/relationships/hyperlink" Target="http://static.tacdn.com" TargetMode="External"/><Relationship Id="rId119" Type="http://schemas.openxmlformats.org/officeDocument/2006/relationships/hyperlink" Target="http://graph.facebook.com" TargetMode="External"/><Relationship Id="rId110" Type="http://schemas.openxmlformats.org/officeDocument/2006/relationships/hyperlink" Target="http://fonts.gstatic.com" TargetMode="External"/><Relationship Id="rId231" Type="http://schemas.openxmlformats.org/officeDocument/2006/relationships/hyperlink" Target="http://spotify.demdex.net" TargetMode="External"/><Relationship Id="rId230" Type="http://schemas.openxmlformats.org/officeDocument/2006/relationships/hyperlink" Target="http://spclient.wg.spotify.com" TargetMode="External"/><Relationship Id="rId114" Type="http://schemas.openxmlformats.org/officeDocument/2006/relationships/hyperlink" Target="http://gcloudctrl.wr.pvp.net" TargetMode="External"/><Relationship Id="rId235" Type="http://schemas.openxmlformats.org/officeDocument/2006/relationships/hyperlink" Target="http://static.pay.expedia.com" TargetMode="External"/><Relationship Id="rId113" Type="http://schemas.openxmlformats.org/officeDocument/2006/relationships/hyperlink" Target="http://gcloudctrl.prod01.amer.cros.wr.pvp.net" TargetMode="External"/><Relationship Id="rId234" Type="http://schemas.openxmlformats.org/officeDocument/2006/relationships/hyperlink" Target="http://static.ads-twitter.com" TargetMode="External"/><Relationship Id="rId112" Type="http://schemas.openxmlformats.org/officeDocument/2006/relationships/hyperlink" Target="http://gcd-s2s.appsflyer.com" TargetMode="External"/><Relationship Id="rId233" Type="http://schemas.openxmlformats.org/officeDocument/2006/relationships/hyperlink" Target="http://ssl.kaptcha.com" TargetMode="External"/><Relationship Id="rId111" Type="http://schemas.openxmlformats.org/officeDocument/2006/relationships/hyperlink" Target="http://gateway.icloud.com" TargetMode="External"/><Relationship Id="rId232" Type="http://schemas.openxmlformats.org/officeDocument/2006/relationships/hyperlink" Target="http://ssl.gstatic.com" TargetMode="External"/><Relationship Id="rId206" Type="http://schemas.openxmlformats.org/officeDocument/2006/relationships/hyperlink" Target="http://s3-media1.fl.yelpcdn.com" TargetMode="External"/><Relationship Id="rId205" Type="http://schemas.openxmlformats.org/officeDocument/2006/relationships/hyperlink" Target="http://s3-media0.fl.yelpcdn.com" TargetMode="External"/><Relationship Id="rId204" Type="http://schemas.openxmlformats.org/officeDocument/2006/relationships/hyperlink" Target="http://rr6---sn-jxopj-nh4e.googlevideo.com" TargetMode="External"/><Relationship Id="rId203" Type="http://schemas.openxmlformats.org/officeDocument/2006/relationships/hyperlink" Target="http://resources.digital-cloud.medallia.com" TargetMode="External"/><Relationship Id="rId209" Type="http://schemas.openxmlformats.org/officeDocument/2006/relationships/hyperlink" Target="http://s3-media4.fl.yelpcdn.com" TargetMode="External"/><Relationship Id="rId208" Type="http://schemas.openxmlformats.org/officeDocument/2006/relationships/hyperlink" Target="http://s3-media3.fl.yelpcdn.com" TargetMode="External"/><Relationship Id="rId207" Type="http://schemas.openxmlformats.org/officeDocument/2006/relationships/hyperlink" Target="http://s3-media2.fl.yelpcdn.com" TargetMode="External"/><Relationship Id="rId202" Type="http://schemas.openxmlformats.org/officeDocument/2006/relationships/hyperlink" Target="http://redsky.target.com" TargetMode="External"/><Relationship Id="rId201" Type="http://schemas.openxmlformats.org/officeDocument/2006/relationships/hyperlink" Target="http://redoak.target.com" TargetMode="External"/><Relationship Id="rId200" Type="http://schemas.openxmlformats.org/officeDocument/2006/relationships/hyperlink" Target="http://q-aeu1.contentsquare.net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://heapanalytics.com" TargetMode="External"/><Relationship Id="rId194" Type="http://schemas.openxmlformats.org/officeDocument/2006/relationships/hyperlink" Target="http://hexagon-analytics.com" TargetMode="External"/><Relationship Id="rId193" Type="http://schemas.openxmlformats.org/officeDocument/2006/relationships/hyperlink" Target="http://help.nflxext.com" TargetMode="External"/><Relationship Id="rId192" Type="http://schemas.openxmlformats.org/officeDocument/2006/relationships/hyperlink" Target="http://help.netflix.com" TargetMode="External"/><Relationship Id="rId191" Type="http://schemas.openxmlformats.org/officeDocument/2006/relationships/hyperlink" Target="http://help.apple.com" TargetMode="External"/><Relationship Id="rId187" Type="http://schemas.openxmlformats.org/officeDocument/2006/relationships/hyperlink" Target="http://gz.gstatic.com" TargetMode="External"/><Relationship Id="rId186" Type="http://schemas.openxmlformats.org/officeDocument/2006/relationships/hyperlink" Target="http://gsprw.apple.com" TargetMode="External"/><Relationship Id="rId185" Type="http://schemas.openxmlformats.org/officeDocument/2006/relationships/hyperlink" Target="http://gspe35-ssl.ls.apple.com" TargetMode="External"/><Relationship Id="rId184" Type="http://schemas.openxmlformats.org/officeDocument/2006/relationships/hyperlink" Target="http://gspe21-ssl.ls.apple.com" TargetMode="External"/><Relationship Id="rId189" Type="http://schemas.openxmlformats.org/officeDocument/2006/relationships/hyperlink" Target="http://handshake-production-cdn.joinhandshake.com" TargetMode="External"/><Relationship Id="rId188" Type="http://schemas.openxmlformats.org/officeDocument/2006/relationships/hyperlink" Target="http://gz0.googleusercontent.com" TargetMode="External"/><Relationship Id="rId183" Type="http://schemas.openxmlformats.org/officeDocument/2006/relationships/hyperlink" Target="http://gspe19-ssl.ls.apple.com" TargetMode="External"/><Relationship Id="rId182" Type="http://schemas.openxmlformats.org/officeDocument/2006/relationships/hyperlink" Target="http://gspe1-ssl.ls.apple.com" TargetMode="External"/><Relationship Id="rId181" Type="http://schemas.openxmlformats.org/officeDocument/2006/relationships/hyperlink" Target="http://gsp64-ssl.ls.apple.com" TargetMode="External"/><Relationship Id="rId180" Type="http://schemas.openxmlformats.org/officeDocument/2006/relationships/hyperlink" Target="http://gsp-ssl.ls.apple.com" TargetMode="External"/><Relationship Id="rId176" Type="http://schemas.openxmlformats.org/officeDocument/2006/relationships/hyperlink" Target="http://growth-pa.googleapis.com" TargetMode="External"/><Relationship Id="rId297" Type="http://schemas.openxmlformats.org/officeDocument/2006/relationships/hyperlink" Target="http://p58-fmf.icloud.com" TargetMode="External"/><Relationship Id="rId175" Type="http://schemas.openxmlformats.org/officeDocument/2006/relationships/hyperlink" Target="http://graphql-mobile-api.yelp.com" TargetMode="External"/><Relationship Id="rId296" Type="http://schemas.openxmlformats.org/officeDocument/2006/relationships/hyperlink" Target="http://p03-calendars.icloud.com" TargetMode="External"/><Relationship Id="rId174" Type="http://schemas.openxmlformats.org/officeDocument/2006/relationships/hyperlink" Target="http://graph.facebook.com" TargetMode="External"/><Relationship Id="rId295" Type="http://schemas.openxmlformats.org/officeDocument/2006/relationships/hyperlink" Target="http://p.paypal.com" TargetMode="External"/><Relationship Id="rId173" Type="http://schemas.openxmlformats.org/officeDocument/2006/relationships/hyperlink" Target="http://googleads.g.doubleclick.net" TargetMode="External"/><Relationship Id="rId294" Type="http://schemas.openxmlformats.org/officeDocument/2006/relationships/hyperlink" Target="http://overmind.datatheorem.com" TargetMode="External"/><Relationship Id="rId179" Type="http://schemas.openxmlformats.org/officeDocument/2006/relationships/hyperlink" Target="http://gsas.apple.com" TargetMode="External"/><Relationship Id="rId178" Type="http://schemas.openxmlformats.org/officeDocument/2006/relationships/hyperlink" Target="http://gsa.apple.com" TargetMode="External"/><Relationship Id="rId299" Type="http://schemas.openxmlformats.org/officeDocument/2006/relationships/hyperlink" Target="http://pagead2.googlesyndication.com" TargetMode="External"/><Relationship Id="rId177" Type="http://schemas.openxmlformats.org/officeDocument/2006/relationships/hyperlink" Target="http://gs-loc.apple.com" TargetMode="External"/><Relationship Id="rId298" Type="http://schemas.openxmlformats.org/officeDocument/2006/relationships/hyperlink" Target="http://p58-fmfmobile.icloud.com" TargetMode="External"/><Relationship Id="rId198" Type="http://schemas.openxmlformats.org/officeDocument/2006/relationships/hyperlink" Target="http://i9.ytimg.com" TargetMode="External"/><Relationship Id="rId197" Type="http://schemas.openxmlformats.org/officeDocument/2006/relationships/hyperlink" Target="http://i.ytimg.com" TargetMode="External"/><Relationship Id="rId196" Type="http://schemas.openxmlformats.org/officeDocument/2006/relationships/hyperlink" Target="http://i.instagram.com" TargetMode="External"/><Relationship Id="rId195" Type="http://schemas.openxmlformats.org/officeDocument/2006/relationships/hyperlink" Target="http://homesharing.itunes.apple.com" TargetMode="External"/><Relationship Id="rId199" Type="http://schemas.openxmlformats.org/officeDocument/2006/relationships/hyperlink" Target="http://iadsdk.apple.com" TargetMode="External"/><Relationship Id="rId150" Type="http://schemas.openxmlformats.org/officeDocument/2006/relationships/hyperlink" Target="http://experiment-allocation.yelp.com" TargetMode="External"/><Relationship Id="rId271" Type="http://schemas.openxmlformats.org/officeDocument/2006/relationships/hyperlink" Target="http://mtalk.google.com:5228" TargetMode="External"/><Relationship Id="rId392" Type="http://schemas.openxmlformats.org/officeDocument/2006/relationships/hyperlink" Target="http://stocks-analytics-events.apple.com" TargetMode="External"/><Relationship Id="rId270" Type="http://schemas.openxmlformats.org/officeDocument/2006/relationships/hyperlink" Target="http://msgapi.teams.live.com" TargetMode="External"/><Relationship Id="rId391" Type="http://schemas.openxmlformats.org/officeDocument/2006/relationships/hyperlink" Target="http://statuspage-proxy.joinhandshake.com" TargetMode="External"/><Relationship Id="rId390" Type="http://schemas.openxmlformats.org/officeDocument/2006/relationships/hyperlink" Target="http://statics.teams.cdn.office.net" TargetMode="External"/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17de4c1e.akstat.io" TargetMode="External"/><Relationship Id="rId3" Type="http://schemas.openxmlformats.org/officeDocument/2006/relationships/hyperlink" Target="http://4578.n.trusteer.com" TargetMode="External"/><Relationship Id="rId149" Type="http://schemas.openxmlformats.org/officeDocument/2006/relationships/hyperlink" Target="http://event.api.drift.com" TargetMode="External"/><Relationship Id="rId4" Type="http://schemas.openxmlformats.org/officeDocument/2006/relationships/hyperlink" Target="http://6b8b0d91-4a20-4a00-a3e4-4da4a883a5f0.client-api.unity3dusercontent.com" TargetMode="External"/><Relationship Id="rId148" Type="http://schemas.openxmlformats.org/officeDocument/2006/relationships/hyperlink" Target="http://eus.notifications.skype.com" TargetMode="External"/><Relationship Id="rId269" Type="http://schemas.openxmlformats.org/officeDocument/2006/relationships/hyperlink" Target="http://mpi-prod.zimperium.com" TargetMode="External"/><Relationship Id="rId9" Type="http://schemas.openxmlformats.org/officeDocument/2006/relationships/hyperlink" Target="http://a568.phobos.apple.com" TargetMode="External"/><Relationship Id="rId143" Type="http://schemas.openxmlformats.org/officeDocument/2006/relationships/hyperlink" Target="http://dynamic-config-api.appsflyer.com" TargetMode="External"/><Relationship Id="rId264" Type="http://schemas.openxmlformats.org/officeDocument/2006/relationships/hyperlink" Target="http://mobile.confsettings.com" TargetMode="External"/><Relationship Id="rId385" Type="http://schemas.openxmlformats.org/officeDocument/2006/relationships/hyperlink" Target="http://static-azur.licdn.com" TargetMode="External"/><Relationship Id="rId142" Type="http://schemas.openxmlformats.org/officeDocument/2006/relationships/hyperlink" Target="http://du11hjcvx0uqb.cloudfront.net" TargetMode="External"/><Relationship Id="rId263" Type="http://schemas.openxmlformats.org/officeDocument/2006/relationships/hyperlink" Target="http://mobile.citibank.com.my" TargetMode="External"/><Relationship Id="rId384" Type="http://schemas.openxmlformats.org/officeDocument/2006/relationships/hyperlink" Target="http://static-akam.licdn.com" TargetMode="External"/><Relationship Id="rId141" Type="http://schemas.openxmlformats.org/officeDocument/2006/relationships/hyperlink" Target="http://du-fuse.itunes.apple.com" TargetMode="External"/><Relationship Id="rId262" Type="http://schemas.openxmlformats.org/officeDocument/2006/relationships/hyperlink" Target="http://mobile-collector.newrelic.com" TargetMode="External"/><Relationship Id="rId383" Type="http://schemas.openxmlformats.org/officeDocument/2006/relationships/hyperlink" Target="http://staging.stocks-edge.news.apple.com" TargetMode="External"/><Relationship Id="rId140" Type="http://schemas.openxmlformats.org/officeDocument/2006/relationships/hyperlink" Target="http://dpm.demdex.net" TargetMode="External"/><Relationship Id="rId261" Type="http://schemas.openxmlformats.org/officeDocument/2006/relationships/hyperlink" Target="http://mobile-api.yelp.com" TargetMode="External"/><Relationship Id="rId382" Type="http://schemas.openxmlformats.org/officeDocument/2006/relationships/hyperlink" Target="http://staging.stocks-analytics-events.news.apple.com" TargetMode="External"/><Relationship Id="rId5" Type="http://schemas.openxmlformats.org/officeDocument/2006/relationships/hyperlink" Target="http://6b8b0d91-4a20-4a00-a3e4-4da4a883a5f0.cloudcontent.unity3dusercontent.com" TargetMode="External"/><Relationship Id="rId147" Type="http://schemas.openxmlformats.org/officeDocument/2006/relationships/hyperlink" Target="http://encrypted-tbn1.gstatic.com" TargetMode="External"/><Relationship Id="rId268" Type="http://schemas.openxmlformats.org/officeDocument/2006/relationships/hyperlink" Target="http://mobilesoaaspac.citi.com" TargetMode="External"/><Relationship Id="rId389" Type="http://schemas.openxmlformats.org/officeDocument/2006/relationships/hyperlink" Target="http://statics.teams.cdn.live.net" TargetMode="External"/><Relationship Id="rId6" Type="http://schemas.openxmlformats.org/officeDocument/2006/relationships/hyperlink" Target="http://9418626.fls.doubleclick.net" TargetMode="External"/><Relationship Id="rId146" Type="http://schemas.openxmlformats.org/officeDocument/2006/relationships/hyperlink" Target="http://emoji.venmo.com" TargetMode="External"/><Relationship Id="rId267" Type="http://schemas.openxmlformats.org/officeDocument/2006/relationships/hyperlink" Target="http://mobilemaps.googleapis.com" TargetMode="External"/><Relationship Id="rId388" Type="http://schemas.openxmlformats.org/officeDocument/2006/relationships/hyperlink" Target="http://static.xx.fbcdn.net" TargetMode="External"/><Relationship Id="rId7" Type="http://schemas.openxmlformats.org/officeDocument/2006/relationships/hyperlink" Target="http://a.slack-edge.com" TargetMode="External"/><Relationship Id="rId145" Type="http://schemas.openxmlformats.org/officeDocument/2006/relationships/hyperlink" Target="http://edgeapi.slack.com" TargetMode="External"/><Relationship Id="rId266" Type="http://schemas.openxmlformats.org/officeDocument/2006/relationships/hyperlink" Target="http://mobilemaps-pa-gz.googleapis.com" TargetMode="External"/><Relationship Id="rId387" Type="http://schemas.openxmlformats.org/officeDocument/2006/relationships/hyperlink" Target="http://static.licdn.com" TargetMode="External"/><Relationship Id="rId8" Type="http://schemas.openxmlformats.org/officeDocument/2006/relationships/hyperlink" Target="http://a1.v.phobos.apple.com" TargetMode="External"/><Relationship Id="rId144" Type="http://schemas.openxmlformats.org/officeDocument/2006/relationships/hyperlink" Target="http://dzc-metrics.mzstatic.com" TargetMode="External"/><Relationship Id="rId265" Type="http://schemas.openxmlformats.org/officeDocument/2006/relationships/hyperlink" Target="http://mobile.launchdarkly.com" TargetMode="External"/><Relationship Id="rId386" Type="http://schemas.openxmlformats.org/officeDocument/2006/relationships/hyperlink" Target="http://static.chasecdn.com" TargetMode="External"/><Relationship Id="rId260" Type="http://schemas.openxmlformats.org/officeDocument/2006/relationships/hyperlink" Target="http://mid4.linkedin.com" TargetMode="External"/><Relationship Id="rId381" Type="http://schemas.openxmlformats.org/officeDocument/2006/relationships/hyperlink" Target="http://staging.news-events.news.apple.com" TargetMode="External"/><Relationship Id="rId380" Type="http://schemas.openxmlformats.org/officeDocument/2006/relationships/hyperlink" Target="http://staging.client-api.news.apple.com" TargetMode="External"/><Relationship Id="rId139" Type="http://schemas.openxmlformats.org/officeDocument/2006/relationships/hyperlink" Target="http://downloaddispatch.itunes.apple.com" TargetMode="External"/><Relationship Id="rId138" Type="http://schemas.openxmlformats.org/officeDocument/2006/relationships/hyperlink" Target="http://dms.licdn.com" TargetMode="External"/><Relationship Id="rId259" Type="http://schemas.openxmlformats.org/officeDocument/2006/relationships/hyperlink" Target="http://mfasa.chase.com" TargetMode="External"/><Relationship Id="rId137" Type="http://schemas.openxmlformats.org/officeDocument/2006/relationships/hyperlink" Target="http://dms-akam.licdn.com" TargetMode="External"/><Relationship Id="rId258" Type="http://schemas.openxmlformats.org/officeDocument/2006/relationships/hyperlink" Target="http://metrics.mzstatic.com" TargetMode="External"/><Relationship Id="rId379" Type="http://schemas.openxmlformats.org/officeDocument/2006/relationships/hyperlink" Target="http://staging.asset-server.news.apple.com" TargetMode="External"/><Relationship Id="rId132" Type="http://schemas.openxmlformats.org/officeDocument/2006/relationships/hyperlink" Target="http://devel.stocks-edge.news.apple.com" TargetMode="External"/><Relationship Id="rId253" Type="http://schemas.openxmlformats.org/officeDocument/2006/relationships/hyperlink" Target="http://media.glassdoor.com" TargetMode="External"/><Relationship Id="rId374" Type="http://schemas.openxmlformats.org/officeDocument/2006/relationships/hyperlink" Target="http://speedysub.itunes.apple.com" TargetMode="External"/><Relationship Id="rId131" Type="http://schemas.openxmlformats.org/officeDocument/2006/relationships/hyperlink" Target="http://devel.stocks-analytics-events.news.apple.com" TargetMode="External"/><Relationship Id="rId252" Type="http://schemas.openxmlformats.org/officeDocument/2006/relationships/hyperlink" Target="http://media-ecst.licdn.com" TargetMode="External"/><Relationship Id="rId373" Type="http://schemas.openxmlformats.org/officeDocument/2006/relationships/hyperlink" Target="http://sp.itunes.apple.com" TargetMode="External"/><Relationship Id="rId130" Type="http://schemas.openxmlformats.org/officeDocument/2006/relationships/hyperlink" Target="http://devel.remote-data-sources.news.apple.com" TargetMode="External"/><Relationship Id="rId251" Type="http://schemas.openxmlformats.org/officeDocument/2006/relationships/hyperlink" Target="http://media-akam.licdn.com" TargetMode="External"/><Relationship Id="rId372" Type="http://schemas.openxmlformats.org/officeDocument/2006/relationships/hyperlink" Target="http://smetrics.citibank.com.my" TargetMode="External"/><Relationship Id="rId250" Type="http://schemas.openxmlformats.org/officeDocument/2006/relationships/hyperlink" Target="http://md-i-c.apptimize.com" TargetMode="External"/><Relationship Id="rId371" Type="http://schemas.openxmlformats.org/officeDocument/2006/relationships/hyperlink" Target="http://slc.stats.paypal.com" TargetMode="External"/><Relationship Id="rId136" Type="http://schemas.openxmlformats.org/officeDocument/2006/relationships/hyperlink" Target="http://dl.boxcloud.com" TargetMode="External"/><Relationship Id="rId257" Type="http://schemas.openxmlformats.org/officeDocument/2006/relationships/hyperlink" Target="http://metrics.icloud.com" TargetMode="External"/><Relationship Id="rId378" Type="http://schemas.openxmlformats.org/officeDocument/2006/relationships/hyperlink" Target="http://staging-stocks-data-service.apple.com" TargetMode="External"/><Relationship Id="rId135" Type="http://schemas.openxmlformats.org/officeDocument/2006/relationships/hyperlink" Target="http://discord.com" TargetMode="External"/><Relationship Id="rId256" Type="http://schemas.openxmlformats.org/officeDocument/2006/relationships/hyperlink" Target="http://metrics.api.drift.com" TargetMode="External"/><Relationship Id="rId377" Type="http://schemas.openxmlformats.org/officeDocument/2006/relationships/hyperlink" Target="http://staging-remote-data-sources.apple.com" TargetMode="External"/><Relationship Id="rId134" Type="http://schemas.openxmlformats.org/officeDocument/2006/relationships/hyperlink" Target="http://device-provisioning.googleapis.com" TargetMode="External"/><Relationship Id="rId255" Type="http://schemas.openxmlformats.org/officeDocument/2006/relationships/hyperlink" Target="http://mesu.apple.com" TargetMode="External"/><Relationship Id="rId376" Type="http://schemas.openxmlformats.org/officeDocument/2006/relationships/hyperlink" Target="http://sso.services.box.net" TargetMode="External"/><Relationship Id="rId133" Type="http://schemas.openxmlformats.org/officeDocument/2006/relationships/hyperlink" Target="http://device-api.urbanairship.com" TargetMode="External"/><Relationship Id="rId254" Type="http://schemas.openxmlformats.org/officeDocument/2006/relationships/hyperlink" Target="http://media.licdn.com" TargetMode="External"/><Relationship Id="rId375" Type="http://schemas.openxmlformats.org/officeDocument/2006/relationships/hyperlink" Target="http://ssl.gstatic.com" TargetMode="External"/><Relationship Id="rId172" Type="http://schemas.openxmlformats.org/officeDocument/2006/relationships/hyperlink" Target="http://glassdoor-dataplane.rudderstack.com" TargetMode="External"/><Relationship Id="rId293" Type="http://schemas.openxmlformats.org/officeDocument/2006/relationships/hyperlink" Target="http://ort.wellsfargo.com" TargetMode="External"/><Relationship Id="rId171" Type="http://schemas.openxmlformats.org/officeDocument/2006/relationships/hyperlink" Target="http://geolocation.onetrust.com" TargetMode="External"/><Relationship Id="rId292" Type="http://schemas.openxmlformats.org/officeDocument/2006/relationships/hyperlink" Target="http://openapi.starbucks.com" TargetMode="External"/><Relationship Id="rId170" Type="http://schemas.openxmlformats.org/officeDocument/2006/relationships/hyperlink" Target="http://genius-3.itunes.apple.com" TargetMode="External"/><Relationship Id="rId291" Type="http://schemas.openxmlformats.org/officeDocument/2006/relationships/hyperlink" Target="http://odc.officeapps.live.com" TargetMode="External"/><Relationship Id="rId290" Type="http://schemas.openxmlformats.org/officeDocument/2006/relationships/hyperlink" Target="http://ocsp2.apple.com" TargetMode="External"/><Relationship Id="rId165" Type="http://schemas.openxmlformats.org/officeDocument/2006/relationships/hyperlink" Target="http://fonts.gstatic.com" TargetMode="External"/><Relationship Id="rId286" Type="http://schemas.openxmlformats.org/officeDocument/2006/relationships/hyperlink" Target="http://ns.adobe.com" TargetMode="External"/><Relationship Id="rId164" Type="http://schemas.openxmlformats.org/officeDocument/2006/relationships/hyperlink" Target="http://fonts.googleapis.com" TargetMode="External"/><Relationship Id="rId285" Type="http://schemas.openxmlformats.org/officeDocument/2006/relationships/hyperlink" Target="http://notifications-pa.googleapis.com" TargetMode="External"/><Relationship Id="rId163" Type="http://schemas.openxmlformats.org/officeDocument/2006/relationships/hyperlink" Target="http://firebaseremoteconfig.googleapis.com" TargetMode="External"/><Relationship Id="rId284" Type="http://schemas.openxmlformats.org/officeDocument/2006/relationships/hyperlink" Target="http://notes.services.box.com" TargetMode="External"/><Relationship Id="rId162" Type="http://schemas.openxmlformats.org/officeDocument/2006/relationships/hyperlink" Target="http://firebaselogging-pa.googleapis.com" TargetMode="External"/><Relationship Id="rId283" Type="http://schemas.openxmlformats.org/officeDocument/2006/relationships/hyperlink" Target="http://news-events.apple.com" TargetMode="External"/><Relationship Id="rId169" Type="http://schemas.openxmlformats.org/officeDocument/2006/relationships/hyperlink" Target="http://gdata.youtube.com" TargetMode="External"/><Relationship Id="rId168" Type="http://schemas.openxmlformats.org/officeDocument/2006/relationships/hyperlink" Target="http://gateway.icloud.com" TargetMode="External"/><Relationship Id="rId289" Type="http://schemas.openxmlformats.org/officeDocument/2006/relationships/hyperlink" Target="http://oauthaccountmanager.googleapis.com" TargetMode="External"/><Relationship Id="rId167" Type="http://schemas.openxmlformats.org/officeDocument/2006/relationships/hyperlink" Target="http://fraud-api.dyneti.com" TargetMode="External"/><Relationship Id="rId288" Type="http://schemas.openxmlformats.org/officeDocument/2006/relationships/hyperlink" Target="http://oauth2.googleapis.com" TargetMode="External"/><Relationship Id="rId166" Type="http://schemas.openxmlformats.org/officeDocument/2006/relationships/hyperlink" Target="http://food.muncho.io" TargetMode="External"/><Relationship Id="rId287" Type="http://schemas.openxmlformats.org/officeDocument/2006/relationships/hyperlink" Target="http://o64374.ingest.sentry.io" TargetMode="External"/><Relationship Id="rId161" Type="http://schemas.openxmlformats.org/officeDocument/2006/relationships/hyperlink" Target="http://firebaseinstallations.googleapis.com" TargetMode="External"/><Relationship Id="rId282" Type="http://schemas.openxmlformats.org/officeDocument/2006/relationships/hyperlink" Target="http://news-client.apple.com" TargetMode="External"/><Relationship Id="rId160" Type="http://schemas.openxmlformats.org/officeDocument/2006/relationships/hyperlink" Target="http://firebasedynamiclinks.googleapis.com" TargetMode="External"/><Relationship Id="rId281" Type="http://schemas.openxmlformats.org/officeDocument/2006/relationships/hyperlink" Target="http://news-assets.apple.com" TargetMode="External"/><Relationship Id="rId280" Type="http://schemas.openxmlformats.org/officeDocument/2006/relationships/hyperlink" Target="http://newassets-captcha.boxcdn.net" TargetMode="External"/><Relationship Id="rId159" Type="http://schemas.openxmlformats.org/officeDocument/2006/relationships/hyperlink" Target="http://firebase-settings.crashlytics.com" TargetMode="External"/><Relationship Id="rId154" Type="http://schemas.openxmlformats.org/officeDocument/2006/relationships/hyperlink" Target="http://fbsbx.com" TargetMode="External"/><Relationship Id="rId275" Type="http://schemas.openxmlformats.org/officeDocument/2006/relationships/hyperlink" Target="http://my.itunes.apple.com" TargetMode="External"/><Relationship Id="rId396" Type="http://schemas.openxmlformats.org/officeDocument/2006/relationships/hyperlink" Target="http://su.itunes.apple.com" TargetMode="External"/><Relationship Id="rId153" Type="http://schemas.openxmlformats.org/officeDocument/2006/relationships/hyperlink" Target="http://fbcdn.net" TargetMode="External"/><Relationship Id="rId274" Type="http://schemas.openxmlformats.org/officeDocument/2006/relationships/hyperlink" Target="http://musicstatus.itunes.apple.com" TargetMode="External"/><Relationship Id="rId395" Type="http://schemas.openxmlformats.org/officeDocument/2006/relationships/hyperlink" Target="http://streetviewpixels-pa.googleapis.com" TargetMode="External"/><Relationship Id="rId152" Type="http://schemas.openxmlformats.org/officeDocument/2006/relationships/hyperlink" Target="http://families.youtube.com" TargetMode="External"/><Relationship Id="rId273" Type="http://schemas.openxmlformats.org/officeDocument/2006/relationships/hyperlink" Target="http://music.apple.com" TargetMode="External"/><Relationship Id="rId394" Type="http://schemas.openxmlformats.org/officeDocument/2006/relationships/hyperlink" Target="http://stocks-edge.apple.com" TargetMode="External"/><Relationship Id="rId151" Type="http://schemas.openxmlformats.org/officeDocument/2006/relationships/hyperlink" Target="http://facebook.com" TargetMode="External"/><Relationship Id="rId272" Type="http://schemas.openxmlformats.org/officeDocument/2006/relationships/hyperlink" Target="http://mupdates.trusteer.com" TargetMode="External"/><Relationship Id="rId393" Type="http://schemas.openxmlformats.org/officeDocument/2006/relationships/hyperlink" Target="http://stocks-data-service.apple.com" TargetMode="External"/><Relationship Id="rId158" Type="http://schemas.openxmlformats.org/officeDocument/2006/relationships/hyperlink" Target="http://finance.yahoo.com" TargetMode="External"/><Relationship Id="rId279" Type="http://schemas.openxmlformats.org/officeDocument/2006/relationships/hyperlink" Target="http://ncds.nflxext.com" TargetMode="External"/><Relationship Id="rId157" Type="http://schemas.openxmlformats.org/officeDocument/2006/relationships/hyperlink" Target="http://finance-app.itunes.apple.com" TargetMode="External"/><Relationship Id="rId278" Type="http://schemas.openxmlformats.org/officeDocument/2006/relationships/hyperlink" Target="http://mzstorekit.itunes.apple.com" TargetMode="External"/><Relationship Id="rId399" Type="http://schemas.openxmlformats.org/officeDocument/2006/relationships/hyperlink" Target="http://support.google.com" TargetMode="External"/><Relationship Id="rId156" Type="http://schemas.openxmlformats.org/officeDocument/2006/relationships/hyperlink" Target="http://files.slack.com" TargetMode="External"/><Relationship Id="rId277" Type="http://schemas.openxmlformats.org/officeDocument/2006/relationships/hyperlink" Target="http://myapp.itunes.apple.com" TargetMode="External"/><Relationship Id="rId398" Type="http://schemas.openxmlformats.org/officeDocument/2006/relationships/hyperlink" Target="http://support.apple.com" TargetMode="External"/><Relationship Id="rId155" Type="http://schemas.openxmlformats.org/officeDocument/2006/relationships/hyperlink" Target="http://fcmtoken.googleapis.com" TargetMode="External"/><Relationship Id="rId276" Type="http://schemas.openxmlformats.org/officeDocument/2006/relationships/hyperlink" Target="http://myaccount.google.com" TargetMode="External"/><Relationship Id="rId397" Type="http://schemas.openxmlformats.org/officeDocument/2006/relationships/hyperlink" Target="http://suggestqueries.google.com" TargetMode="External"/><Relationship Id="rId40" Type="http://schemas.openxmlformats.org/officeDocument/2006/relationships/hyperlink" Target="http://api.twitter.com" TargetMode="External"/><Relationship Id="rId42" Type="http://schemas.openxmlformats.org/officeDocument/2006/relationships/hyperlink" Target="http://api2.branch.io" TargetMode="External"/><Relationship Id="rId41" Type="http://schemas.openxmlformats.org/officeDocument/2006/relationships/hyperlink" Target="http://api.venmo.com" TargetMode="External"/><Relationship Id="rId44" Type="http://schemas.openxmlformats.org/officeDocument/2006/relationships/hyperlink" Target="http://app-measurement.com" TargetMode="External"/><Relationship Id="rId43" Type="http://schemas.openxmlformats.org/officeDocument/2006/relationships/hyperlink" Target="http://apis.google.com" TargetMode="External"/><Relationship Id="rId46" Type="http://schemas.openxmlformats.org/officeDocument/2006/relationships/hyperlink" Target="http://app.adjust.net.in" TargetMode="External"/><Relationship Id="rId45" Type="http://schemas.openxmlformats.org/officeDocument/2006/relationships/hyperlink" Target="http://app.adjust.com" TargetMode="External"/><Relationship Id="rId48" Type="http://schemas.openxmlformats.org/officeDocument/2006/relationships/hyperlink" Target="http://app.joinhandshake.co.uk" TargetMode="External"/><Relationship Id="rId47" Type="http://schemas.openxmlformats.org/officeDocument/2006/relationships/hyperlink" Target="http://app.box.com" TargetMode="External"/><Relationship Id="rId49" Type="http://schemas.openxmlformats.org/officeDocument/2006/relationships/hyperlink" Target="http://app.joinhandshake.com" TargetMode="External"/><Relationship Id="rId31" Type="http://schemas.openxmlformats.org/officeDocument/2006/relationships/hyperlink" Target="http://api.apptentive.com" TargetMode="External"/><Relationship Id="rId30" Type="http://schemas.openxmlformats.org/officeDocument/2006/relationships/hyperlink" Target="http://api-m.paypal.com" TargetMode="External"/><Relationship Id="rId33" Type="http://schemas.openxmlformats.org/officeDocument/2006/relationships/hyperlink" Target="http://api.facebook.com" TargetMode="External"/><Relationship Id="rId32" Type="http://schemas.openxmlformats.org/officeDocument/2006/relationships/hyperlink" Target="http://api.box.com" TargetMode="External"/><Relationship Id="rId35" Type="http://schemas.openxmlformats.org/officeDocument/2006/relationships/hyperlink" Target="http://api.glassdoor.com" TargetMode="External"/><Relationship Id="rId34" Type="http://schemas.openxmlformats.org/officeDocument/2006/relationships/hyperlink" Target="http://api.fast.com" TargetMode="External"/><Relationship Id="rId37" Type="http://schemas.openxmlformats.org/officeDocument/2006/relationships/hyperlink" Target="http://api.mixpanel.com" TargetMode="External"/><Relationship Id="rId36" Type="http://schemas.openxmlformats.org/officeDocument/2006/relationships/hyperlink" Target="http://api.iterable.com" TargetMode="External"/><Relationship Id="rId39" Type="http://schemas.openxmlformats.org/officeDocument/2006/relationships/hyperlink" Target="http://api.segment.io" TargetMode="External"/><Relationship Id="rId38" Type="http://schemas.openxmlformats.org/officeDocument/2006/relationships/hyperlink" Target="http://api.rudderlabs.com" TargetMode="External"/><Relationship Id="rId20" Type="http://schemas.openxmlformats.org/officeDocument/2006/relationships/hyperlink" Target="http://aidc.apple.com" TargetMode="External"/><Relationship Id="rId22" Type="http://schemas.openxmlformats.org/officeDocument/2006/relationships/hyperlink" Target="http://amp-account.itunes.apple.com" TargetMode="External"/><Relationship Id="rId21" Type="http://schemas.openxmlformats.org/officeDocument/2006/relationships/hyperlink" Target="http://albert.apple.com" TargetMode="External"/><Relationship Id="rId24" Type="http://schemas.openxmlformats.org/officeDocument/2006/relationships/hyperlink" Target="http://amp-api-edge.apps.apple.com" TargetMode="External"/><Relationship Id="rId23" Type="http://schemas.openxmlformats.org/officeDocument/2006/relationships/hyperlink" Target="http://amp-account.tv.apple.com" TargetMode="External"/><Relationship Id="rId409" Type="http://schemas.openxmlformats.org/officeDocument/2006/relationships/hyperlink" Target="http://test.remote-data-sources.news.apple.com" TargetMode="External"/><Relationship Id="rId404" Type="http://schemas.openxmlformats.org/officeDocument/2006/relationships/hyperlink" Target="http://teams.live.com" TargetMode="External"/><Relationship Id="rId403" Type="http://schemas.openxmlformats.org/officeDocument/2006/relationships/hyperlink" Target="http://teams.events.data.microsoft.com" TargetMode="External"/><Relationship Id="rId402" Type="http://schemas.openxmlformats.org/officeDocument/2006/relationships/hyperlink" Target="http://t.paypal.com" TargetMode="External"/><Relationship Id="rId401" Type="http://schemas.openxmlformats.org/officeDocument/2006/relationships/hyperlink" Target="http://sync.itunes.apple.com" TargetMode="External"/><Relationship Id="rId408" Type="http://schemas.openxmlformats.org/officeDocument/2006/relationships/hyperlink" Target="http://test.news-events.news.apple.com" TargetMode="External"/><Relationship Id="rId407" Type="http://schemas.openxmlformats.org/officeDocument/2006/relationships/hyperlink" Target="http://test.client-api.news.apple.com" TargetMode="External"/><Relationship Id="rId406" Type="http://schemas.openxmlformats.org/officeDocument/2006/relationships/hyperlink" Target="http://test.asset-server.news.apple.com" TargetMode="External"/><Relationship Id="rId405" Type="http://schemas.openxmlformats.org/officeDocument/2006/relationships/hyperlink" Target="http://test-stocks-data-service.newsapps.apple.com" TargetMode="External"/><Relationship Id="rId26" Type="http://schemas.openxmlformats.org/officeDocument/2006/relationships/hyperlink" Target="http://analytics.chase.com" TargetMode="External"/><Relationship Id="rId25" Type="http://schemas.openxmlformats.org/officeDocument/2006/relationships/hyperlink" Target="http://amsui.apple.com" TargetMode="External"/><Relationship Id="rId28" Type="http://schemas.openxmlformats.org/officeDocument/2006/relationships/hyperlink" Target="http://api-adservices.apple.com" TargetMode="External"/><Relationship Id="rId27" Type="http://schemas.openxmlformats.org/officeDocument/2006/relationships/hyperlink" Target="http://android.clients.google.com" TargetMode="External"/><Relationship Id="rId400" Type="http://schemas.openxmlformats.org/officeDocument/2006/relationships/hyperlink" Target="http://supportmetrics.apple.com" TargetMode="External"/><Relationship Id="rId29" Type="http://schemas.openxmlformats.org/officeDocument/2006/relationships/hyperlink" Target="http://api-d8acc878.duosecurity.com" TargetMode="External"/><Relationship Id="rId11" Type="http://schemas.openxmlformats.org/officeDocument/2006/relationships/hyperlink" Target="http://account.box.com" TargetMode="External"/><Relationship Id="rId10" Type="http://schemas.openxmlformats.org/officeDocument/2006/relationships/hyperlink" Target="http://aadcdn.msauth.net" TargetMode="External"/><Relationship Id="rId13" Type="http://schemas.openxmlformats.org/officeDocument/2006/relationships/hyperlink" Target="http://accounts.google.co.kr" TargetMode="External"/><Relationship Id="rId12" Type="http://schemas.openxmlformats.org/officeDocument/2006/relationships/hyperlink" Target="http://accountcapabilities-pa.googleapis.com" TargetMode="External"/><Relationship Id="rId15" Type="http://schemas.openxmlformats.org/officeDocument/2006/relationships/hyperlink" Target="http://accounts.youtube.com" TargetMode="External"/><Relationship Id="rId14" Type="http://schemas.openxmlformats.org/officeDocument/2006/relationships/hyperlink" Target="http://accounts.google.com" TargetMode="External"/><Relationship Id="rId17" Type="http://schemas.openxmlformats.org/officeDocument/2006/relationships/hyperlink" Target="http://ad.doubleclick.net" TargetMode="External"/><Relationship Id="rId16" Type="http://schemas.openxmlformats.org/officeDocument/2006/relationships/hyperlink" Target="http://accountsettingsmobile-pa.googleapis.com" TargetMode="External"/><Relationship Id="rId19" Type="http://schemas.openxmlformats.org/officeDocument/2006/relationships/hyperlink" Target="http://afd.perf.linkedin.com" TargetMode="External"/><Relationship Id="rId18" Type="http://schemas.openxmlformats.org/officeDocument/2006/relationships/hyperlink" Target="http://adservice.google.com" TargetMode="External"/><Relationship Id="rId84" Type="http://schemas.openxmlformats.org/officeDocument/2006/relationships/hyperlink" Target="http://cdn.amplitude.com" TargetMode="External"/><Relationship Id="rId83" Type="http://schemas.openxmlformats.org/officeDocument/2006/relationships/hyperlink" Target="http://cdn-settings.segment.com" TargetMode="External"/><Relationship Id="rId86" Type="http://schemas.openxmlformats.org/officeDocument/2006/relationships/hyperlink" Target="http://cdn.branch.io" TargetMode="External"/><Relationship Id="rId85" Type="http://schemas.openxmlformats.org/officeDocument/2006/relationships/hyperlink" Target="http://cdn.ampproject.org" TargetMode="External"/><Relationship Id="rId88" Type="http://schemas.openxmlformats.org/officeDocument/2006/relationships/hyperlink" Target="http://cdn.discordapp.com" TargetMode="External"/><Relationship Id="rId87" Type="http://schemas.openxmlformats.org/officeDocument/2006/relationships/hyperlink" Target="http://cdn.cookielaw.org" TargetMode="External"/><Relationship Id="rId89" Type="http://schemas.openxmlformats.org/officeDocument/2006/relationships/hyperlink" Target="http://cdn.heapanalytics.com" TargetMode="External"/><Relationship Id="rId80" Type="http://schemas.openxmlformats.org/officeDocument/2006/relationships/hyperlink" Target="http://carrierbundle.itunes.apple.com" TargetMode="External"/><Relationship Id="rId82" Type="http://schemas.openxmlformats.org/officeDocument/2006/relationships/hyperlink" Target="http://cdn-settings.appsflyersdk.com" TargetMode="External"/><Relationship Id="rId81" Type="http://schemas.openxmlformats.org/officeDocument/2006/relationships/hyperlink" Target="http://cas.ucdavis.edu" TargetMode="External"/><Relationship Id="rId73" Type="http://schemas.openxmlformats.org/officeDocument/2006/relationships/hyperlink" Target="http://c.go-mpulse.net" TargetMode="External"/><Relationship Id="rId72" Type="http://schemas.openxmlformats.org/officeDocument/2006/relationships/hyperlink" Target="http://buy.itunes.apple.com" TargetMode="External"/><Relationship Id="rId75" Type="http://schemas.openxmlformats.org/officeDocument/2006/relationships/hyperlink" Target="http://c.paypal.com" TargetMode="External"/><Relationship Id="rId74" Type="http://schemas.openxmlformats.org/officeDocument/2006/relationships/hyperlink" Target="http://c.itunes.apple.com" TargetMode="External"/><Relationship Id="rId77" Type="http://schemas.openxmlformats.org/officeDocument/2006/relationships/hyperlink" Target="http://ca.iadsdk.apple.com" TargetMode="External"/><Relationship Id="rId76" Type="http://schemas.openxmlformats.org/officeDocument/2006/relationships/hyperlink" Target="http://c6.paypal.com" TargetMode="External"/><Relationship Id="rId79" Type="http://schemas.openxmlformats.org/officeDocument/2006/relationships/hyperlink" Target="http://captcha.boxcdn.net" TargetMode="External"/><Relationship Id="rId78" Type="http://schemas.openxmlformats.org/officeDocument/2006/relationships/hyperlink" Target="http://ca.slack-edge.com" TargetMode="External"/><Relationship Id="rId71" Type="http://schemas.openxmlformats.org/officeDocument/2006/relationships/hyperlink" Target="http://bunsen.yelp.com" TargetMode="External"/><Relationship Id="rId70" Type="http://schemas.openxmlformats.org/officeDocument/2006/relationships/hyperlink" Target="http://browser.events.data.microsoft.com" TargetMode="External"/><Relationship Id="rId62" Type="http://schemas.openxmlformats.org/officeDocument/2006/relationships/hyperlink" Target="http://backend.innersloth.com" TargetMode="External"/><Relationship Id="rId61" Type="http://schemas.openxmlformats.org/officeDocument/2006/relationships/hyperlink" Target="http://b.stats.paypal.com" TargetMode="External"/><Relationship Id="rId64" Type="http://schemas.openxmlformats.org/officeDocument/2006/relationships/hyperlink" Target="http://bookkeeper.itunes.apple.com" TargetMode="External"/><Relationship Id="rId63" Type="http://schemas.openxmlformats.org/officeDocument/2006/relationships/hyperlink" Target="http://bag.itunes.apple.com" TargetMode="External"/><Relationship Id="rId66" Type="http://schemas.openxmlformats.org/officeDocument/2006/relationships/hyperlink" Target="http://box.com" TargetMode="External"/><Relationship Id="rId65" Type="http://schemas.openxmlformats.org/officeDocument/2006/relationships/hyperlink" Target="http://bootstrap.api.drift.com" TargetMode="External"/><Relationship Id="rId68" Type="http://schemas.openxmlformats.org/officeDocument/2006/relationships/hyperlink" Target="http://boxinc.sc.omtrdc.net" TargetMode="External"/><Relationship Id="rId67" Type="http://schemas.openxmlformats.org/officeDocument/2006/relationships/hyperlink" Target="http://box.demdex.net" TargetMode="External"/><Relationship Id="rId60" Type="http://schemas.openxmlformats.org/officeDocument/2006/relationships/hyperlink" Target="http://b-graph.facebook.com" TargetMode="External"/><Relationship Id="rId69" Type="http://schemas.openxmlformats.org/officeDocument/2006/relationships/hyperlink" Target="http://brahe.apptimize.com" TargetMode="External"/><Relationship Id="rId51" Type="http://schemas.openxmlformats.org/officeDocument/2006/relationships/hyperlink" Target="http://appleid.apple.com" TargetMode="External"/><Relationship Id="rId50" Type="http://schemas.openxmlformats.org/officeDocument/2006/relationships/hyperlink" Target="http://apple.comscoreresearch.com" TargetMode="External"/><Relationship Id="rId53" Type="http://schemas.openxmlformats.org/officeDocument/2006/relationships/hyperlink" Target="http://apps.apple.com" TargetMode="External"/><Relationship Id="rId52" Type="http://schemas.openxmlformats.org/officeDocument/2006/relationships/hyperlink" Target="http://applemusic-spotlight.myunidays.com" TargetMode="External"/><Relationship Id="rId55" Type="http://schemas.openxmlformats.org/officeDocument/2006/relationships/hyperlink" Target="http://assets.adobedtm.com" TargetMode="External"/><Relationship Id="rId54" Type="http://schemas.openxmlformats.org/officeDocument/2006/relationships/hyperlink" Target="http://apps.mzstatic.com" TargetMode="External"/><Relationship Id="rId57" Type="http://schemas.openxmlformats.org/officeDocument/2006/relationships/hyperlink" Target="http://attr.appsflyer.com" TargetMode="External"/><Relationship Id="rId56" Type="http://schemas.openxmlformats.org/officeDocument/2006/relationships/hyperlink" Target="http://assets.nflxext.com" TargetMode="External"/><Relationship Id="rId59" Type="http://schemas.openxmlformats.org/officeDocument/2006/relationships/hyperlink" Target="http://b-api.facebook.com" TargetMode="External"/><Relationship Id="rId58" Type="http://schemas.openxmlformats.org/officeDocument/2006/relationships/hyperlink" Target="http://auto-api.yelp.com" TargetMode="External"/><Relationship Id="rId107" Type="http://schemas.openxmlformats.org/officeDocument/2006/relationships/hyperlink" Target="http://client.prod.repmap.microsoft.com" TargetMode="External"/><Relationship Id="rId228" Type="http://schemas.openxmlformats.org/officeDocument/2006/relationships/hyperlink" Target="http://itunesu.itunes.apple.com" TargetMode="External"/><Relationship Id="rId349" Type="http://schemas.openxmlformats.org/officeDocument/2006/relationships/hyperlink" Target="http://sanalytics.box.com" TargetMode="External"/><Relationship Id="rId106" Type="http://schemas.openxmlformats.org/officeDocument/2006/relationships/hyperlink" Target="http://client-log.box.com" TargetMode="External"/><Relationship Id="rId227" Type="http://schemas.openxmlformats.org/officeDocument/2006/relationships/hyperlink" Target="http://itunes.apple.com" TargetMode="External"/><Relationship Id="rId348" Type="http://schemas.openxmlformats.org/officeDocument/2006/relationships/hyperlink" Target="http://s3.amazonaws.com" TargetMode="External"/><Relationship Id="rId105" Type="http://schemas.openxmlformats.org/officeDocument/2006/relationships/hyperlink" Target="http://client-api.itunes.apple.com" TargetMode="External"/><Relationship Id="rId226" Type="http://schemas.openxmlformats.org/officeDocument/2006/relationships/hyperlink" Target="http://itu-event.itunes.apple.com" TargetMode="External"/><Relationship Id="rId347" Type="http://schemas.openxmlformats.org/officeDocument/2006/relationships/hyperlink" Target="http://s3-media4.fl.yelpcdn.com" TargetMode="External"/><Relationship Id="rId104" Type="http://schemas.openxmlformats.org/officeDocument/2006/relationships/hyperlink" Target="http://cl2.apple.com" TargetMode="External"/><Relationship Id="rId225" Type="http://schemas.openxmlformats.org/officeDocument/2006/relationships/hyperlink" Target="http://is5-ssl.mzstatic.com" TargetMode="External"/><Relationship Id="rId346" Type="http://schemas.openxmlformats.org/officeDocument/2006/relationships/hyperlink" Target="http://s3-media3.fl.yelpcdn.com" TargetMode="External"/><Relationship Id="rId109" Type="http://schemas.openxmlformats.org/officeDocument/2006/relationships/hyperlink" Target="http://clients3.google.com" TargetMode="External"/><Relationship Id="rId108" Type="http://schemas.openxmlformats.org/officeDocument/2006/relationships/hyperlink" Target="http://clients1.google.com" TargetMode="External"/><Relationship Id="rId229" Type="http://schemas.openxmlformats.org/officeDocument/2006/relationships/hyperlink" Target="http://journey.pcms.apple.com" TargetMode="External"/><Relationship Id="rId220" Type="http://schemas.openxmlformats.org/officeDocument/2006/relationships/hyperlink" Target="http://ipv4-c314-lax001-ix.ftl.nflxvideo.net" TargetMode="External"/><Relationship Id="rId341" Type="http://schemas.openxmlformats.org/officeDocument/2006/relationships/hyperlink" Target="http://s.mzstatic.com" TargetMode="External"/><Relationship Id="rId340" Type="http://schemas.openxmlformats.org/officeDocument/2006/relationships/hyperlink" Target="http://rum20.perf.linkedin.com" TargetMode="External"/><Relationship Id="rId103" Type="http://schemas.openxmlformats.org/officeDocument/2006/relationships/hyperlink" Target="http://ci6.googleusercontent.com" TargetMode="External"/><Relationship Id="rId224" Type="http://schemas.openxmlformats.org/officeDocument/2006/relationships/hyperlink" Target="http://is4-ssl.mzstatic.com" TargetMode="External"/><Relationship Id="rId345" Type="http://schemas.openxmlformats.org/officeDocument/2006/relationships/hyperlink" Target="http://s3-media2.fl.yelpcdn.com" TargetMode="External"/><Relationship Id="rId102" Type="http://schemas.openxmlformats.org/officeDocument/2006/relationships/hyperlink" Target="http://ci5.googleusercontent.com" TargetMode="External"/><Relationship Id="rId223" Type="http://schemas.openxmlformats.org/officeDocument/2006/relationships/hyperlink" Target="http://is3-ssl.mzstatic.com" TargetMode="External"/><Relationship Id="rId344" Type="http://schemas.openxmlformats.org/officeDocument/2006/relationships/hyperlink" Target="http://s3-media1.fl.yelpcdn.com" TargetMode="External"/><Relationship Id="rId101" Type="http://schemas.openxmlformats.org/officeDocument/2006/relationships/hyperlink" Target="http://ci4.googleusercontent.com" TargetMode="External"/><Relationship Id="rId222" Type="http://schemas.openxmlformats.org/officeDocument/2006/relationships/hyperlink" Target="http://is2-ssl.mzstatic.com" TargetMode="External"/><Relationship Id="rId343" Type="http://schemas.openxmlformats.org/officeDocument/2006/relationships/hyperlink" Target="http://s3-media0.fl.yelpcdn.com" TargetMode="External"/><Relationship Id="rId100" Type="http://schemas.openxmlformats.org/officeDocument/2006/relationships/hyperlink" Target="http://ci3.googleusercontent.com" TargetMode="External"/><Relationship Id="rId221" Type="http://schemas.openxmlformats.org/officeDocument/2006/relationships/hyperlink" Target="http://is1-ssl.mzstatic.com" TargetMode="External"/><Relationship Id="rId342" Type="http://schemas.openxmlformats.org/officeDocument/2006/relationships/hyperlink" Target="http://s2s.singular.net" TargetMode="External"/><Relationship Id="rId217" Type="http://schemas.openxmlformats.org/officeDocument/2006/relationships/hyperlink" Target="http://instructure-uploads.s3.amazonaws.com" TargetMode="External"/><Relationship Id="rId338" Type="http://schemas.openxmlformats.org/officeDocument/2006/relationships/hyperlink" Target="http://rubicon.wellsfargo.com" TargetMode="External"/><Relationship Id="rId216" Type="http://schemas.openxmlformats.org/officeDocument/2006/relationships/hyperlink" Target="http://inst-fs-iad-prod.inscloudgate.net" TargetMode="External"/><Relationship Id="rId337" Type="http://schemas.openxmlformats.org/officeDocument/2006/relationships/hyperlink" Target="http://rr6---sn-jxopj-nh4e.googlevideo.com" TargetMode="External"/><Relationship Id="rId215" Type="http://schemas.openxmlformats.org/officeDocument/2006/relationships/hyperlink" Target="http://insight.adsrvr.org" TargetMode="External"/><Relationship Id="rId336" Type="http://schemas.openxmlformats.org/officeDocument/2006/relationships/hyperlink" Target="http://rpt.cedexis.com" TargetMode="External"/><Relationship Id="rId214" Type="http://schemas.openxmlformats.org/officeDocument/2006/relationships/hyperlink" Target="http://init.push.apple.com" TargetMode="External"/><Relationship Id="rId335" Type="http://schemas.openxmlformats.org/officeDocument/2006/relationships/hyperlink" Target="http://roaming.officeapps.live.com" TargetMode="External"/><Relationship Id="rId219" Type="http://schemas.openxmlformats.org/officeDocument/2006/relationships/hyperlink" Target="http://ios.prod.ftl.netflix.com" TargetMode="External"/><Relationship Id="rId218" Type="http://schemas.openxmlformats.org/officeDocument/2006/relationships/hyperlink" Target="http://ios.prod.cloud.netflix.com" TargetMode="External"/><Relationship Id="rId339" Type="http://schemas.openxmlformats.org/officeDocument/2006/relationships/hyperlink" Target="http://rum2.perf.linkedin.com" TargetMode="External"/><Relationship Id="rId330" Type="http://schemas.openxmlformats.org/officeDocument/2006/relationships/hyperlink" Target="http://radio.itunes.apple.com" TargetMode="External"/><Relationship Id="rId451" Type="http://schemas.openxmlformats.org/officeDocument/2006/relationships/hyperlink" Target="http://zn1ynnliufrct75cb-paypalxm.siteintercept.qualtrics.com" TargetMode="External"/><Relationship Id="rId450" Type="http://schemas.openxmlformats.org/officeDocument/2006/relationships/hyperlink" Target="http://yt3.googleusercontent.com" TargetMode="External"/><Relationship Id="rId213" Type="http://schemas.openxmlformats.org/officeDocument/2006/relationships/hyperlink" Target="http://init.itunes.apple.com" TargetMode="External"/><Relationship Id="rId334" Type="http://schemas.openxmlformats.org/officeDocument/2006/relationships/hyperlink" Target="http://remote-data.urbanairship.com" TargetMode="External"/><Relationship Id="rId212" Type="http://schemas.openxmlformats.org/officeDocument/2006/relationships/hyperlink" Target="http://inbox.google.com" TargetMode="External"/><Relationship Id="rId333" Type="http://schemas.openxmlformats.org/officeDocument/2006/relationships/hyperlink" Target="http://remote-data-sources.apple.com" TargetMode="External"/><Relationship Id="rId211" Type="http://schemas.openxmlformats.org/officeDocument/2006/relationships/hyperlink" Target="http://inapps.appsflyer.com" TargetMode="External"/><Relationship Id="rId332" Type="http://schemas.openxmlformats.org/officeDocument/2006/relationships/hyperlink" Target="http://relay-iad.sentry.insops.net" TargetMode="External"/><Relationship Id="rId453" Type="http://schemas.openxmlformats.org/officeDocument/2006/relationships/drawing" Target="../drawings/drawing18.xml"/><Relationship Id="rId210" Type="http://schemas.openxmlformats.org/officeDocument/2006/relationships/hyperlink" Target="http://inappcheck.itunes.apple.com" TargetMode="External"/><Relationship Id="rId331" Type="http://schemas.openxmlformats.org/officeDocument/2006/relationships/hyperlink" Target="http://redirector.googlevideo.com" TargetMode="External"/><Relationship Id="rId452" Type="http://schemas.openxmlformats.org/officeDocument/2006/relationships/hyperlink" Target="http://zn2rjw8v8ecfgyigt-paypalxm.siteintercept.qualtrics.com" TargetMode="External"/><Relationship Id="rId370" Type="http://schemas.openxmlformats.org/officeDocument/2006/relationships/hyperlink" Target="http://slackb.com" TargetMode="External"/><Relationship Id="rId129" Type="http://schemas.openxmlformats.org/officeDocument/2006/relationships/hyperlink" Target="http://devel.news-events.news.apple.com" TargetMode="External"/><Relationship Id="rId128" Type="http://schemas.openxmlformats.org/officeDocument/2006/relationships/hyperlink" Target="http://devel.client-api.news.apple.com" TargetMode="External"/><Relationship Id="rId249" Type="http://schemas.openxmlformats.org/officeDocument/2006/relationships/hyperlink" Target="http://match.adsrvr.org" TargetMode="External"/><Relationship Id="rId127" Type="http://schemas.openxmlformats.org/officeDocument/2006/relationships/hyperlink" Target="http://devel.asset-server.news.apple.com" TargetMode="External"/><Relationship Id="rId248" Type="http://schemas.openxmlformats.org/officeDocument/2006/relationships/hyperlink" Target="http://maps.googleapis.com" TargetMode="External"/><Relationship Id="rId369" Type="http://schemas.openxmlformats.org/officeDocument/2006/relationships/hyperlink" Target="http://slack.com" TargetMode="External"/><Relationship Id="rId126" Type="http://schemas.openxmlformats.org/officeDocument/2006/relationships/hyperlink" Target="http://devel-stocks-data-service.newsapps.apple.com" TargetMode="External"/><Relationship Id="rId247" Type="http://schemas.openxmlformats.org/officeDocument/2006/relationships/hyperlink" Target="http://maps.google.com" TargetMode="External"/><Relationship Id="rId368" Type="http://schemas.openxmlformats.org/officeDocument/2006/relationships/hyperlink" Target="http://skadsdk.appsflyer.com" TargetMode="External"/><Relationship Id="rId121" Type="http://schemas.openxmlformats.org/officeDocument/2006/relationships/hyperlink" Target="http://connectivitycheck.gstatic.com" TargetMode="External"/><Relationship Id="rId242" Type="http://schemas.openxmlformats.org/officeDocument/2006/relationships/hyperlink" Target="http://lookaside.facebook.com" TargetMode="External"/><Relationship Id="rId363" Type="http://schemas.openxmlformats.org/officeDocument/2006/relationships/hyperlink" Target="http://setup.icloud.com" TargetMode="External"/><Relationship Id="rId120" Type="http://schemas.openxmlformats.org/officeDocument/2006/relationships/hyperlink" Target="http://connect.secure.wellsfargo.com" TargetMode="External"/><Relationship Id="rId241" Type="http://schemas.openxmlformats.org/officeDocument/2006/relationships/hyperlink" Target="http://logx.optimizely.com" TargetMode="External"/><Relationship Id="rId362" Type="http://schemas.openxmlformats.org/officeDocument/2006/relationships/hyperlink" Target="http://sessions.bugsnag.com" TargetMode="External"/><Relationship Id="rId240" Type="http://schemas.openxmlformats.org/officeDocument/2006/relationships/hyperlink" Target="http://logincdn.msauth.net" TargetMode="External"/><Relationship Id="rId361" Type="http://schemas.openxmlformats.org/officeDocument/2006/relationships/hyperlink" Target="http://sequoia.cdn-apple.com" TargetMode="External"/><Relationship Id="rId360" Type="http://schemas.openxmlformats.org/officeDocument/2006/relationships/hyperlink" Target="http://securepubads.g.doubleclick.net" TargetMode="External"/><Relationship Id="rId125" Type="http://schemas.openxmlformats.org/officeDocument/2006/relationships/hyperlink" Target="http://daf.xp.apple.com" TargetMode="External"/><Relationship Id="rId246" Type="http://schemas.openxmlformats.org/officeDocument/2006/relationships/hyperlink" Target="http://mail.google.com" TargetMode="External"/><Relationship Id="rId367" Type="http://schemas.openxmlformats.org/officeDocument/2006/relationships/hyperlink" Target="http://sites.chase.com" TargetMode="External"/><Relationship Id="rId124" Type="http://schemas.openxmlformats.org/officeDocument/2006/relationships/hyperlink" Target="http://csig.apple.com" TargetMode="External"/><Relationship Id="rId245" Type="http://schemas.openxmlformats.org/officeDocument/2006/relationships/hyperlink" Target="http://mail-attachment.googleusercontent.com" TargetMode="External"/><Relationship Id="rId366" Type="http://schemas.openxmlformats.org/officeDocument/2006/relationships/hyperlink" Target="http://sitemanager.itunes.apple.com" TargetMode="External"/><Relationship Id="rId123" Type="http://schemas.openxmlformats.org/officeDocument/2006/relationships/hyperlink" Target="http://conversions.appsflyer.com" TargetMode="External"/><Relationship Id="rId244" Type="http://schemas.openxmlformats.org/officeDocument/2006/relationships/hyperlink" Target="http://m.facebook.com" TargetMode="External"/><Relationship Id="rId365" Type="http://schemas.openxmlformats.org/officeDocument/2006/relationships/hyperlink" Target="http://shibboleth.ucdavis.edu" TargetMode="External"/><Relationship Id="rId122" Type="http://schemas.openxmlformats.org/officeDocument/2006/relationships/hyperlink" Target="http://content22.citibank.com.my" TargetMode="External"/><Relationship Id="rId243" Type="http://schemas.openxmlformats.org/officeDocument/2006/relationships/hyperlink" Target="http://m.box.com" TargetMode="External"/><Relationship Id="rId364" Type="http://schemas.openxmlformats.org/officeDocument/2006/relationships/hyperlink" Target="http://sf-api-token-service.itunes.apple.com" TargetMode="External"/><Relationship Id="rId95" Type="http://schemas.openxmlformats.org/officeDocument/2006/relationships/hyperlink" Target="http://cdnjs.cloudflare.com" TargetMode="External"/><Relationship Id="rId94" Type="http://schemas.openxmlformats.org/officeDocument/2006/relationships/hyperlink" Target="http://cdn01.boxcdn.net" TargetMode="External"/><Relationship Id="rId97" Type="http://schemas.openxmlformats.org/officeDocument/2006/relationships/hyperlink" Target="http://certs.zimperium.com" TargetMode="External"/><Relationship Id="rId96" Type="http://schemas.openxmlformats.org/officeDocument/2006/relationships/hyperlink" Target="http://cdnm.trusteer.com" TargetMode="External"/><Relationship Id="rId99" Type="http://schemas.openxmlformats.org/officeDocument/2006/relationships/hyperlink" Target="http://chd.stats.paypal.com" TargetMode="External"/><Relationship Id="rId98" Type="http://schemas.openxmlformats.org/officeDocument/2006/relationships/hyperlink" Target="http://chat.google.com" TargetMode="External"/><Relationship Id="rId91" Type="http://schemas.openxmlformats.org/officeDocument/2006/relationships/hyperlink" Target="http://cdn.optimizely.com" TargetMode="External"/><Relationship Id="rId90" Type="http://schemas.openxmlformats.org/officeDocument/2006/relationships/hyperlink" Target="http://cdn.inst-fs-iad-prod.inscloudgate.net" TargetMode="External"/><Relationship Id="rId93" Type="http://schemas.openxmlformats.org/officeDocument/2006/relationships/hyperlink" Target="http://cdn.zimperium.com" TargetMode="External"/><Relationship Id="rId92" Type="http://schemas.openxmlformats.org/officeDocument/2006/relationships/hyperlink" Target="http://cdn.sift.com" TargetMode="External"/><Relationship Id="rId118" Type="http://schemas.openxmlformats.org/officeDocument/2006/relationships/hyperlink" Target="http://configuration.apple.com" TargetMode="External"/><Relationship Id="rId239" Type="http://schemas.openxmlformats.org/officeDocument/2006/relationships/hyperlink" Target="http://login.windows.net" TargetMode="External"/><Relationship Id="rId117" Type="http://schemas.openxmlformats.org/officeDocument/2006/relationships/hyperlink" Target="http://config2.mparticle.com" TargetMode="External"/><Relationship Id="rId238" Type="http://schemas.openxmlformats.org/officeDocument/2006/relationships/hyperlink" Target="http://login.microsoftonline.com" TargetMode="External"/><Relationship Id="rId359" Type="http://schemas.openxmlformats.org/officeDocument/2006/relationships/hyperlink" Target="http://securemetrics.apple.com" TargetMode="External"/><Relationship Id="rId116" Type="http://schemas.openxmlformats.org/officeDocument/2006/relationships/hyperlink" Target="http://config.teams.microsoft.com" TargetMode="External"/><Relationship Id="rId237" Type="http://schemas.openxmlformats.org/officeDocument/2006/relationships/hyperlink" Target="http://login.live.com" TargetMode="External"/><Relationship Id="rId358" Type="http://schemas.openxmlformats.org/officeDocument/2006/relationships/hyperlink" Target="http://secure04ea.chase.com" TargetMode="External"/><Relationship Id="rId115" Type="http://schemas.openxmlformats.org/officeDocument/2006/relationships/hyperlink" Target="http://combine.urbanairship.com" TargetMode="External"/><Relationship Id="rId236" Type="http://schemas.openxmlformats.org/officeDocument/2006/relationships/hyperlink" Target="http://login.canvas.ucdavis.edu" TargetMode="External"/><Relationship Id="rId357" Type="http://schemas.openxmlformats.org/officeDocument/2006/relationships/hyperlink" Target="http://secure.me.com" TargetMode="External"/><Relationship Id="rId119" Type="http://schemas.openxmlformats.org/officeDocument/2006/relationships/hyperlink" Target="http://configuration.ls.apple.com" TargetMode="External"/><Relationship Id="rId110" Type="http://schemas.openxmlformats.org/officeDocument/2006/relationships/hyperlink" Target="http://clients4.google.com" TargetMode="External"/><Relationship Id="rId231" Type="http://schemas.openxmlformats.org/officeDocument/2006/relationships/hyperlink" Target="http://km.support.apple.com" TargetMode="External"/><Relationship Id="rId352" Type="http://schemas.openxmlformats.org/officeDocument/2006/relationships/hyperlink" Target="http://sdk.iad-03.braze.com" TargetMode="External"/><Relationship Id="rId230" Type="http://schemas.openxmlformats.org/officeDocument/2006/relationships/hyperlink" Target="http://js.driftt.com" TargetMode="External"/><Relationship Id="rId351" Type="http://schemas.openxmlformats.org/officeDocument/2006/relationships/hyperlink" Target="http://scontent.xx.fbcdn.net" TargetMode="External"/><Relationship Id="rId350" Type="http://schemas.openxmlformats.org/officeDocument/2006/relationships/hyperlink" Target="http://scontent-sjc3-1.xx.fbcdn.net" TargetMode="External"/><Relationship Id="rId114" Type="http://schemas.openxmlformats.org/officeDocument/2006/relationships/hyperlink" Target="http://cm.everesttech.net" TargetMode="External"/><Relationship Id="rId235" Type="http://schemas.openxmlformats.org/officeDocument/2006/relationships/hyperlink" Target="http://lithium.facebook.com" TargetMode="External"/><Relationship Id="rId356" Type="http://schemas.openxmlformats.org/officeDocument/2006/relationships/hyperlink" Target="http://search.itunes.apple.com" TargetMode="External"/><Relationship Id="rId113" Type="http://schemas.openxmlformats.org/officeDocument/2006/relationships/hyperlink" Target="http://cloudidentity.googleapis.com" TargetMode="External"/><Relationship Id="rId234" Type="http://schemas.openxmlformats.org/officeDocument/2006/relationships/hyperlink" Target="http://linkedin-api.arkoselabs.com" TargetMode="External"/><Relationship Id="rId355" Type="http://schemas.openxmlformats.org/officeDocument/2006/relationships/hyperlink" Target="http://se2.itunes.apple.com" TargetMode="External"/><Relationship Id="rId112" Type="http://schemas.openxmlformats.org/officeDocument/2006/relationships/hyperlink" Target="http://clientstream.launchdarkly.com" TargetMode="External"/><Relationship Id="rId233" Type="http://schemas.openxmlformats.org/officeDocument/2006/relationships/hyperlink" Target="http://lh3.googleusercontent.com" TargetMode="External"/><Relationship Id="rId354" Type="http://schemas.openxmlformats.org/officeDocument/2006/relationships/hyperlink" Target="http://se.itunes.apple.com" TargetMode="External"/><Relationship Id="rId111" Type="http://schemas.openxmlformats.org/officeDocument/2006/relationships/hyperlink" Target="http://clientservices.googleapis.com" TargetMode="External"/><Relationship Id="rId232" Type="http://schemas.openxmlformats.org/officeDocument/2006/relationships/hyperlink" Target="http://launches.appsflyer.com" TargetMode="External"/><Relationship Id="rId353" Type="http://schemas.openxmlformats.org/officeDocument/2006/relationships/hyperlink" Target="http://se-edge.itunes.apple.com" TargetMode="External"/><Relationship Id="rId305" Type="http://schemas.openxmlformats.org/officeDocument/2006/relationships/hyperlink" Target="http://pdx-col.eum-appdynamics.com" TargetMode="External"/><Relationship Id="rId426" Type="http://schemas.openxmlformats.org/officeDocument/2006/relationships/hyperlink" Target="http://video.twimg.com" TargetMode="External"/><Relationship Id="rId304" Type="http://schemas.openxmlformats.org/officeDocument/2006/relationships/hyperlink" Target="http://pd.itunes.apple.com" TargetMode="External"/><Relationship Id="rId425" Type="http://schemas.openxmlformats.org/officeDocument/2006/relationships/hyperlink" Target="http://uts-api.itunes.apple.com" TargetMode="External"/><Relationship Id="rId303" Type="http://schemas.openxmlformats.org/officeDocument/2006/relationships/hyperlink" Target="http://pbs.twimg.com" TargetMode="External"/><Relationship Id="rId424" Type="http://schemas.openxmlformats.org/officeDocument/2006/relationships/hyperlink" Target="http://userpub.itunes.apple.com" TargetMode="External"/><Relationship Id="rId302" Type="http://schemas.openxmlformats.org/officeDocument/2006/relationships/hyperlink" Target="http://partiality.itunes.apple.com" TargetMode="External"/><Relationship Id="rId423" Type="http://schemas.openxmlformats.org/officeDocument/2006/relationships/hyperlink" Target="http://us04zpns.zoom.us" TargetMode="External"/><Relationship Id="rId309" Type="http://schemas.openxmlformats.org/officeDocument/2006/relationships/hyperlink" Target="http://platform-akam.linkedin.com" TargetMode="External"/><Relationship Id="rId308" Type="http://schemas.openxmlformats.org/officeDocument/2006/relationships/hyperlink" Target="http://piazza.com" TargetMode="External"/><Relationship Id="rId429" Type="http://schemas.openxmlformats.org/officeDocument/2006/relationships/hyperlink" Target="http://www.apple.com" TargetMode="External"/><Relationship Id="rId307" Type="http://schemas.openxmlformats.org/officeDocument/2006/relationships/hyperlink" Target="http://peoplestack-pa.googleapis.com" TargetMode="External"/><Relationship Id="rId428" Type="http://schemas.openxmlformats.org/officeDocument/2006/relationships/hyperlink" Target="http://weather-data.apple.com" TargetMode="External"/><Relationship Id="rId306" Type="http://schemas.openxmlformats.org/officeDocument/2006/relationships/hyperlink" Target="http://people-pa.googleapis.com" TargetMode="External"/><Relationship Id="rId427" Type="http://schemas.openxmlformats.org/officeDocument/2006/relationships/hyperlink" Target="http://weather-analytics-events.apple.com" TargetMode="External"/><Relationship Id="rId301" Type="http://schemas.openxmlformats.org/officeDocument/2006/relationships/hyperlink" Target="http://pancake.apple.com" TargetMode="External"/><Relationship Id="rId422" Type="http://schemas.openxmlformats.org/officeDocument/2006/relationships/hyperlink" Target="http://us04xmppapi.zoom.us" TargetMode="External"/><Relationship Id="rId300" Type="http://schemas.openxmlformats.org/officeDocument/2006/relationships/hyperlink" Target="http://pairingws.icloud.com" TargetMode="External"/><Relationship Id="rId421" Type="http://schemas.openxmlformats.org/officeDocument/2006/relationships/hyperlink" Target="http://us04xmpp1.zoom.us" TargetMode="External"/><Relationship Id="rId420" Type="http://schemas.openxmlformats.org/officeDocument/2006/relationships/hyperlink" Target="http://us04www3.zoom.us" TargetMode="External"/><Relationship Id="rId415" Type="http://schemas.openxmlformats.org/officeDocument/2006/relationships/hyperlink" Target="http://update.googleapis.com" TargetMode="External"/><Relationship Id="rId414" Type="http://schemas.openxmlformats.org/officeDocument/2006/relationships/hyperlink" Target="http://ucdavis.joinhandshake.com" TargetMode="External"/><Relationship Id="rId413" Type="http://schemas.openxmlformats.org/officeDocument/2006/relationships/hyperlink" Target="http://twitter.com" TargetMode="External"/><Relationship Id="rId412" Type="http://schemas.openxmlformats.org/officeDocument/2006/relationships/hyperlink" Target="http://tpc.googlesyndication.com" TargetMode="External"/><Relationship Id="rId419" Type="http://schemas.openxmlformats.org/officeDocument/2006/relationships/hyperlink" Target="http://us04web.zoom.us" TargetMode="External"/><Relationship Id="rId418" Type="http://schemas.openxmlformats.org/officeDocument/2006/relationships/hyperlink" Target="http://us04nws.zoom.us" TargetMode="External"/><Relationship Id="rId417" Type="http://schemas.openxmlformats.org/officeDocument/2006/relationships/hyperlink" Target="http://us04as.zoom.us" TargetMode="External"/><Relationship Id="rId416" Type="http://schemas.openxmlformats.org/officeDocument/2006/relationships/hyperlink" Target="http://upp.itunes.apple.com" TargetMode="External"/><Relationship Id="rId411" Type="http://schemas.openxmlformats.org/officeDocument/2006/relationships/hyperlink" Target="http://test.stocks-edge.news.apple.com" TargetMode="External"/><Relationship Id="rId410" Type="http://schemas.openxmlformats.org/officeDocument/2006/relationships/hyperlink" Target="http://test.stocks-analytics-events.news.apple.com" TargetMode="External"/><Relationship Id="rId206" Type="http://schemas.openxmlformats.org/officeDocument/2006/relationships/hyperlink" Target="http://iforgot.apple.com" TargetMode="External"/><Relationship Id="rId327" Type="http://schemas.openxmlformats.org/officeDocument/2006/relationships/hyperlink" Target="http://radar.cedexis.com" TargetMode="External"/><Relationship Id="rId448" Type="http://schemas.openxmlformats.org/officeDocument/2006/relationships/hyperlink" Target="http://youtubei.googleapis.com" TargetMode="External"/><Relationship Id="rId205" Type="http://schemas.openxmlformats.org/officeDocument/2006/relationships/hyperlink" Target="http://idmsa.apple.com.cn" TargetMode="External"/><Relationship Id="rId326" Type="http://schemas.openxmlformats.org/officeDocument/2006/relationships/hyperlink" Target="http://qa.stocks-edge.news.apple.com" TargetMode="External"/><Relationship Id="rId447" Type="http://schemas.openxmlformats.org/officeDocument/2006/relationships/hyperlink" Target="http://xp.apple.com" TargetMode="External"/><Relationship Id="rId204" Type="http://schemas.openxmlformats.org/officeDocument/2006/relationships/hyperlink" Target="http://idmsa.apple.com" TargetMode="External"/><Relationship Id="rId325" Type="http://schemas.openxmlformats.org/officeDocument/2006/relationships/hyperlink" Target="http://qa.stocks-analytics-events.news.apple.com" TargetMode="External"/><Relationship Id="rId446" Type="http://schemas.openxmlformats.org/officeDocument/2006/relationships/hyperlink" Target="http://www.youtube.com" TargetMode="External"/><Relationship Id="rId203" Type="http://schemas.openxmlformats.org/officeDocument/2006/relationships/hyperlink" Target="http://identity.mparticle.com" TargetMode="External"/><Relationship Id="rId324" Type="http://schemas.openxmlformats.org/officeDocument/2006/relationships/hyperlink" Target="http://qa.news-events.news.apple.com" TargetMode="External"/><Relationship Id="rId445" Type="http://schemas.openxmlformats.org/officeDocument/2006/relationships/hyperlink" Target="http://www.w3.org" TargetMode="External"/><Relationship Id="rId209" Type="http://schemas.openxmlformats.org/officeDocument/2006/relationships/hyperlink" Target="http://in.appcenter.ms" TargetMode="External"/><Relationship Id="rId208" Type="http://schemas.openxmlformats.org/officeDocument/2006/relationships/hyperlink" Target="http://images.muncho.io" TargetMode="External"/><Relationship Id="rId329" Type="http://schemas.openxmlformats.org/officeDocument/2006/relationships/hyperlink" Target="http://radio-services.itunes.apple.com" TargetMode="External"/><Relationship Id="rId207" Type="http://schemas.openxmlformats.org/officeDocument/2006/relationships/hyperlink" Target="http://iframe.arkoselabs.com" TargetMode="External"/><Relationship Id="rId328" Type="http://schemas.openxmlformats.org/officeDocument/2006/relationships/hyperlink" Target="http://radio-activity.itunes.apple.com" TargetMode="External"/><Relationship Id="rId449" Type="http://schemas.openxmlformats.org/officeDocument/2006/relationships/hyperlink" Target="http://yt3.ggpht.com" TargetMode="External"/><Relationship Id="rId440" Type="http://schemas.openxmlformats.org/officeDocument/2006/relationships/hyperlink" Target="http://www.paypal.com" TargetMode="External"/><Relationship Id="rId202" Type="http://schemas.openxmlformats.org/officeDocument/2006/relationships/hyperlink" Target="http://icq.icloud.com" TargetMode="External"/><Relationship Id="rId323" Type="http://schemas.openxmlformats.org/officeDocument/2006/relationships/hyperlink" Target="http://qa.client-api.news.apple.com" TargetMode="External"/><Relationship Id="rId444" Type="http://schemas.openxmlformats.org/officeDocument/2006/relationships/hyperlink" Target="http://www.trumba.com" TargetMode="External"/><Relationship Id="rId201" Type="http://schemas.openxmlformats.org/officeDocument/2006/relationships/hyperlink" Target="http://ichnaea-web.netflix.com" TargetMode="External"/><Relationship Id="rId322" Type="http://schemas.openxmlformats.org/officeDocument/2006/relationships/hyperlink" Target="http://qa.asset-server.news.apple.com" TargetMode="External"/><Relationship Id="rId443" Type="http://schemas.openxmlformats.org/officeDocument/2006/relationships/hyperlink" Target="http://www.support.apple.com" TargetMode="External"/><Relationship Id="rId200" Type="http://schemas.openxmlformats.org/officeDocument/2006/relationships/hyperlink" Target="http://ic3.events.data.microsoft.com" TargetMode="External"/><Relationship Id="rId321" Type="http://schemas.openxmlformats.org/officeDocument/2006/relationships/hyperlink" Target="http://qa-stocks-data-service.newsapps.apple.com" TargetMode="External"/><Relationship Id="rId442" Type="http://schemas.openxmlformats.org/officeDocument/2006/relationships/hyperlink" Target="http://www.recaptcha.net" TargetMode="External"/><Relationship Id="rId320" Type="http://schemas.openxmlformats.org/officeDocument/2006/relationships/hyperlink" Target="http://qa-remote-data-sources.apple.com" TargetMode="External"/><Relationship Id="rId441" Type="http://schemas.openxmlformats.org/officeDocument/2006/relationships/hyperlink" Target="http://www.paypalobjects.com" TargetMode="External"/><Relationship Id="rId316" Type="http://schemas.openxmlformats.org/officeDocument/2006/relationships/hyperlink" Target="http://pubads.g.doubleclick.net" TargetMode="External"/><Relationship Id="rId437" Type="http://schemas.openxmlformats.org/officeDocument/2006/relationships/hyperlink" Target="http://www.gstatic.com" TargetMode="External"/><Relationship Id="rId315" Type="http://schemas.openxmlformats.org/officeDocument/2006/relationships/hyperlink" Target="http://ps.pndsn.com" TargetMode="External"/><Relationship Id="rId436" Type="http://schemas.openxmlformats.org/officeDocument/2006/relationships/hyperlink" Target="http://www.googletagmanager.com" TargetMode="External"/><Relationship Id="rId314" Type="http://schemas.openxmlformats.org/officeDocument/2006/relationships/hyperlink" Target="http://presence.teams.live.com" TargetMode="External"/><Relationship Id="rId435" Type="http://schemas.openxmlformats.org/officeDocument/2006/relationships/hyperlink" Target="http://www.googleapis.com" TargetMode="External"/><Relationship Id="rId313" Type="http://schemas.openxmlformats.org/officeDocument/2006/relationships/hyperlink" Target="http://play.itunes.apple.com" TargetMode="External"/><Relationship Id="rId434" Type="http://schemas.openxmlformats.org/officeDocument/2006/relationships/hyperlink" Target="http://www.googleadservices.com" TargetMode="External"/><Relationship Id="rId319" Type="http://schemas.openxmlformats.org/officeDocument/2006/relationships/hyperlink" Target="http://px.ads.linkedin.com" TargetMode="External"/><Relationship Id="rId318" Type="http://schemas.openxmlformats.org/officeDocument/2006/relationships/hyperlink" Target="http://purl.org" TargetMode="External"/><Relationship Id="rId439" Type="http://schemas.openxmlformats.org/officeDocument/2006/relationships/hyperlink" Target="http://www.netflix.com" TargetMode="External"/><Relationship Id="rId317" Type="http://schemas.openxmlformats.org/officeDocument/2006/relationships/hyperlink" Target="http://publicsuffix.org" TargetMode="External"/><Relationship Id="rId438" Type="http://schemas.openxmlformats.org/officeDocument/2006/relationships/hyperlink" Target="http://www.linkedin.com" TargetMode="External"/><Relationship Id="rId312" Type="http://schemas.openxmlformats.org/officeDocument/2006/relationships/hyperlink" Target="http://play.googleapis.com" TargetMode="External"/><Relationship Id="rId433" Type="http://schemas.openxmlformats.org/officeDocument/2006/relationships/hyperlink" Target="http://www.google.com" TargetMode="External"/><Relationship Id="rId311" Type="http://schemas.openxmlformats.org/officeDocument/2006/relationships/hyperlink" Target="http://play.google.com" TargetMode="External"/><Relationship Id="rId432" Type="http://schemas.openxmlformats.org/officeDocument/2006/relationships/hyperlink" Target="http://www.google-analytics.com" TargetMode="External"/><Relationship Id="rId310" Type="http://schemas.openxmlformats.org/officeDocument/2006/relationships/hyperlink" Target="http://platform.linkedin.com" TargetMode="External"/><Relationship Id="rId431" Type="http://schemas.openxmlformats.org/officeDocument/2006/relationships/hyperlink" Target="http://www.facebook.com" TargetMode="External"/><Relationship Id="rId430" Type="http://schemas.openxmlformats.org/officeDocument/2006/relationships/hyperlink" Target="http://www.box.com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90" Type="http://schemas.openxmlformats.org/officeDocument/2006/relationships/hyperlink" Target="http://devel.stocks-edge.news.apple.com" TargetMode="External"/><Relationship Id="rId194" Type="http://schemas.openxmlformats.org/officeDocument/2006/relationships/hyperlink" Target="http://finance-app.itunes.apple.com" TargetMode="External"/><Relationship Id="rId193" Type="http://schemas.openxmlformats.org/officeDocument/2006/relationships/hyperlink" Target="http://fbs.smoot.apple.com" TargetMode="External"/><Relationship Id="rId192" Type="http://schemas.openxmlformats.org/officeDocument/2006/relationships/hyperlink" Target="http://du-fuse.itunes.apple.com" TargetMode="External"/><Relationship Id="rId191" Type="http://schemas.openxmlformats.org/officeDocument/2006/relationships/hyperlink" Target="http://downloaddispatch.itunes.apple.com" TargetMode="External"/><Relationship Id="rId187" Type="http://schemas.openxmlformats.org/officeDocument/2006/relationships/hyperlink" Target="http://devel.news-events.news.apple.com" TargetMode="External"/><Relationship Id="rId186" Type="http://schemas.openxmlformats.org/officeDocument/2006/relationships/hyperlink" Target="http://devel.client-api.news.apple.com" TargetMode="External"/><Relationship Id="rId185" Type="http://schemas.openxmlformats.org/officeDocument/2006/relationships/hyperlink" Target="http://devel.asset-server.news.apple.com" TargetMode="External"/><Relationship Id="rId184" Type="http://schemas.openxmlformats.org/officeDocument/2006/relationships/hyperlink" Target="http://devel-stocks-data-service.newsapps.apple.com" TargetMode="External"/><Relationship Id="rId189" Type="http://schemas.openxmlformats.org/officeDocument/2006/relationships/hyperlink" Target="http://devel.stocks-analytics-events.news.apple.com" TargetMode="External"/><Relationship Id="rId188" Type="http://schemas.openxmlformats.org/officeDocument/2006/relationships/hyperlink" Target="http://devel.remote-data-sources.news.apple.com" TargetMode="External"/><Relationship Id="rId183" Type="http://schemas.openxmlformats.org/officeDocument/2006/relationships/hyperlink" Target="http://daf.xp.apple.com" TargetMode="External"/><Relationship Id="rId182" Type="http://schemas.openxmlformats.org/officeDocument/2006/relationships/hyperlink" Target="http://csig.apple.com" TargetMode="External"/><Relationship Id="rId181" Type="http://schemas.openxmlformats.org/officeDocument/2006/relationships/hyperlink" Target="http://cl2.apple.com" TargetMode="External"/><Relationship Id="rId180" Type="http://schemas.openxmlformats.org/officeDocument/2006/relationships/hyperlink" Target="http://carrierbundle.itunes.apple.com" TargetMode="External"/><Relationship Id="rId176" Type="http://schemas.openxmlformats.org/officeDocument/2006/relationships/hyperlink" Target="http://apps.apple.com" TargetMode="External"/><Relationship Id="rId297" Type="http://schemas.openxmlformats.org/officeDocument/2006/relationships/hyperlink" Target="http://secure04ea.chase.com" TargetMode="External"/><Relationship Id="rId175" Type="http://schemas.openxmlformats.org/officeDocument/2006/relationships/hyperlink" Target="http://appleid.apple.com" TargetMode="External"/><Relationship Id="rId296" Type="http://schemas.openxmlformats.org/officeDocument/2006/relationships/hyperlink" Target="http://mfasa.chase.com" TargetMode="External"/><Relationship Id="rId174" Type="http://schemas.openxmlformats.org/officeDocument/2006/relationships/hyperlink" Target="http://amsui.apple.com" TargetMode="External"/><Relationship Id="rId295" Type="http://schemas.openxmlformats.org/officeDocument/2006/relationships/hyperlink" Target="http://analytics.chase.com" TargetMode="External"/><Relationship Id="rId173" Type="http://schemas.openxmlformats.org/officeDocument/2006/relationships/hyperlink" Target="http://amp-account.tv.apple.com" TargetMode="External"/><Relationship Id="rId294" Type="http://schemas.openxmlformats.org/officeDocument/2006/relationships/hyperlink" Target="http://rpt.cedexis.com" TargetMode="External"/><Relationship Id="rId179" Type="http://schemas.openxmlformats.org/officeDocument/2006/relationships/hyperlink" Target="http://c.itunes.apple.com" TargetMode="External"/><Relationship Id="rId178" Type="http://schemas.openxmlformats.org/officeDocument/2006/relationships/hyperlink" Target="http://buy.itunes.apple.com" TargetMode="External"/><Relationship Id="rId299" Type="http://schemas.openxmlformats.org/officeDocument/2006/relationships/hyperlink" Target="http://static.chasecdn.com" TargetMode="External"/><Relationship Id="rId177" Type="http://schemas.openxmlformats.org/officeDocument/2006/relationships/hyperlink" Target="http://bookkeeper.itunes.apple.com" TargetMode="External"/><Relationship Id="rId298" Type="http://schemas.openxmlformats.org/officeDocument/2006/relationships/hyperlink" Target="http://sites.chase.com" TargetMode="External"/><Relationship Id="rId198" Type="http://schemas.openxmlformats.org/officeDocument/2006/relationships/hyperlink" Target="http://gsprw.apple.com" TargetMode="External"/><Relationship Id="rId197" Type="http://schemas.openxmlformats.org/officeDocument/2006/relationships/hyperlink" Target="http://gsas.apple.com" TargetMode="External"/><Relationship Id="rId196" Type="http://schemas.openxmlformats.org/officeDocument/2006/relationships/hyperlink" Target="http://gs-loc.apple.com" TargetMode="External"/><Relationship Id="rId195" Type="http://schemas.openxmlformats.org/officeDocument/2006/relationships/hyperlink" Target="http://genius-3.itunes.apple.com" TargetMode="External"/><Relationship Id="rId199" Type="http://schemas.openxmlformats.org/officeDocument/2006/relationships/hyperlink" Target="http://help.apple.com" TargetMode="External"/><Relationship Id="rId150" Type="http://schemas.openxmlformats.org/officeDocument/2006/relationships/hyperlink" Target="http://analytics.tiktok.com" TargetMode="External"/><Relationship Id="rId271" Type="http://schemas.openxmlformats.org/officeDocument/2006/relationships/hyperlink" Target="http://linkedin-api.arkoselabs.com" TargetMode="External"/><Relationship Id="rId392" Type="http://schemas.openxmlformats.org/officeDocument/2006/relationships/hyperlink" Target="http://google.com" TargetMode="External"/><Relationship Id="rId270" Type="http://schemas.openxmlformats.org/officeDocument/2006/relationships/hyperlink" Target="http://iframe.arkoselabs.com" TargetMode="External"/><Relationship Id="rId391" Type="http://schemas.openxmlformats.org/officeDocument/2006/relationships/hyperlink" Target="http://clients4.google.com" TargetMode="External"/><Relationship Id="rId390" Type="http://schemas.openxmlformats.org/officeDocument/2006/relationships/hyperlink" Target="http://clients1.google.com" TargetMode="External"/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inappcheck.itunes.apple.com" TargetMode="External"/><Relationship Id="rId3" Type="http://schemas.openxmlformats.org/officeDocument/2006/relationships/hyperlink" Target="http://firebaseinstallations.googleapis.com" TargetMode="External"/><Relationship Id="rId149" Type="http://schemas.openxmlformats.org/officeDocument/2006/relationships/hyperlink" Target="http://api.segment.io" TargetMode="External"/><Relationship Id="rId4" Type="http://schemas.openxmlformats.org/officeDocument/2006/relationships/hyperlink" Target="http://app-measurement.com" TargetMode="External"/><Relationship Id="rId148" Type="http://schemas.openxmlformats.org/officeDocument/2006/relationships/hyperlink" Target="http://cdn-settings.segment.com" TargetMode="External"/><Relationship Id="rId269" Type="http://schemas.openxmlformats.org/officeDocument/2006/relationships/hyperlink" Target="http://md-i-c.apptimize.com" TargetMode="External"/><Relationship Id="rId9" Type="http://schemas.openxmlformats.org/officeDocument/2006/relationships/hyperlink" Target="http://configuration.ls.apple.com" TargetMode="External"/><Relationship Id="rId143" Type="http://schemas.openxmlformats.org/officeDocument/2006/relationships/hyperlink" Target="http://is5-ssl.mzstatic.com" TargetMode="External"/><Relationship Id="rId264" Type="http://schemas.openxmlformats.org/officeDocument/2006/relationships/hyperlink" Target="http://dlsdk.appsflyer.com" TargetMode="External"/><Relationship Id="rId385" Type="http://schemas.openxmlformats.org/officeDocument/2006/relationships/hyperlink" Target="http://api.glassdoor.com" TargetMode="External"/><Relationship Id="rId142" Type="http://schemas.openxmlformats.org/officeDocument/2006/relationships/hyperlink" Target="http://is4-ssl.mzstatic.com" TargetMode="External"/><Relationship Id="rId263" Type="http://schemas.openxmlformats.org/officeDocument/2006/relationships/hyperlink" Target="http://banner.appsflyer.com" TargetMode="External"/><Relationship Id="rId384" Type="http://schemas.openxmlformats.org/officeDocument/2006/relationships/hyperlink" Target="http://yt3.ggpht.com" TargetMode="External"/><Relationship Id="rId141" Type="http://schemas.openxmlformats.org/officeDocument/2006/relationships/hyperlink" Target="http://is1-ssl.mzstatic.com" TargetMode="External"/><Relationship Id="rId262" Type="http://schemas.openxmlformats.org/officeDocument/2006/relationships/hyperlink" Target="http://www.support.apple.com" TargetMode="External"/><Relationship Id="rId383" Type="http://schemas.openxmlformats.org/officeDocument/2006/relationships/hyperlink" Target="http://api.getbouncer.com" TargetMode="External"/><Relationship Id="rId140" Type="http://schemas.openxmlformats.org/officeDocument/2006/relationships/hyperlink" Target="http://identity.mparticle.com" TargetMode="External"/><Relationship Id="rId261" Type="http://schemas.openxmlformats.org/officeDocument/2006/relationships/hyperlink" Target="http://weather-analytics-events.apple.com" TargetMode="External"/><Relationship Id="rId382" Type="http://schemas.openxmlformats.org/officeDocument/2006/relationships/hyperlink" Target="http://m.api.forter.com" TargetMode="External"/><Relationship Id="rId5" Type="http://schemas.openxmlformats.org/officeDocument/2006/relationships/hyperlink" Target="http://gateway.icloud.com" TargetMode="External"/><Relationship Id="rId147" Type="http://schemas.openxmlformats.org/officeDocument/2006/relationships/hyperlink" Target="http://www.recaptcha.net" TargetMode="External"/><Relationship Id="rId268" Type="http://schemas.openxmlformats.org/officeDocument/2006/relationships/hyperlink" Target="http://brahe.apptimize.com" TargetMode="External"/><Relationship Id="rId389" Type="http://schemas.openxmlformats.org/officeDocument/2006/relationships/hyperlink" Target="http://chat.google.com" TargetMode="External"/><Relationship Id="rId6" Type="http://schemas.openxmlformats.org/officeDocument/2006/relationships/hyperlink" Target="http://www.google.com" TargetMode="External"/><Relationship Id="rId146" Type="http://schemas.openxmlformats.org/officeDocument/2006/relationships/hyperlink" Target="http://s.pinimg.com" TargetMode="External"/><Relationship Id="rId267" Type="http://schemas.openxmlformats.org/officeDocument/2006/relationships/hyperlink" Target="http://api.apptentive.com" TargetMode="External"/><Relationship Id="rId388" Type="http://schemas.openxmlformats.org/officeDocument/2006/relationships/hyperlink" Target="http://android.clients.google.com" TargetMode="External"/><Relationship Id="rId7" Type="http://schemas.openxmlformats.org/officeDocument/2006/relationships/hyperlink" Target="http://graph.facebook.com" TargetMode="External"/><Relationship Id="rId145" Type="http://schemas.openxmlformats.org/officeDocument/2006/relationships/hyperlink" Target="http://api-m.paypal.com" TargetMode="External"/><Relationship Id="rId266" Type="http://schemas.openxmlformats.org/officeDocument/2006/relationships/hyperlink" Target="http://websdk.appsflyer.com" TargetMode="External"/><Relationship Id="rId387" Type="http://schemas.openxmlformats.org/officeDocument/2006/relationships/hyperlink" Target="http://c.go-mpulse.net" TargetMode="External"/><Relationship Id="rId8" Type="http://schemas.openxmlformats.org/officeDocument/2006/relationships/hyperlink" Target="http://bag.itunes.apple.com" TargetMode="External"/><Relationship Id="rId144" Type="http://schemas.openxmlformats.org/officeDocument/2006/relationships/hyperlink" Target="http://s.mzstatic.com" TargetMode="External"/><Relationship Id="rId265" Type="http://schemas.openxmlformats.org/officeDocument/2006/relationships/hyperlink" Target="http://wa.appsflyer.com" TargetMode="External"/><Relationship Id="rId386" Type="http://schemas.openxmlformats.org/officeDocument/2006/relationships/hyperlink" Target="http://media.glassdoor.com" TargetMode="External"/><Relationship Id="rId260" Type="http://schemas.openxmlformats.org/officeDocument/2006/relationships/hyperlink" Target="http://uts-api.itunes.apple.com" TargetMode="External"/><Relationship Id="rId381" Type="http://schemas.openxmlformats.org/officeDocument/2006/relationships/hyperlink" Target="http://e90fb455186bc9f96d70265001a4ad13-adf0901f1861.cdn5.forter.com" TargetMode="External"/><Relationship Id="rId380" Type="http://schemas.openxmlformats.org/officeDocument/2006/relationships/hyperlink" Target="http://e90fb455186bc9f96d70265001a4ad13-adf0901f1861.cdn.forter.com" TargetMode="External"/><Relationship Id="rId139" Type="http://schemas.openxmlformats.org/officeDocument/2006/relationships/hyperlink" Target="http://config2.mparticle.com" TargetMode="External"/><Relationship Id="rId138" Type="http://schemas.openxmlformats.org/officeDocument/2006/relationships/hyperlink" Target="http://api.iterable.com" TargetMode="External"/><Relationship Id="rId259" Type="http://schemas.openxmlformats.org/officeDocument/2006/relationships/hyperlink" Target="http://userpub.itunes.apple.com" TargetMode="External"/><Relationship Id="rId137" Type="http://schemas.openxmlformats.org/officeDocument/2006/relationships/hyperlink" Target="http://i.instagram.com" TargetMode="External"/><Relationship Id="rId258" Type="http://schemas.openxmlformats.org/officeDocument/2006/relationships/hyperlink" Target="http://upp.itunes.apple.com" TargetMode="External"/><Relationship Id="rId379" Type="http://schemas.openxmlformats.org/officeDocument/2006/relationships/hyperlink" Target="http://adf0901f1861.cdn4.forter.com" TargetMode="External"/><Relationship Id="rId132" Type="http://schemas.openxmlformats.org/officeDocument/2006/relationships/hyperlink" Target="http://static.xx.fbcdn.net" TargetMode="External"/><Relationship Id="rId253" Type="http://schemas.openxmlformats.org/officeDocument/2006/relationships/hyperlink" Target="http://test.client-api.news.apple.com" TargetMode="External"/><Relationship Id="rId374" Type="http://schemas.openxmlformats.org/officeDocument/2006/relationships/hyperlink" Target="http://web.facebook.com" TargetMode="External"/><Relationship Id="rId495" Type="http://schemas.openxmlformats.org/officeDocument/2006/relationships/hyperlink" Target="http://help.netflix.com" TargetMode="External"/><Relationship Id="rId131" Type="http://schemas.openxmlformats.org/officeDocument/2006/relationships/hyperlink" Target="http://fbcdn.net" TargetMode="External"/><Relationship Id="rId252" Type="http://schemas.openxmlformats.org/officeDocument/2006/relationships/hyperlink" Target="http://test.asset-server.news.apple.com" TargetMode="External"/><Relationship Id="rId373" Type="http://schemas.openxmlformats.org/officeDocument/2006/relationships/hyperlink" Target="http://lookaside.facebook.com" TargetMode="External"/><Relationship Id="rId494" Type="http://schemas.openxmlformats.org/officeDocument/2006/relationships/hyperlink" Target="http://app.adjust.net.in" TargetMode="External"/><Relationship Id="rId130" Type="http://schemas.openxmlformats.org/officeDocument/2006/relationships/hyperlink" Target="http://facebook.com" TargetMode="External"/><Relationship Id="rId251" Type="http://schemas.openxmlformats.org/officeDocument/2006/relationships/hyperlink" Target="http://test-stocks-data-service.newsapps.apple.com" TargetMode="External"/><Relationship Id="rId372" Type="http://schemas.openxmlformats.org/officeDocument/2006/relationships/hyperlink" Target="http://lithium.facebook.com" TargetMode="External"/><Relationship Id="rId493" Type="http://schemas.openxmlformats.org/officeDocument/2006/relationships/hyperlink" Target="http://gwk.line.naver.jp" TargetMode="External"/><Relationship Id="rId250" Type="http://schemas.openxmlformats.org/officeDocument/2006/relationships/hyperlink" Target="http://sync.itunes.apple.com" TargetMode="External"/><Relationship Id="rId371" Type="http://schemas.openxmlformats.org/officeDocument/2006/relationships/hyperlink" Target="http://b-graph.facebook.com" TargetMode="External"/><Relationship Id="rId492" Type="http://schemas.openxmlformats.org/officeDocument/2006/relationships/hyperlink" Target="http://gw.line.naver.jp" TargetMode="External"/><Relationship Id="rId136" Type="http://schemas.openxmlformats.org/officeDocument/2006/relationships/hyperlink" Target="http://pagead2.googlesyndication.com" TargetMode="External"/><Relationship Id="rId257" Type="http://schemas.openxmlformats.org/officeDocument/2006/relationships/hyperlink" Target="http://test.stocks-edge.news.apple.com" TargetMode="External"/><Relationship Id="rId378" Type="http://schemas.openxmlformats.org/officeDocument/2006/relationships/hyperlink" Target="http://fast.fonts.net" TargetMode="External"/><Relationship Id="rId499" Type="http://schemas.openxmlformats.org/officeDocument/2006/relationships/hyperlink" Target="http://www.netflix.com" TargetMode="External"/><Relationship Id="rId135" Type="http://schemas.openxmlformats.org/officeDocument/2006/relationships/hyperlink" Target="http://growth-pa.googleapis.com" TargetMode="External"/><Relationship Id="rId256" Type="http://schemas.openxmlformats.org/officeDocument/2006/relationships/hyperlink" Target="http://test.stocks-analytics-events.news.apple.com" TargetMode="External"/><Relationship Id="rId377" Type="http://schemas.openxmlformats.org/officeDocument/2006/relationships/hyperlink" Target="http://fbsbx.com" TargetMode="External"/><Relationship Id="rId498" Type="http://schemas.openxmlformats.org/officeDocument/2006/relationships/hyperlink" Target="http://ios.prod.ftl.netflix.com" TargetMode="External"/><Relationship Id="rId134" Type="http://schemas.openxmlformats.org/officeDocument/2006/relationships/hyperlink" Target="http://accountsettingsmobile-pa.googleapis.com" TargetMode="External"/><Relationship Id="rId255" Type="http://schemas.openxmlformats.org/officeDocument/2006/relationships/hyperlink" Target="http://test.remote-data-sources.news.apple.com" TargetMode="External"/><Relationship Id="rId376" Type="http://schemas.openxmlformats.org/officeDocument/2006/relationships/hyperlink" Target="http://scontent.xx.fbcdn.net" TargetMode="External"/><Relationship Id="rId497" Type="http://schemas.openxmlformats.org/officeDocument/2006/relationships/hyperlink" Target="http://ios.prod.cloud.netflix.com" TargetMode="External"/><Relationship Id="rId133" Type="http://schemas.openxmlformats.org/officeDocument/2006/relationships/hyperlink" Target="http://apis.google.com" TargetMode="External"/><Relationship Id="rId254" Type="http://schemas.openxmlformats.org/officeDocument/2006/relationships/hyperlink" Target="http://test.news-events.news.apple.com" TargetMode="External"/><Relationship Id="rId375" Type="http://schemas.openxmlformats.org/officeDocument/2006/relationships/hyperlink" Target="http://api.fast.com" TargetMode="External"/><Relationship Id="rId496" Type="http://schemas.openxmlformats.org/officeDocument/2006/relationships/hyperlink" Target="http://ichnaea-web.netflix.com" TargetMode="External"/><Relationship Id="rId172" Type="http://schemas.openxmlformats.org/officeDocument/2006/relationships/hyperlink" Target="http://amp-account.itunes.apple.com" TargetMode="External"/><Relationship Id="rId293" Type="http://schemas.openxmlformats.org/officeDocument/2006/relationships/hyperlink" Target="http://radar.cedexis.com" TargetMode="External"/><Relationship Id="rId171" Type="http://schemas.openxmlformats.org/officeDocument/2006/relationships/hyperlink" Target="http://albert.apple.com" TargetMode="External"/><Relationship Id="rId292" Type="http://schemas.openxmlformats.org/officeDocument/2006/relationships/hyperlink" Target="http://s3-design-language-system.cdn4dd.com" TargetMode="External"/><Relationship Id="rId170" Type="http://schemas.openxmlformats.org/officeDocument/2006/relationships/hyperlink" Target="http://aidc.apple.com" TargetMode="External"/><Relationship Id="rId291" Type="http://schemas.openxmlformats.org/officeDocument/2006/relationships/hyperlink" Target="http://img.cdn4dd.com" TargetMode="External"/><Relationship Id="rId290" Type="http://schemas.openxmlformats.org/officeDocument/2006/relationships/hyperlink" Target="http://vcs-sg.byteoversea.com" TargetMode="External"/><Relationship Id="rId165" Type="http://schemas.openxmlformats.org/officeDocument/2006/relationships/hyperlink" Target="http://y9yrsygcg6.execute-api.us-east-1.amazonaws.com" TargetMode="External"/><Relationship Id="rId286" Type="http://schemas.openxmlformats.org/officeDocument/2006/relationships/hyperlink" Target="http://sdk.iad-08.braze.com" TargetMode="External"/><Relationship Id="rId164" Type="http://schemas.openxmlformats.org/officeDocument/2006/relationships/hyperlink" Target="http://s3.us-west-2.amazonaws.com" TargetMode="External"/><Relationship Id="rId285" Type="http://schemas.openxmlformats.org/officeDocument/2006/relationships/hyperlink" Target="http://dl.boxcloud.com" TargetMode="External"/><Relationship Id="rId163" Type="http://schemas.openxmlformats.org/officeDocument/2006/relationships/hyperlink" Target="http://instructure-uploads.s3.amazonaws.com" TargetMode="External"/><Relationship Id="rId284" Type="http://schemas.openxmlformats.org/officeDocument/2006/relationships/hyperlink" Target="http://newassets-captcha.boxcdn.net" TargetMode="External"/><Relationship Id="rId162" Type="http://schemas.openxmlformats.org/officeDocument/2006/relationships/hyperlink" Target="http://mdap.mpaas.cn-hongkong.aliyuncs.com" TargetMode="External"/><Relationship Id="rId283" Type="http://schemas.openxmlformats.org/officeDocument/2006/relationships/hyperlink" Target="http://cdn01.boxcdn.net" TargetMode="External"/><Relationship Id="rId169" Type="http://schemas.openxmlformats.org/officeDocument/2006/relationships/hyperlink" Target="http://a568.phobos.apple.com" TargetMode="External"/><Relationship Id="rId168" Type="http://schemas.openxmlformats.org/officeDocument/2006/relationships/hyperlink" Target="http://a1.v.phobos.apple.com" TargetMode="External"/><Relationship Id="rId289" Type="http://schemas.openxmlformats.org/officeDocument/2006/relationships/hyperlink" Target="http://mon-va.byteoversea.com" TargetMode="External"/><Relationship Id="rId167" Type="http://schemas.openxmlformats.org/officeDocument/2006/relationships/hyperlink" Target="http://cdn.ampproject.org" TargetMode="External"/><Relationship Id="rId288" Type="http://schemas.openxmlformats.org/officeDocument/2006/relationships/hyperlink" Target="http://abtest-sg.byteoversea.com" TargetMode="External"/><Relationship Id="rId166" Type="http://schemas.openxmlformats.org/officeDocument/2006/relationships/hyperlink" Target="http://api.amplitude.com" TargetMode="External"/><Relationship Id="rId287" Type="http://schemas.openxmlformats.org/officeDocument/2006/relationships/hyperlink" Target="http://notify.bugsnag.com" TargetMode="External"/><Relationship Id="rId161" Type="http://schemas.openxmlformats.org/officeDocument/2006/relationships/hyperlink" Target="http://certify.alexametrics.com" TargetMode="External"/><Relationship Id="rId282" Type="http://schemas.openxmlformats.org/officeDocument/2006/relationships/hyperlink" Target="http://captcha.boxcdn.net" TargetMode="External"/><Relationship Id="rId160" Type="http://schemas.openxmlformats.org/officeDocument/2006/relationships/hyperlink" Target="http://certify-js.alexametrics.com" TargetMode="External"/><Relationship Id="rId281" Type="http://schemas.openxmlformats.org/officeDocument/2006/relationships/hyperlink" Target="http://sso.services.box.net" TargetMode="External"/><Relationship Id="rId280" Type="http://schemas.openxmlformats.org/officeDocument/2006/relationships/hyperlink" Target="http://www.box.com" TargetMode="External"/><Relationship Id="rId159" Type="http://schemas.openxmlformats.org/officeDocument/2006/relationships/hyperlink" Target="http://17de4c1e.akstat.io" TargetMode="External"/><Relationship Id="rId154" Type="http://schemas.openxmlformats.org/officeDocument/2006/relationships/hyperlink" Target="http://pixel.adsafeprotected.com" TargetMode="External"/><Relationship Id="rId275" Type="http://schemas.openxmlformats.org/officeDocument/2006/relationships/hyperlink" Target="http://box.com" TargetMode="External"/><Relationship Id="rId396" Type="http://schemas.openxmlformats.org/officeDocument/2006/relationships/hyperlink" Target="http://myaccount.google.com" TargetMode="External"/><Relationship Id="rId153" Type="http://schemas.openxmlformats.org/officeDocument/2006/relationships/hyperlink" Target="http://ns.adobe.com" TargetMode="External"/><Relationship Id="rId274" Type="http://schemas.openxmlformats.org/officeDocument/2006/relationships/hyperlink" Target="http://app.box.com" TargetMode="External"/><Relationship Id="rId395" Type="http://schemas.openxmlformats.org/officeDocument/2006/relationships/hyperlink" Target="http://maps.google.com" TargetMode="External"/><Relationship Id="rId152" Type="http://schemas.openxmlformats.org/officeDocument/2006/relationships/hyperlink" Target="http://redirect.prod.experiment.routing.cloudfront.aws.a2z.com" TargetMode="External"/><Relationship Id="rId273" Type="http://schemas.openxmlformats.org/officeDocument/2006/relationships/hyperlink" Target="http://api.box.com" TargetMode="External"/><Relationship Id="rId394" Type="http://schemas.openxmlformats.org/officeDocument/2006/relationships/hyperlink" Target="http://mail.google.com" TargetMode="External"/><Relationship Id="rId151" Type="http://schemas.openxmlformats.org/officeDocument/2006/relationships/hyperlink" Target="http://cas.ucdavis.edu" TargetMode="External"/><Relationship Id="rId272" Type="http://schemas.openxmlformats.org/officeDocument/2006/relationships/hyperlink" Target="http://account.box.com" TargetMode="External"/><Relationship Id="rId393" Type="http://schemas.openxmlformats.org/officeDocument/2006/relationships/hyperlink" Target="http://inbox.google.com" TargetMode="External"/><Relationship Id="rId158" Type="http://schemas.openxmlformats.org/officeDocument/2006/relationships/hyperlink" Target="http://wildrift-na.akamaized.net" TargetMode="External"/><Relationship Id="rId279" Type="http://schemas.openxmlformats.org/officeDocument/2006/relationships/hyperlink" Target="http://sanalytics.box.com" TargetMode="External"/><Relationship Id="rId157" Type="http://schemas.openxmlformats.org/officeDocument/2006/relationships/hyperlink" Target="http://ln-cdn.akamaized.net" TargetMode="External"/><Relationship Id="rId278" Type="http://schemas.openxmlformats.org/officeDocument/2006/relationships/hyperlink" Target="http://notes.services.box.com" TargetMode="External"/><Relationship Id="rId399" Type="http://schemas.openxmlformats.org/officeDocument/2006/relationships/hyperlink" Target="http://mtalk.google.com:5228" TargetMode="External"/><Relationship Id="rId156" Type="http://schemas.openxmlformats.org/officeDocument/2006/relationships/hyperlink" Target="http://lolstatic-a.akamaihd.net" TargetMode="External"/><Relationship Id="rId277" Type="http://schemas.openxmlformats.org/officeDocument/2006/relationships/hyperlink" Target="http://m.box.com" TargetMode="External"/><Relationship Id="rId398" Type="http://schemas.openxmlformats.org/officeDocument/2006/relationships/hyperlink" Target="http://support.google.com" TargetMode="External"/><Relationship Id="rId155" Type="http://schemas.openxmlformats.org/officeDocument/2006/relationships/hyperlink" Target="http://js.adsrvr.org" TargetMode="External"/><Relationship Id="rId276" Type="http://schemas.openxmlformats.org/officeDocument/2006/relationships/hyperlink" Target="http://client-log.box.com" TargetMode="External"/><Relationship Id="rId397" Type="http://schemas.openxmlformats.org/officeDocument/2006/relationships/hyperlink" Target="http://suggestqueries.google.com" TargetMode="External"/><Relationship Id="rId40" Type="http://schemas.openxmlformats.org/officeDocument/2006/relationships/hyperlink" Target="http://people-pa.googleapis.com" TargetMode="External"/><Relationship Id="rId42" Type="http://schemas.openxmlformats.org/officeDocument/2006/relationships/hyperlink" Target="http://www.gstatic.com" TargetMode="External"/><Relationship Id="rId41" Type="http://schemas.openxmlformats.org/officeDocument/2006/relationships/hyperlink" Target="http://peoplestack-pa.googleapis.com" TargetMode="External"/><Relationship Id="rId44" Type="http://schemas.openxmlformats.org/officeDocument/2006/relationships/hyperlink" Target="http://ps.pndsn.com" TargetMode="External"/><Relationship Id="rId43" Type="http://schemas.openxmlformats.org/officeDocument/2006/relationships/hyperlink" Target="http://metrics.icloud.com" TargetMode="External"/><Relationship Id="rId46" Type="http://schemas.openxmlformats.org/officeDocument/2006/relationships/hyperlink" Target="http://bunsen.yelp.com" TargetMode="External"/><Relationship Id="rId45" Type="http://schemas.openxmlformats.org/officeDocument/2006/relationships/hyperlink" Target="http://auto-api.yelp.com" TargetMode="External"/><Relationship Id="rId509" Type="http://schemas.openxmlformats.org/officeDocument/2006/relationships/hyperlink" Target="http://cdn.optimizely.com" TargetMode="External"/><Relationship Id="rId508" Type="http://schemas.openxmlformats.org/officeDocument/2006/relationships/hyperlink" Target="http://h-sdk.online-metrix.net" TargetMode="External"/><Relationship Id="rId629" Type="http://schemas.openxmlformats.org/officeDocument/2006/relationships/hyperlink" Target="http://www.trumba.com" TargetMode="External"/><Relationship Id="rId503" Type="http://schemas.openxmlformats.org/officeDocument/2006/relationships/hyperlink" Target="http://ncds.nflxext.com" TargetMode="External"/><Relationship Id="rId624" Type="http://schemas.openxmlformats.org/officeDocument/2006/relationships/hyperlink" Target="http://pitaya.tiktokv.com" TargetMode="External"/><Relationship Id="rId502" Type="http://schemas.openxmlformats.org/officeDocument/2006/relationships/hyperlink" Target="http://help.nflxext.com" TargetMode="External"/><Relationship Id="rId623" Type="http://schemas.openxmlformats.org/officeDocument/2006/relationships/hyperlink" Target="http://pitaya-task.tiktokv.com" TargetMode="External"/><Relationship Id="rId501" Type="http://schemas.openxmlformats.org/officeDocument/2006/relationships/hyperlink" Target="http://assets.nflxext.com" TargetMode="External"/><Relationship Id="rId622" Type="http://schemas.openxmlformats.org/officeDocument/2006/relationships/hyperlink" Target="http://mon.tiktokv.com" TargetMode="External"/><Relationship Id="rId500" Type="http://schemas.openxmlformats.org/officeDocument/2006/relationships/hyperlink" Target="http://mobile-collector.newrelic.com" TargetMode="External"/><Relationship Id="rId621" Type="http://schemas.openxmlformats.org/officeDocument/2006/relationships/hyperlink" Target="http://mon-sg.tiktokv.com" TargetMode="External"/><Relationship Id="rId507" Type="http://schemas.openxmlformats.org/officeDocument/2006/relationships/hyperlink" Target="http://wa.onelink.me" TargetMode="External"/><Relationship Id="rId628" Type="http://schemas.openxmlformats.org/officeDocument/2006/relationships/hyperlink" Target="http://xdevice-api.tiktokv.com" TargetMode="External"/><Relationship Id="rId506" Type="http://schemas.openxmlformats.org/officeDocument/2006/relationships/hyperlink" Target="http://boxinc.sc.omtrdc.net" TargetMode="External"/><Relationship Id="rId627" Type="http://schemas.openxmlformats.org/officeDocument/2006/relationships/hyperlink" Target="http://webcast.tiktokv.com" TargetMode="External"/><Relationship Id="rId505" Type="http://schemas.openxmlformats.org/officeDocument/2006/relationships/hyperlink" Target="http://statics.teams.cdn.office.net" TargetMode="External"/><Relationship Id="rId626" Type="http://schemas.openxmlformats.org/officeDocument/2006/relationships/hyperlink" Target="http://tnc16-platform-useast1a.tiktokv.com" TargetMode="External"/><Relationship Id="rId504" Type="http://schemas.openxmlformats.org/officeDocument/2006/relationships/hyperlink" Target="http://ipv4-c314-lax001-ix.ftl.nflxvideo.net" TargetMode="External"/><Relationship Id="rId625" Type="http://schemas.openxmlformats.org/officeDocument/2006/relationships/hyperlink" Target="http://tnc16-platform-alisg.tiktokv.com" TargetMode="External"/><Relationship Id="rId48" Type="http://schemas.openxmlformats.org/officeDocument/2006/relationships/hyperlink" Target="http://graphql-mobile-api.yelp.com" TargetMode="External"/><Relationship Id="rId47" Type="http://schemas.openxmlformats.org/officeDocument/2006/relationships/hyperlink" Target="http://experiment-allocation.yelp.com" TargetMode="External"/><Relationship Id="rId49" Type="http://schemas.openxmlformats.org/officeDocument/2006/relationships/hyperlink" Target="http://mobile-api.yelp.com" TargetMode="External"/><Relationship Id="rId620" Type="http://schemas.openxmlformats.org/officeDocument/2006/relationships/hyperlink" Target="http://log.tiktokv.com" TargetMode="External"/><Relationship Id="rId31" Type="http://schemas.openxmlformats.org/officeDocument/2006/relationships/hyperlink" Target="http://www.facebook.com" TargetMode="External"/><Relationship Id="rId30" Type="http://schemas.openxmlformats.org/officeDocument/2006/relationships/hyperlink" Target="http://gspe21-ssl.ls.apple.com" TargetMode="External"/><Relationship Id="rId33" Type="http://schemas.openxmlformats.org/officeDocument/2006/relationships/hyperlink" Target="http://oauth2.googleapis.com" TargetMode="External"/><Relationship Id="rId32" Type="http://schemas.openxmlformats.org/officeDocument/2006/relationships/hyperlink" Target="http://play.google.com" TargetMode="External"/><Relationship Id="rId35" Type="http://schemas.openxmlformats.org/officeDocument/2006/relationships/hyperlink" Target="http://ssl.gstatic.com" TargetMode="External"/><Relationship Id="rId34" Type="http://schemas.openxmlformats.org/officeDocument/2006/relationships/hyperlink" Target="http://oauthaccountmanager.googleapis.com" TargetMode="External"/><Relationship Id="rId619" Type="http://schemas.openxmlformats.org/officeDocument/2006/relationships/hyperlink" Target="http://libra-sg.tiktokv.com" TargetMode="External"/><Relationship Id="rId618" Type="http://schemas.openxmlformats.org/officeDocument/2006/relationships/hyperlink" Target="http://gecko-sg.tiktokv.com" TargetMode="External"/><Relationship Id="rId613" Type="http://schemas.openxmlformats.org/officeDocument/2006/relationships/hyperlink" Target="http://p16-sign-sg.tiktokcdn.com" TargetMode="External"/><Relationship Id="rId612" Type="http://schemas.openxmlformats.org/officeDocument/2006/relationships/hyperlink" Target="http://p16-amd-va.tiktokcdn.com" TargetMode="External"/><Relationship Id="rId611" Type="http://schemas.openxmlformats.org/officeDocument/2006/relationships/hyperlink" Target="http://lf16-gecko-source.tiktokcdn.com" TargetMode="External"/><Relationship Id="rId610" Type="http://schemas.openxmlformats.org/officeDocument/2006/relationships/hyperlink" Target="http://assets.targetimg1.com" TargetMode="External"/><Relationship Id="rId617" Type="http://schemas.openxmlformats.org/officeDocument/2006/relationships/hyperlink" Target="http://api21-normal-c-alisg.tiktokv.com" TargetMode="External"/><Relationship Id="rId616" Type="http://schemas.openxmlformats.org/officeDocument/2006/relationships/hyperlink" Target="http://api21-core-c-alisg.tiktokv.com" TargetMode="External"/><Relationship Id="rId615" Type="http://schemas.openxmlformats.org/officeDocument/2006/relationships/hyperlink" Target="http://api16-normal-c-alisg.tiktokv.com" TargetMode="External"/><Relationship Id="rId614" Type="http://schemas.openxmlformats.org/officeDocument/2006/relationships/hyperlink" Target="http://api16-core-c-alisg.tiktokv.com" TargetMode="External"/><Relationship Id="rId37" Type="http://schemas.openxmlformats.org/officeDocument/2006/relationships/hyperlink" Target="http://www.google-analytics.com" TargetMode="External"/><Relationship Id="rId36" Type="http://schemas.openxmlformats.org/officeDocument/2006/relationships/hyperlink" Target="http://sdk.iad-03.braze.com" TargetMode="External"/><Relationship Id="rId39" Type="http://schemas.openxmlformats.org/officeDocument/2006/relationships/hyperlink" Target="http://notifications-pa.googleapis.com" TargetMode="External"/><Relationship Id="rId38" Type="http://schemas.openxmlformats.org/officeDocument/2006/relationships/hyperlink" Target="http://accountcapabilities-pa.googleapis.com" TargetMode="External"/><Relationship Id="rId20" Type="http://schemas.openxmlformats.org/officeDocument/2006/relationships/hyperlink" Target="http://api2.branch.io" TargetMode="External"/><Relationship Id="rId22" Type="http://schemas.openxmlformats.org/officeDocument/2006/relationships/hyperlink" Target="http://sessions.bugsnag.com" TargetMode="External"/><Relationship Id="rId21" Type="http://schemas.openxmlformats.org/officeDocument/2006/relationships/hyperlink" Target="http://cdn.branch.io" TargetMode="External"/><Relationship Id="rId24" Type="http://schemas.openxmlformats.org/officeDocument/2006/relationships/hyperlink" Target="http://mesu.apple.com" TargetMode="External"/><Relationship Id="rId23" Type="http://schemas.openxmlformats.org/officeDocument/2006/relationships/hyperlink" Target="http://gspe19-ssl.ls.apple.com" TargetMode="External"/><Relationship Id="rId409" Type="http://schemas.openxmlformats.org/officeDocument/2006/relationships/hyperlink" Target="http://ci6.googleusercontent.com" TargetMode="External"/><Relationship Id="rId404" Type="http://schemas.openxmlformats.org/officeDocument/2006/relationships/hyperlink" Target="http://update.googleapis.com" TargetMode="External"/><Relationship Id="rId525" Type="http://schemas.openxmlformats.org/officeDocument/2006/relationships/hyperlink" Target="http://i.pinimg.com" TargetMode="External"/><Relationship Id="rId646" Type="http://schemas.openxmlformats.org/officeDocument/2006/relationships/hyperlink" Target="http://combine.urbanairship.com" TargetMode="External"/><Relationship Id="rId403" Type="http://schemas.openxmlformats.org/officeDocument/2006/relationships/hyperlink" Target="http://maps.googleapis.com" TargetMode="External"/><Relationship Id="rId524" Type="http://schemas.openxmlformats.org/officeDocument/2006/relationships/hyperlink" Target="http://piazza.com" TargetMode="External"/><Relationship Id="rId645" Type="http://schemas.openxmlformats.org/officeDocument/2006/relationships/hyperlink" Target="http://6b8b0d91-4a20-4a00-a3e4-4da4a883a5f0.cloudcontent.unity3dusercontent.com" TargetMode="External"/><Relationship Id="rId402" Type="http://schemas.openxmlformats.org/officeDocument/2006/relationships/hyperlink" Target="http://firebasedynamiclinks.googleapis.com" TargetMode="External"/><Relationship Id="rId523" Type="http://schemas.openxmlformats.org/officeDocument/2006/relationships/hyperlink" Target="http://px-conf.perimeterx.net" TargetMode="External"/><Relationship Id="rId644" Type="http://schemas.openxmlformats.org/officeDocument/2006/relationships/hyperlink" Target="http://6b8b0d91-4a20-4a00-a3e4-4da4a883a5f0.client-api.unity3dusercontent.com" TargetMode="External"/><Relationship Id="rId401" Type="http://schemas.openxmlformats.org/officeDocument/2006/relationships/hyperlink" Target="http://cloudidentity.googleapis.com" TargetMode="External"/><Relationship Id="rId522" Type="http://schemas.openxmlformats.org/officeDocument/2006/relationships/hyperlink" Target="http://collector-pxuarm9b04.perimeterx.net" TargetMode="External"/><Relationship Id="rId643" Type="http://schemas.openxmlformats.org/officeDocument/2006/relationships/hyperlink" Target="http://httpkafka.unityads.unity3d.com" TargetMode="External"/><Relationship Id="rId408" Type="http://schemas.openxmlformats.org/officeDocument/2006/relationships/hyperlink" Target="http://ci5.googleusercontent.com" TargetMode="External"/><Relationship Id="rId529" Type="http://schemas.openxmlformats.org/officeDocument/2006/relationships/hyperlink" Target="http://ct.pinterest.com" TargetMode="External"/><Relationship Id="rId407" Type="http://schemas.openxmlformats.org/officeDocument/2006/relationships/hyperlink" Target="http://ci4.googleusercontent.com" TargetMode="External"/><Relationship Id="rId528" Type="http://schemas.openxmlformats.org/officeDocument/2006/relationships/hyperlink" Target="http://assets.pinterest.com" TargetMode="External"/><Relationship Id="rId649" Type="http://schemas.openxmlformats.org/officeDocument/2006/relationships/hyperlink" Target="http://api.venmo.com" TargetMode="External"/><Relationship Id="rId406" Type="http://schemas.openxmlformats.org/officeDocument/2006/relationships/hyperlink" Target="http://ci3.googleusercontent.com" TargetMode="External"/><Relationship Id="rId527" Type="http://schemas.openxmlformats.org/officeDocument/2006/relationships/hyperlink" Target="http://api.pinterest.com" TargetMode="External"/><Relationship Id="rId648" Type="http://schemas.openxmlformats.org/officeDocument/2006/relationships/hyperlink" Target="http://remote-data.urbanairship.com" TargetMode="External"/><Relationship Id="rId405" Type="http://schemas.openxmlformats.org/officeDocument/2006/relationships/hyperlink" Target="http://youtubei.googleapis.com" TargetMode="External"/><Relationship Id="rId526" Type="http://schemas.openxmlformats.org/officeDocument/2006/relationships/hyperlink" Target="http://v1.pinimg.com" TargetMode="External"/><Relationship Id="rId647" Type="http://schemas.openxmlformats.org/officeDocument/2006/relationships/hyperlink" Target="http://device-api.urbanairship.com" TargetMode="External"/><Relationship Id="rId26" Type="http://schemas.openxmlformats.org/officeDocument/2006/relationships/hyperlink" Target="http://googleads.g.doubleclick.net" TargetMode="External"/><Relationship Id="rId25" Type="http://schemas.openxmlformats.org/officeDocument/2006/relationships/hyperlink" Target="http://gspe35-ssl.ls.apple.com" TargetMode="External"/><Relationship Id="rId28" Type="http://schemas.openxmlformats.org/officeDocument/2006/relationships/hyperlink" Target="http://www.googleapis.com" TargetMode="External"/><Relationship Id="rId27" Type="http://schemas.openxmlformats.org/officeDocument/2006/relationships/hyperlink" Target="http://play.googleapis.com" TargetMode="External"/><Relationship Id="rId400" Type="http://schemas.openxmlformats.org/officeDocument/2006/relationships/hyperlink" Target="http://clientservices.googleapis.com" TargetMode="External"/><Relationship Id="rId521" Type="http://schemas.openxmlformats.org/officeDocument/2006/relationships/hyperlink" Target="http://www.paypal.com" TargetMode="External"/><Relationship Id="rId642" Type="http://schemas.openxmlformats.org/officeDocument/2006/relationships/hyperlink" Target="http://configv2.unityads.unity3d.com" TargetMode="External"/><Relationship Id="rId29" Type="http://schemas.openxmlformats.org/officeDocument/2006/relationships/hyperlink" Target="http://www.googletagmanager.com" TargetMode="External"/><Relationship Id="rId520" Type="http://schemas.openxmlformats.org/officeDocument/2006/relationships/hyperlink" Target="http://t.paypal.com" TargetMode="External"/><Relationship Id="rId641" Type="http://schemas.openxmlformats.org/officeDocument/2006/relationships/hyperlink" Target="http://config.unityads.unity3d.com" TargetMode="External"/><Relationship Id="rId640" Type="http://schemas.openxmlformats.org/officeDocument/2006/relationships/hyperlink" Target="http://shibboleth.ucdavis.edu" TargetMode="External"/><Relationship Id="rId11" Type="http://schemas.openxmlformats.org/officeDocument/2006/relationships/hyperlink" Target="http://firebaselogging-pa.googleapis.com" TargetMode="External"/><Relationship Id="rId10" Type="http://schemas.openxmlformats.org/officeDocument/2006/relationships/hyperlink" Target="http://gsp-ssl.ls.apple.com" TargetMode="External"/><Relationship Id="rId13" Type="http://schemas.openxmlformats.org/officeDocument/2006/relationships/hyperlink" Target="http://accounts.google.com" TargetMode="External"/><Relationship Id="rId12" Type="http://schemas.openxmlformats.org/officeDocument/2006/relationships/hyperlink" Target="http://firebase-settings.crashlytics.com" TargetMode="External"/><Relationship Id="rId519" Type="http://schemas.openxmlformats.org/officeDocument/2006/relationships/hyperlink" Target="http://slc.stats.paypal.com" TargetMode="External"/><Relationship Id="rId514" Type="http://schemas.openxmlformats.org/officeDocument/2006/relationships/hyperlink" Target="http://b.stats.paypal.com" TargetMode="External"/><Relationship Id="rId635" Type="http://schemas.openxmlformats.org/officeDocument/2006/relationships/hyperlink" Target="http://analytics.twitter.com" TargetMode="External"/><Relationship Id="rId513" Type="http://schemas.openxmlformats.org/officeDocument/2006/relationships/hyperlink" Target="http://tr.outbrain.com" TargetMode="External"/><Relationship Id="rId634" Type="http://schemas.openxmlformats.org/officeDocument/2006/relationships/hyperlink" Target="http://video.twimg.com" TargetMode="External"/><Relationship Id="rId512" Type="http://schemas.openxmlformats.org/officeDocument/2006/relationships/hyperlink" Target="http://amplify.outbrain.com" TargetMode="External"/><Relationship Id="rId633" Type="http://schemas.openxmlformats.org/officeDocument/2006/relationships/hyperlink" Target="http://pbs.twimg.com" TargetMode="External"/><Relationship Id="rId511" Type="http://schemas.openxmlformats.org/officeDocument/2006/relationships/hyperlink" Target="http://cdn.linkedin.oribi.io" TargetMode="External"/><Relationship Id="rId632" Type="http://schemas.openxmlformats.org/officeDocument/2006/relationships/hyperlink" Target="http://mupdates.trusteer.com" TargetMode="External"/><Relationship Id="rId518" Type="http://schemas.openxmlformats.org/officeDocument/2006/relationships/hyperlink" Target="http://p.paypal.com" TargetMode="External"/><Relationship Id="rId639" Type="http://schemas.openxmlformats.org/officeDocument/2006/relationships/hyperlink" Target="http://login.canvas.ucdavis.edu" TargetMode="External"/><Relationship Id="rId517" Type="http://schemas.openxmlformats.org/officeDocument/2006/relationships/hyperlink" Target="http://chd.stats.paypal.com" TargetMode="External"/><Relationship Id="rId638" Type="http://schemas.openxmlformats.org/officeDocument/2006/relationships/hyperlink" Target="http://twitter.com" TargetMode="External"/><Relationship Id="rId516" Type="http://schemas.openxmlformats.org/officeDocument/2006/relationships/hyperlink" Target="http://c6.paypal.com" TargetMode="External"/><Relationship Id="rId637" Type="http://schemas.openxmlformats.org/officeDocument/2006/relationships/hyperlink" Target="http://platform.twitter.com" TargetMode="External"/><Relationship Id="rId515" Type="http://schemas.openxmlformats.org/officeDocument/2006/relationships/hyperlink" Target="http://c.paypal.com" TargetMode="External"/><Relationship Id="rId636" Type="http://schemas.openxmlformats.org/officeDocument/2006/relationships/hyperlink" Target="http://api.twitter.com" TargetMode="External"/><Relationship Id="rId15" Type="http://schemas.openxmlformats.org/officeDocument/2006/relationships/hyperlink" Target="http://ca.iadsdk.apple.com" TargetMode="External"/><Relationship Id="rId14" Type="http://schemas.openxmlformats.org/officeDocument/2006/relationships/hyperlink" Target="http://lh3.googleusercontent.com" TargetMode="External"/><Relationship Id="rId17" Type="http://schemas.openxmlformats.org/officeDocument/2006/relationships/hyperlink" Target="http://app.adjust.com" TargetMode="External"/><Relationship Id="rId16" Type="http://schemas.openxmlformats.org/officeDocument/2006/relationships/hyperlink" Target="http://gspe1-ssl.ls.apple.com" TargetMode="External"/><Relationship Id="rId19" Type="http://schemas.openxmlformats.org/officeDocument/2006/relationships/hyperlink" Target="http://configuration.apple.com" TargetMode="External"/><Relationship Id="rId510" Type="http://schemas.openxmlformats.org/officeDocument/2006/relationships/hyperlink" Target="http://logx.optimizely.com" TargetMode="External"/><Relationship Id="rId631" Type="http://schemas.openxmlformats.org/officeDocument/2006/relationships/hyperlink" Target="http://cdnm.trusteer.com" TargetMode="External"/><Relationship Id="rId18" Type="http://schemas.openxmlformats.org/officeDocument/2006/relationships/hyperlink" Target="http://in.appcenter.ms" TargetMode="External"/><Relationship Id="rId630" Type="http://schemas.openxmlformats.org/officeDocument/2006/relationships/hyperlink" Target="http://4578.n.trusteer.com" TargetMode="External"/><Relationship Id="rId84" Type="http://schemas.openxmlformats.org/officeDocument/2006/relationships/hyperlink" Target="http://xp.apple.com" TargetMode="External"/><Relationship Id="rId83" Type="http://schemas.openxmlformats.org/officeDocument/2006/relationships/hyperlink" Target="http://play.itunes.apple.com" TargetMode="External"/><Relationship Id="rId86" Type="http://schemas.openxmlformats.org/officeDocument/2006/relationships/hyperlink" Target="http://skadsdkless.appsflyer.com" TargetMode="External"/><Relationship Id="rId85" Type="http://schemas.openxmlformats.org/officeDocument/2006/relationships/hyperlink" Target="http://gcdsdk.appsflyer.com" TargetMode="External"/><Relationship Id="rId88" Type="http://schemas.openxmlformats.org/officeDocument/2006/relationships/hyperlink" Target="http://overmind.datatheorem.com" TargetMode="External"/><Relationship Id="rId87" Type="http://schemas.openxmlformats.org/officeDocument/2006/relationships/hyperlink" Target="http://cdn.cookielaw.org" TargetMode="External"/><Relationship Id="rId89" Type="http://schemas.openxmlformats.org/officeDocument/2006/relationships/hyperlink" Target="http://dpm.demdex.net" TargetMode="External"/><Relationship Id="rId80" Type="http://schemas.openxmlformats.org/officeDocument/2006/relationships/hyperlink" Target="http://gsa.apple.com" TargetMode="External"/><Relationship Id="rId82" Type="http://schemas.openxmlformats.org/officeDocument/2006/relationships/hyperlink" Target="http://pd.itunes.apple.com" TargetMode="External"/><Relationship Id="rId81" Type="http://schemas.openxmlformats.org/officeDocument/2006/relationships/hyperlink" Target="http://journey.pcms.apple.com" TargetMode="External"/><Relationship Id="rId73" Type="http://schemas.openxmlformats.org/officeDocument/2006/relationships/hyperlink" Target="http://gsp64-ssl.ls.apple.com" TargetMode="External"/><Relationship Id="rId72" Type="http://schemas.openxmlformats.org/officeDocument/2006/relationships/hyperlink" Target="http://accounts.youtube.com" TargetMode="External"/><Relationship Id="rId75" Type="http://schemas.openxmlformats.org/officeDocument/2006/relationships/hyperlink" Target="http://www.googleadservices.com" TargetMode="External"/><Relationship Id="rId74" Type="http://schemas.openxmlformats.org/officeDocument/2006/relationships/hyperlink" Target="http://inapps.appsflyer.com" TargetMode="External"/><Relationship Id="rId77" Type="http://schemas.openxmlformats.org/officeDocument/2006/relationships/hyperlink" Target="http://fonts.gstatic.com" TargetMode="External"/><Relationship Id="rId76" Type="http://schemas.openxmlformats.org/officeDocument/2006/relationships/hyperlink" Target="http://tpc.googlesyndication.com" TargetMode="External"/><Relationship Id="rId79" Type="http://schemas.openxmlformats.org/officeDocument/2006/relationships/hyperlink" Target="http://client-api.itunes.apple.com" TargetMode="External"/><Relationship Id="rId78" Type="http://schemas.openxmlformats.org/officeDocument/2006/relationships/hyperlink" Target="http://px.ads.linkedin.com" TargetMode="External"/><Relationship Id="rId71" Type="http://schemas.openxmlformats.org/officeDocument/2006/relationships/hyperlink" Target="http://p58-fmf.icloud.com" TargetMode="External"/><Relationship Id="rId70" Type="http://schemas.openxmlformats.org/officeDocument/2006/relationships/hyperlink" Target="http://gz.gstatic.com" TargetMode="External"/><Relationship Id="rId62" Type="http://schemas.openxmlformats.org/officeDocument/2006/relationships/hyperlink" Target="http://scontent-sjc3-1.xx.fbcdn.net" TargetMode="External"/><Relationship Id="rId61" Type="http://schemas.openxmlformats.org/officeDocument/2006/relationships/hyperlink" Target="http://skadsdk.appsflyer.com" TargetMode="External"/><Relationship Id="rId64" Type="http://schemas.openxmlformats.org/officeDocument/2006/relationships/hyperlink" Target="http://firebaseremoteconfig.googleapis.com" TargetMode="External"/><Relationship Id="rId63" Type="http://schemas.openxmlformats.org/officeDocument/2006/relationships/hyperlink" Target="http://adservice.google.com" TargetMode="External"/><Relationship Id="rId66" Type="http://schemas.openxmlformats.org/officeDocument/2006/relationships/hyperlink" Target="http://mobilemaps.googleapis.com" TargetMode="External"/><Relationship Id="rId65" Type="http://schemas.openxmlformats.org/officeDocument/2006/relationships/hyperlink" Target="http://mobilemaps-pa-gz.googleapis.com" TargetMode="External"/><Relationship Id="rId68" Type="http://schemas.openxmlformats.org/officeDocument/2006/relationships/hyperlink" Target="http://gz0.googleusercontent.com" TargetMode="External"/><Relationship Id="rId67" Type="http://schemas.openxmlformats.org/officeDocument/2006/relationships/hyperlink" Target="http://streetviewpixels-pa.googleapis.com" TargetMode="External"/><Relationship Id="rId609" Type="http://schemas.openxmlformats.org/officeDocument/2006/relationships/hyperlink" Target="http://www.target.com" TargetMode="External"/><Relationship Id="rId608" Type="http://schemas.openxmlformats.org/officeDocument/2006/relationships/hyperlink" Target="http://typeahead.target.com" TargetMode="External"/><Relationship Id="rId607" Type="http://schemas.openxmlformats.org/officeDocument/2006/relationships/hyperlink" Target="http://sapphire-api.target.com" TargetMode="External"/><Relationship Id="rId60" Type="http://schemas.openxmlformats.org/officeDocument/2006/relationships/hyperlink" Target="http://launches.appsflyer.com" TargetMode="External"/><Relationship Id="rId602" Type="http://schemas.openxmlformats.org/officeDocument/2006/relationships/hyperlink" Target="http://carts.target.com" TargetMode="External"/><Relationship Id="rId601" Type="http://schemas.openxmlformats.org/officeDocument/2006/relationships/hyperlink" Target="http://appstorage.target.com" TargetMode="External"/><Relationship Id="rId600" Type="http://schemas.openxmlformats.org/officeDocument/2006/relationships/hyperlink" Target="http://api.target.com" TargetMode="External"/><Relationship Id="rId606" Type="http://schemas.openxmlformats.org/officeDocument/2006/relationships/hyperlink" Target="http://redsky.target.com" TargetMode="External"/><Relationship Id="rId605" Type="http://schemas.openxmlformats.org/officeDocument/2006/relationships/hyperlink" Target="http://redoak.target.com" TargetMode="External"/><Relationship Id="rId604" Type="http://schemas.openxmlformats.org/officeDocument/2006/relationships/hyperlink" Target="http://profile.target.com" TargetMode="External"/><Relationship Id="rId603" Type="http://schemas.openxmlformats.org/officeDocument/2006/relationships/hyperlink" Target="http://gsp.target.com" TargetMode="External"/><Relationship Id="rId69" Type="http://schemas.openxmlformats.org/officeDocument/2006/relationships/hyperlink" Target="http://encrypted-tbn1.gstatic.com" TargetMode="External"/><Relationship Id="rId51" Type="http://schemas.openxmlformats.org/officeDocument/2006/relationships/hyperlink" Target="http://s3-media1.fl.yelpcdn.com" TargetMode="External"/><Relationship Id="rId50" Type="http://schemas.openxmlformats.org/officeDocument/2006/relationships/hyperlink" Target="http://s3-media0.fl.yelpcdn.com" TargetMode="External"/><Relationship Id="rId53" Type="http://schemas.openxmlformats.org/officeDocument/2006/relationships/hyperlink" Target="http://s3-media3.fl.yelpcdn.com" TargetMode="External"/><Relationship Id="rId52" Type="http://schemas.openxmlformats.org/officeDocument/2006/relationships/hyperlink" Target="http://s3-media2.fl.yelpcdn.com" TargetMode="External"/><Relationship Id="rId55" Type="http://schemas.openxmlformats.org/officeDocument/2006/relationships/hyperlink" Target="http://amp-api-edge.apps.apple.com" TargetMode="External"/><Relationship Id="rId54" Type="http://schemas.openxmlformats.org/officeDocument/2006/relationships/hyperlink" Target="http://s3-media4.fl.yelpcdn.com" TargetMode="External"/><Relationship Id="rId57" Type="http://schemas.openxmlformats.org/officeDocument/2006/relationships/hyperlink" Target="http://pancake.apple.com" TargetMode="External"/><Relationship Id="rId56" Type="http://schemas.openxmlformats.org/officeDocument/2006/relationships/hyperlink" Target="http://init.itunes.apple.com" TargetMode="External"/><Relationship Id="rId59" Type="http://schemas.openxmlformats.org/officeDocument/2006/relationships/hyperlink" Target="http://conversions.appsflyer.com" TargetMode="External"/><Relationship Id="rId58" Type="http://schemas.openxmlformats.org/officeDocument/2006/relationships/hyperlink" Target="http://attr.appsflyer.com" TargetMode="External"/><Relationship Id="rId590" Type="http://schemas.openxmlformats.org/officeDocument/2006/relationships/hyperlink" Target="http://pixel.spotify.com" TargetMode="External"/><Relationship Id="rId107" Type="http://schemas.openxmlformats.org/officeDocument/2006/relationships/hyperlink" Target="http://assets.adobedtm.com" TargetMode="External"/><Relationship Id="rId228" Type="http://schemas.openxmlformats.org/officeDocument/2006/relationships/hyperlink" Target="http://radio.itunes.apple.com" TargetMode="External"/><Relationship Id="rId349" Type="http://schemas.openxmlformats.org/officeDocument/2006/relationships/hyperlink" Target="http://duolingo-leaderboards-prod.duolingo.com" TargetMode="External"/><Relationship Id="rId106" Type="http://schemas.openxmlformats.org/officeDocument/2006/relationships/hyperlink" Target="http://pixel.tapad.com" TargetMode="External"/><Relationship Id="rId227" Type="http://schemas.openxmlformats.org/officeDocument/2006/relationships/hyperlink" Target="http://radio-services.itunes.apple.com" TargetMode="External"/><Relationship Id="rId348" Type="http://schemas.openxmlformats.org/officeDocument/2006/relationships/hyperlink" Target="http://duolingo-achievements-prod.duolingo.com" TargetMode="External"/><Relationship Id="rId469" Type="http://schemas.openxmlformats.org/officeDocument/2006/relationships/hyperlink" Target="http://presence.teams.live.com" TargetMode="External"/><Relationship Id="rId105" Type="http://schemas.openxmlformats.org/officeDocument/2006/relationships/hyperlink" Target="http://api.snapkit.com" TargetMode="External"/><Relationship Id="rId226" Type="http://schemas.openxmlformats.org/officeDocument/2006/relationships/hyperlink" Target="http://radio-activity.itunes.apple.com" TargetMode="External"/><Relationship Id="rId347" Type="http://schemas.openxmlformats.org/officeDocument/2006/relationships/hyperlink" Target="http://brb.duolingo.com" TargetMode="External"/><Relationship Id="rId468" Type="http://schemas.openxmlformats.org/officeDocument/2006/relationships/hyperlink" Target="http://odc.officeapps.live.com" TargetMode="External"/><Relationship Id="rId589" Type="http://schemas.openxmlformats.org/officeDocument/2006/relationships/hyperlink" Target="http://pixel-static.spotify.com" TargetMode="External"/><Relationship Id="rId104" Type="http://schemas.openxmlformats.org/officeDocument/2006/relationships/hyperlink" Target="http://tr.snapchat.com" TargetMode="External"/><Relationship Id="rId225" Type="http://schemas.openxmlformats.org/officeDocument/2006/relationships/hyperlink" Target="http://qa.stocks-edge.news.apple.com" TargetMode="External"/><Relationship Id="rId346" Type="http://schemas.openxmlformats.org/officeDocument/2006/relationships/hyperlink" Target="http://js.driftt.com" TargetMode="External"/><Relationship Id="rId467" Type="http://schemas.openxmlformats.org/officeDocument/2006/relationships/hyperlink" Target="http://msgapi.teams.live.com" TargetMode="External"/><Relationship Id="rId588" Type="http://schemas.openxmlformats.org/officeDocument/2006/relationships/hyperlink" Target="http://login5.spotify.com" TargetMode="External"/><Relationship Id="rId109" Type="http://schemas.openxmlformats.org/officeDocument/2006/relationships/hyperlink" Target="http://insight.adsrvr.org" TargetMode="External"/><Relationship Id="rId108" Type="http://schemas.openxmlformats.org/officeDocument/2006/relationships/hyperlink" Target="http://static.ads-twitter.com" TargetMode="External"/><Relationship Id="rId229" Type="http://schemas.openxmlformats.org/officeDocument/2006/relationships/hyperlink" Target="http://remote-data-sources.apple.com" TargetMode="External"/><Relationship Id="rId220" Type="http://schemas.openxmlformats.org/officeDocument/2006/relationships/hyperlink" Target="http://qa-stocks-data-service.newsapps.apple.com" TargetMode="External"/><Relationship Id="rId341" Type="http://schemas.openxmlformats.org/officeDocument/2006/relationships/hyperlink" Target="http://tps.doubleverify.com" TargetMode="External"/><Relationship Id="rId462" Type="http://schemas.openxmlformats.org/officeDocument/2006/relationships/hyperlink" Target="http://platform.linkedin.com" TargetMode="External"/><Relationship Id="rId583" Type="http://schemas.openxmlformats.org/officeDocument/2006/relationships/hyperlink" Target="http://ap-guc3.spotify.com" TargetMode="External"/><Relationship Id="rId340" Type="http://schemas.openxmlformats.org/officeDocument/2006/relationships/hyperlink" Target="http://cdn.doubleverify.com" TargetMode="External"/><Relationship Id="rId461" Type="http://schemas.openxmlformats.org/officeDocument/2006/relationships/hyperlink" Target="http://platform-akam.linkedin.com" TargetMode="External"/><Relationship Id="rId582" Type="http://schemas.openxmlformats.org/officeDocument/2006/relationships/hyperlink" Target="http://ap-gae2.spotify.com" TargetMode="External"/><Relationship Id="rId460" Type="http://schemas.openxmlformats.org/officeDocument/2006/relationships/hyperlink" Target="http://mid4.linkedin.com" TargetMode="External"/><Relationship Id="rId581" Type="http://schemas.openxmlformats.org/officeDocument/2006/relationships/hyperlink" Target="http://accounts.spotify.com" TargetMode="External"/><Relationship Id="rId580" Type="http://schemas.openxmlformats.org/officeDocument/2006/relationships/hyperlink" Target="http://slackb.com" TargetMode="External"/><Relationship Id="rId103" Type="http://schemas.openxmlformats.org/officeDocument/2006/relationships/hyperlink" Target="http://sc-static.net" TargetMode="External"/><Relationship Id="rId224" Type="http://schemas.openxmlformats.org/officeDocument/2006/relationships/hyperlink" Target="http://qa.stocks-analytics-events.news.apple.com" TargetMode="External"/><Relationship Id="rId345" Type="http://schemas.openxmlformats.org/officeDocument/2006/relationships/hyperlink" Target="http://metrics.api.drift.com" TargetMode="External"/><Relationship Id="rId466" Type="http://schemas.openxmlformats.org/officeDocument/2006/relationships/hyperlink" Target="http://login.live.com" TargetMode="External"/><Relationship Id="rId587" Type="http://schemas.openxmlformats.org/officeDocument/2006/relationships/hyperlink" Target="http://guc3-spclient.spotify.com" TargetMode="External"/><Relationship Id="rId102" Type="http://schemas.openxmlformats.org/officeDocument/2006/relationships/hyperlink" Target="http://www.paypalobjects.com" TargetMode="External"/><Relationship Id="rId223" Type="http://schemas.openxmlformats.org/officeDocument/2006/relationships/hyperlink" Target="http://qa.news-events.news.apple.com" TargetMode="External"/><Relationship Id="rId344" Type="http://schemas.openxmlformats.org/officeDocument/2006/relationships/hyperlink" Target="http://event.api.drift.com" TargetMode="External"/><Relationship Id="rId465" Type="http://schemas.openxmlformats.org/officeDocument/2006/relationships/hyperlink" Target="http://www.linkedin.com" TargetMode="External"/><Relationship Id="rId586" Type="http://schemas.openxmlformats.org/officeDocument/2006/relationships/hyperlink" Target="http://clienttoken.spotify.com" TargetMode="External"/><Relationship Id="rId101" Type="http://schemas.openxmlformats.org/officeDocument/2006/relationships/hyperlink" Target="http://geolocation.onetrust.com" TargetMode="External"/><Relationship Id="rId222" Type="http://schemas.openxmlformats.org/officeDocument/2006/relationships/hyperlink" Target="http://qa.client-api.news.apple.com" TargetMode="External"/><Relationship Id="rId343" Type="http://schemas.openxmlformats.org/officeDocument/2006/relationships/hyperlink" Target="http://bootstrap.api.drift.com" TargetMode="External"/><Relationship Id="rId464" Type="http://schemas.openxmlformats.org/officeDocument/2006/relationships/hyperlink" Target="http://rum20.perf.linkedin.com" TargetMode="External"/><Relationship Id="rId585" Type="http://schemas.openxmlformats.org/officeDocument/2006/relationships/hyperlink" Target="http://apresolve.spotify.com" TargetMode="External"/><Relationship Id="rId100" Type="http://schemas.openxmlformats.org/officeDocument/2006/relationships/hyperlink" Target="http://is3-ssl.mzstatic.com" TargetMode="External"/><Relationship Id="rId221" Type="http://schemas.openxmlformats.org/officeDocument/2006/relationships/hyperlink" Target="http://qa.asset-server.news.apple.com" TargetMode="External"/><Relationship Id="rId342" Type="http://schemas.openxmlformats.org/officeDocument/2006/relationships/hyperlink" Target="http://tpsc-uw2.doubleverify.com" TargetMode="External"/><Relationship Id="rId463" Type="http://schemas.openxmlformats.org/officeDocument/2006/relationships/hyperlink" Target="http://rum2.perf.linkedin.com" TargetMode="External"/><Relationship Id="rId584" Type="http://schemas.openxmlformats.org/officeDocument/2006/relationships/hyperlink" Target="http://ap-gue1.spotify.com" TargetMode="External"/><Relationship Id="rId217" Type="http://schemas.openxmlformats.org/officeDocument/2006/relationships/hyperlink" Target="http://news-events.apple.com" TargetMode="External"/><Relationship Id="rId338" Type="http://schemas.openxmlformats.org/officeDocument/2006/relationships/hyperlink" Target="http://9418626.fls.doubleclick.net" TargetMode="External"/><Relationship Id="rId459" Type="http://schemas.openxmlformats.org/officeDocument/2006/relationships/hyperlink" Target="http://afd.perf.linkedin.com" TargetMode="External"/><Relationship Id="rId216" Type="http://schemas.openxmlformats.org/officeDocument/2006/relationships/hyperlink" Target="http://news-client.apple.com" TargetMode="External"/><Relationship Id="rId337" Type="http://schemas.openxmlformats.org/officeDocument/2006/relationships/hyperlink" Target="http://4721227.fls.doubleclick.net" TargetMode="External"/><Relationship Id="rId458" Type="http://schemas.openxmlformats.org/officeDocument/2006/relationships/hyperlink" Target="http://jp-col-tcp.nelo.linecorp.com" TargetMode="External"/><Relationship Id="rId579" Type="http://schemas.openxmlformats.org/officeDocument/2006/relationships/hyperlink" Target="http://slack.com" TargetMode="External"/><Relationship Id="rId215" Type="http://schemas.openxmlformats.org/officeDocument/2006/relationships/hyperlink" Target="http://news-assets.apple.com" TargetMode="External"/><Relationship Id="rId336" Type="http://schemas.openxmlformats.org/officeDocument/2006/relationships/hyperlink" Target="http://10236354.fls.doubleclick.net" TargetMode="External"/><Relationship Id="rId457" Type="http://schemas.openxmlformats.org/officeDocument/2006/relationships/hyperlink" Target="http://search.line.me" TargetMode="External"/><Relationship Id="rId578" Type="http://schemas.openxmlformats.org/officeDocument/2006/relationships/hyperlink" Target="http://files.slack.com" TargetMode="External"/><Relationship Id="rId214" Type="http://schemas.openxmlformats.org/officeDocument/2006/relationships/hyperlink" Target="http://mzstorekit.itunes.apple.com" TargetMode="External"/><Relationship Id="rId335" Type="http://schemas.openxmlformats.org/officeDocument/2006/relationships/hyperlink" Target="http://10168557.fls.doubleclick.net" TargetMode="External"/><Relationship Id="rId456" Type="http://schemas.openxmlformats.org/officeDocument/2006/relationships/hyperlink" Target="http://notice.line.me" TargetMode="External"/><Relationship Id="rId577" Type="http://schemas.openxmlformats.org/officeDocument/2006/relationships/hyperlink" Target="http://edgeapi.slack.com" TargetMode="External"/><Relationship Id="rId219" Type="http://schemas.openxmlformats.org/officeDocument/2006/relationships/hyperlink" Target="http://qa-remote-data-sources.apple.com" TargetMode="External"/><Relationship Id="rId218" Type="http://schemas.openxmlformats.org/officeDocument/2006/relationships/hyperlink" Target="http://p12-buy.itunes.apple.com" TargetMode="External"/><Relationship Id="rId339" Type="http://schemas.openxmlformats.org/officeDocument/2006/relationships/hyperlink" Target="http://cm.g.doubleclick.net" TargetMode="External"/><Relationship Id="rId330" Type="http://schemas.openxmlformats.org/officeDocument/2006/relationships/hyperlink" Target="http://consumer-mobile-bff.doordash.com" TargetMode="External"/><Relationship Id="rId451" Type="http://schemas.openxmlformats.org/officeDocument/2006/relationships/hyperlink" Target="http://profile.line-scdn.net" TargetMode="External"/><Relationship Id="rId572" Type="http://schemas.openxmlformats.org/officeDocument/2006/relationships/hyperlink" Target="http://s2s.singular.net" TargetMode="External"/><Relationship Id="rId450" Type="http://schemas.openxmlformats.org/officeDocument/2006/relationships/hyperlink" Target="http://d.line-scdn.net" TargetMode="External"/><Relationship Id="rId571" Type="http://schemas.openxmlformats.org/officeDocument/2006/relationships/hyperlink" Target="http://api3.siftscience.com" TargetMode="External"/><Relationship Id="rId570" Type="http://schemas.openxmlformats.org/officeDocument/2006/relationships/hyperlink" Target="http://cdn.sift.com" TargetMode="External"/><Relationship Id="rId213" Type="http://schemas.openxmlformats.org/officeDocument/2006/relationships/hyperlink" Target="http://myapp.itunes.apple.com" TargetMode="External"/><Relationship Id="rId334" Type="http://schemas.openxmlformats.org/officeDocument/2006/relationships/hyperlink" Target="http://typography.doordash.com" TargetMode="External"/><Relationship Id="rId455" Type="http://schemas.openxmlformats.org/officeDocument/2006/relationships/hyperlink" Target="http://lan.line.me" TargetMode="External"/><Relationship Id="rId576" Type="http://schemas.openxmlformats.org/officeDocument/2006/relationships/hyperlink" Target="http://ca.slack-edge.com" TargetMode="External"/><Relationship Id="rId212" Type="http://schemas.openxmlformats.org/officeDocument/2006/relationships/hyperlink" Target="http://my.itunes.apple.com" TargetMode="External"/><Relationship Id="rId333" Type="http://schemas.openxmlformats.org/officeDocument/2006/relationships/hyperlink" Target="http://iguazu.doordash.com" TargetMode="External"/><Relationship Id="rId454" Type="http://schemas.openxmlformats.org/officeDocument/2006/relationships/hyperlink" Target="http://help.line.me" TargetMode="External"/><Relationship Id="rId575" Type="http://schemas.openxmlformats.org/officeDocument/2006/relationships/hyperlink" Target="http://a.slack-edge.com" TargetMode="External"/><Relationship Id="rId211" Type="http://schemas.openxmlformats.org/officeDocument/2006/relationships/hyperlink" Target="http://musicstatus.itunes.apple.com" TargetMode="External"/><Relationship Id="rId332" Type="http://schemas.openxmlformats.org/officeDocument/2006/relationships/hyperlink" Target="http://identity.doordash.com" TargetMode="External"/><Relationship Id="rId453" Type="http://schemas.openxmlformats.org/officeDocument/2006/relationships/hyperlink" Target="http://stickershop.line-scdn.net" TargetMode="External"/><Relationship Id="rId574" Type="http://schemas.openxmlformats.org/officeDocument/2006/relationships/hyperlink" Target="http://eus.notifications.skype.com" TargetMode="External"/><Relationship Id="rId210" Type="http://schemas.openxmlformats.org/officeDocument/2006/relationships/hyperlink" Target="http://music.apple.com" TargetMode="External"/><Relationship Id="rId331" Type="http://schemas.openxmlformats.org/officeDocument/2006/relationships/hyperlink" Target="http://dynamic-values-edge-service.doordash.com" TargetMode="External"/><Relationship Id="rId452" Type="http://schemas.openxmlformats.org/officeDocument/2006/relationships/hyperlink" Target="http://search.line-scdn.net" TargetMode="External"/><Relationship Id="rId573" Type="http://schemas.openxmlformats.org/officeDocument/2006/relationships/hyperlink" Target="http://sdk-api-v1.singular.net" TargetMode="External"/><Relationship Id="rId370" Type="http://schemas.openxmlformats.org/officeDocument/2006/relationships/hyperlink" Target="http://b-api.facebook.com" TargetMode="External"/><Relationship Id="rId491" Type="http://schemas.openxmlformats.org/officeDocument/2006/relationships/hyperlink" Target="http://metrics.mzstatic.com" TargetMode="External"/><Relationship Id="rId490" Type="http://schemas.openxmlformats.org/officeDocument/2006/relationships/hyperlink" Target="http://is2-ssl.mzstatic.com" TargetMode="External"/><Relationship Id="rId129" Type="http://schemas.openxmlformats.org/officeDocument/2006/relationships/hyperlink" Target="http://api-d8acc878.duosecurity.com" TargetMode="External"/><Relationship Id="rId128" Type="http://schemas.openxmlformats.org/officeDocument/2006/relationships/hyperlink" Target="http://pubads.g.doubleclick.net" TargetMode="External"/><Relationship Id="rId249" Type="http://schemas.openxmlformats.org/officeDocument/2006/relationships/hyperlink" Target="http://supportmetrics.apple.com" TargetMode="External"/><Relationship Id="rId127" Type="http://schemas.openxmlformats.org/officeDocument/2006/relationships/hyperlink" Target="http://ad.doubleclick.net" TargetMode="External"/><Relationship Id="rId248" Type="http://schemas.openxmlformats.org/officeDocument/2006/relationships/hyperlink" Target="http://su.itunes.apple.com" TargetMode="External"/><Relationship Id="rId369" Type="http://schemas.openxmlformats.org/officeDocument/2006/relationships/hyperlink" Target="http://api.facebook.com" TargetMode="External"/><Relationship Id="rId126" Type="http://schemas.openxmlformats.org/officeDocument/2006/relationships/hyperlink" Target="http://cdnjs.cloudflare.com" TargetMode="External"/><Relationship Id="rId247" Type="http://schemas.openxmlformats.org/officeDocument/2006/relationships/hyperlink" Target="http://stocks-edge.apple.com" TargetMode="External"/><Relationship Id="rId368" Type="http://schemas.openxmlformats.org/officeDocument/2006/relationships/hyperlink" Target="http://cm.everesttech.net" TargetMode="External"/><Relationship Id="rId489" Type="http://schemas.openxmlformats.org/officeDocument/2006/relationships/hyperlink" Target="http://dzc-metrics.mzstatic.com" TargetMode="External"/><Relationship Id="rId121" Type="http://schemas.openxmlformats.org/officeDocument/2006/relationships/hyperlink" Target="http://www.apple.com" TargetMode="External"/><Relationship Id="rId242" Type="http://schemas.openxmlformats.org/officeDocument/2006/relationships/hyperlink" Target="http://staging.client-api.news.apple.com" TargetMode="External"/><Relationship Id="rId363" Type="http://schemas.openxmlformats.org/officeDocument/2006/relationships/hyperlink" Target="http://mobidcsng.ebay.com" TargetMode="External"/><Relationship Id="rId484" Type="http://schemas.openxmlformats.org/officeDocument/2006/relationships/hyperlink" Target="http://logincdn.msauth.net" TargetMode="External"/><Relationship Id="rId120" Type="http://schemas.openxmlformats.org/officeDocument/2006/relationships/hyperlink" Target="http://weather-data.apple.com" TargetMode="External"/><Relationship Id="rId241" Type="http://schemas.openxmlformats.org/officeDocument/2006/relationships/hyperlink" Target="http://staging.asset-server.news.apple.com" TargetMode="External"/><Relationship Id="rId362" Type="http://schemas.openxmlformats.org/officeDocument/2006/relationships/hyperlink" Target="http://apisd.ebay.com" TargetMode="External"/><Relationship Id="rId483" Type="http://schemas.openxmlformats.org/officeDocument/2006/relationships/hyperlink" Target="http://aadcdn.msauth.net" TargetMode="External"/><Relationship Id="rId240" Type="http://schemas.openxmlformats.org/officeDocument/2006/relationships/hyperlink" Target="http://staging-stocks-data-service.apple.com" TargetMode="External"/><Relationship Id="rId361" Type="http://schemas.openxmlformats.org/officeDocument/2006/relationships/hyperlink" Target="http://fraud-api.dyneti.com" TargetMode="External"/><Relationship Id="rId482" Type="http://schemas.openxmlformats.org/officeDocument/2006/relationships/hyperlink" Target="http://api.mixpanel.com" TargetMode="External"/><Relationship Id="rId360" Type="http://schemas.openxmlformats.org/officeDocument/2006/relationships/hyperlink" Target="http://zombie.duolingo.com" TargetMode="External"/><Relationship Id="rId481" Type="http://schemas.openxmlformats.org/officeDocument/2006/relationships/hyperlink" Target="http://login.microsoftonline.com" TargetMode="External"/><Relationship Id="rId125" Type="http://schemas.openxmlformats.org/officeDocument/2006/relationships/hyperlink" Target="http://sequoia.cdn-apple.com" TargetMode="External"/><Relationship Id="rId246" Type="http://schemas.openxmlformats.org/officeDocument/2006/relationships/hyperlink" Target="http://stocks-analytics-events.apple.com" TargetMode="External"/><Relationship Id="rId367" Type="http://schemas.openxmlformats.org/officeDocument/2006/relationships/hyperlink" Target="http://pdx-col.eum-appdynamics.com" TargetMode="External"/><Relationship Id="rId488" Type="http://schemas.openxmlformats.org/officeDocument/2006/relationships/hyperlink" Target="http://apps.mzstatic.com" TargetMode="External"/><Relationship Id="rId124" Type="http://schemas.openxmlformats.org/officeDocument/2006/relationships/hyperlink" Target="http://bat.bing.com" TargetMode="External"/><Relationship Id="rId245" Type="http://schemas.openxmlformats.org/officeDocument/2006/relationships/hyperlink" Target="http://staging.stocks-edge.news.apple.com" TargetMode="External"/><Relationship Id="rId366" Type="http://schemas.openxmlformats.org/officeDocument/2006/relationships/hyperlink" Target="http://i.ebayimg.com" TargetMode="External"/><Relationship Id="rId487" Type="http://schemas.openxmlformats.org/officeDocument/2006/relationships/hyperlink" Target="http://applemusic-spotlight.myunidays.com" TargetMode="External"/><Relationship Id="rId123" Type="http://schemas.openxmlformats.org/officeDocument/2006/relationships/hyperlink" Target="http://cdn-settings.appsflyersdk.com" TargetMode="External"/><Relationship Id="rId244" Type="http://schemas.openxmlformats.org/officeDocument/2006/relationships/hyperlink" Target="http://staging.stocks-analytics-events.news.apple.com" TargetMode="External"/><Relationship Id="rId365" Type="http://schemas.openxmlformats.org/officeDocument/2006/relationships/hyperlink" Target="http://mobiletelemetry.ebay.com" TargetMode="External"/><Relationship Id="rId486" Type="http://schemas.openxmlformats.org/officeDocument/2006/relationships/hyperlink" Target="http://images.muncho.io" TargetMode="External"/><Relationship Id="rId122" Type="http://schemas.openxmlformats.org/officeDocument/2006/relationships/hyperlink" Target="http://dynamic-config-api.appsflyer.com" TargetMode="External"/><Relationship Id="rId243" Type="http://schemas.openxmlformats.org/officeDocument/2006/relationships/hyperlink" Target="http://staging.news-events.news.apple.com" TargetMode="External"/><Relationship Id="rId364" Type="http://schemas.openxmlformats.org/officeDocument/2006/relationships/hyperlink" Target="http://mobifts.ebay.com" TargetMode="External"/><Relationship Id="rId485" Type="http://schemas.openxmlformats.org/officeDocument/2006/relationships/hyperlink" Target="http://food.muncho.io" TargetMode="External"/><Relationship Id="rId95" Type="http://schemas.openxmlformats.org/officeDocument/2006/relationships/hyperlink" Target="http://clients3.google.com" TargetMode="External"/><Relationship Id="rId94" Type="http://schemas.openxmlformats.org/officeDocument/2006/relationships/hyperlink" Target="http://analytics.google.com" TargetMode="External"/><Relationship Id="rId97" Type="http://schemas.openxmlformats.org/officeDocument/2006/relationships/hyperlink" Target="http://fcmtoken.googleapis.com" TargetMode="External"/><Relationship Id="rId96" Type="http://schemas.openxmlformats.org/officeDocument/2006/relationships/hyperlink" Target="http://device-provisioning.googleapis.com" TargetMode="External"/><Relationship Id="rId99" Type="http://schemas.openxmlformats.org/officeDocument/2006/relationships/hyperlink" Target="http://setup.icloud.com" TargetMode="External"/><Relationship Id="rId480" Type="http://schemas.openxmlformats.org/officeDocument/2006/relationships/hyperlink" Target="http://teams.events.data.microsoft.com" TargetMode="External"/><Relationship Id="rId98" Type="http://schemas.openxmlformats.org/officeDocument/2006/relationships/hyperlink" Target="http://fonts.googleapis.com" TargetMode="External"/><Relationship Id="rId91" Type="http://schemas.openxmlformats.org/officeDocument/2006/relationships/hyperlink" Target="http://stats.g.doubleclick.net" TargetMode="External"/><Relationship Id="rId90" Type="http://schemas.openxmlformats.org/officeDocument/2006/relationships/hyperlink" Target="http://securepubads.g.doubleclick.net" TargetMode="External"/><Relationship Id="rId93" Type="http://schemas.openxmlformats.org/officeDocument/2006/relationships/hyperlink" Target="http://connect.facebook.net" TargetMode="External"/><Relationship Id="rId92" Type="http://schemas.openxmlformats.org/officeDocument/2006/relationships/hyperlink" Target="http://m.facebook.com" TargetMode="External"/><Relationship Id="rId118" Type="http://schemas.openxmlformats.org/officeDocument/2006/relationships/hyperlink" Target="http://stocks-data-service.apple.com" TargetMode="External"/><Relationship Id="rId239" Type="http://schemas.openxmlformats.org/officeDocument/2006/relationships/hyperlink" Target="http://staging-remote-data-sources.apple.com" TargetMode="External"/><Relationship Id="rId117" Type="http://schemas.openxmlformats.org/officeDocument/2006/relationships/hyperlink" Target="http://partiality.itunes.apple.com" TargetMode="External"/><Relationship Id="rId238" Type="http://schemas.openxmlformats.org/officeDocument/2006/relationships/hyperlink" Target="http://speedysub.itunes.apple.com" TargetMode="External"/><Relationship Id="rId359" Type="http://schemas.openxmlformats.org/officeDocument/2006/relationships/hyperlink" Target="http://stories.duolingo.com" TargetMode="External"/><Relationship Id="rId116" Type="http://schemas.openxmlformats.org/officeDocument/2006/relationships/hyperlink" Target="http://ocsp2.apple.com" TargetMode="External"/><Relationship Id="rId237" Type="http://schemas.openxmlformats.org/officeDocument/2006/relationships/hyperlink" Target="http://sp.itunes.apple.com" TargetMode="External"/><Relationship Id="rId358" Type="http://schemas.openxmlformats.org/officeDocument/2006/relationships/hyperlink" Target="http://stories-cdn.duolingo.com" TargetMode="External"/><Relationship Id="rId479" Type="http://schemas.openxmlformats.org/officeDocument/2006/relationships/hyperlink" Target="http://ic3.events.data.microsoft.com" TargetMode="External"/><Relationship Id="rId115" Type="http://schemas.openxmlformats.org/officeDocument/2006/relationships/hyperlink" Target="http://init.push.apple.com" TargetMode="External"/><Relationship Id="rId236" Type="http://schemas.openxmlformats.org/officeDocument/2006/relationships/hyperlink" Target="http://sitemanager.itunes.apple.com" TargetMode="External"/><Relationship Id="rId357" Type="http://schemas.openxmlformats.org/officeDocument/2006/relationships/hyperlink" Target="http://simg-ssl.duolingo.com" TargetMode="External"/><Relationship Id="rId478" Type="http://schemas.openxmlformats.org/officeDocument/2006/relationships/hyperlink" Target="http://config.teams.microsoft.com" TargetMode="External"/><Relationship Id="rId599" Type="http://schemas.openxmlformats.org/officeDocument/2006/relationships/hyperlink" Target="http://t.co" TargetMode="External"/><Relationship Id="rId119" Type="http://schemas.openxmlformats.org/officeDocument/2006/relationships/hyperlink" Target="http://support.apple.com" TargetMode="External"/><Relationship Id="rId110" Type="http://schemas.openxmlformats.org/officeDocument/2006/relationships/hyperlink" Target="http://match.adsrvr.org" TargetMode="External"/><Relationship Id="rId231" Type="http://schemas.openxmlformats.org/officeDocument/2006/relationships/hyperlink" Target="http://se.itunes.apple.com" TargetMode="External"/><Relationship Id="rId352" Type="http://schemas.openxmlformats.org/officeDocument/2006/relationships/hyperlink" Target="http://goals-api.duolingo.com" TargetMode="External"/><Relationship Id="rId473" Type="http://schemas.openxmlformats.org/officeDocument/2006/relationships/hyperlink" Target="http://secure.me.com" TargetMode="External"/><Relationship Id="rId594" Type="http://schemas.openxmlformats.org/officeDocument/2006/relationships/hyperlink" Target="http://concerts.spotifycdn.com" TargetMode="External"/><Relationship Id="rId230" Type="http://schemas.openxmlformats.org/officeDocument/2006/relationships/hyperlink" Target="http://se-edge.itunes.apple.com" TargetMode="External"/><Relationship Id="rId351" Type="http://schemas.openxmlformats.org/officeDocument/2006/relationships/hyperlink" Target="http://friends.duolingo.com" TargetMode="External"/><Relationship Id="rId472" Type="http://schemas.openxmlformats.org/officeDocument/2006/relationships/hyperlink" Target="http://statics.teams.cdn.live.net" TargetMode="External"/><Relationship Id="rId593" Type="http://schemas.openxmlformats.org/officeDocument/2006/relationships/hyperlink" Target="http://www.spotify.com" TargetMode="External"/><Relationship Id="rId350" Type="http://schemas.openxmlformats.org/officeDocument/2006/relationships/hyperlink" Target="http://excess.duolingo.com" TargetMode="External"/><Relationship Id="rId471" Type="http://schemas.openxmlformats.org/officeDocument/2006/relationships/hyperlink" Target="http://teams.live.com" TargetMode="External"/><Relationship Id="rId592" Type="http://schemas.openxmlformats.org/officeDocument/2006/relationships/hyperlink" Target="http://support.spotify.com" TargetMode="External"/><Relationship Id="rId470" Type="http://schemas.openxmlformats.org/officeDocument/2006/relationships/hyperlink" Target="http://roaming.officeapps.live.com" TargetMode="External"/><Relationship Id="rId591" Type="http://schemas.openxmlformats.org/officeDocument/2006/relationships/hyperlink" Target="http://spclient.wg.spotify.com" TargetMode="External"/><Relationship Id="rId114" Type="http://schemas.openxmlformats.org/officeDocument/2006/relationships/hyperlink" Target="http://init-p01md.apple.com" TargetMode="External"/><Relationship Id="rId235" Type="http://schemas.openxmlformats.org/officeDocument/2006/relationships/hyperlink" Target="http://sf-api-token-service.itunes.apple.com" TargetMode="External"/><Relationship Id="rId356" Type="http://schemas.openxmlformats.org/officeDocument/2006/relationships/hyperlink" Target="http://midas-bandits-prod.duolingo.com" TargetMode="External"/><Relationship Id="rId477" Type="http://schemas.openxmlformats.org/officeDocument/2006/relationships/hyperlink" Target="http://client.prod.repmap.microsoft.com" TargetMode="External"/><Relationship Id="rId598" Type="http://schemas.openxmlformats.org/officeDocument/2006/relationships/hyperlink" Target="http://openapi.starbucks.com" TargetMode="External"/><Relationship Id="rId113" Type="http://schemas.openxmlformats.org/officeDocument/2006/relationships/hyperlink" Target="http://api-adservices.apple.com" TargetMode="External"/><Relationship Id="rId234" Type="http://schemas.openxmlformats.org/officeDocument/2006/relationships/hyperlink" Target="http://securemetrics.apple.com" TargetMode="External"/><Relationship Id="rId355" Type="http://schemas.openxmlformats.org/officeDocument/2006/relationships/hyperlink" Target="http://localization-duostrings.duolingo.com" TargetMode="External"/><Relationship Id="rId476" Type="http://schemas.openxmlformats.org/officeDocument/2006/relationships/hyperlink" Target="http://browser.events.data.microsoft.com" TargetMode="External"/><Relationship Id="rId597" Type="http://schemas.openxmlformats.org/officeDocument/2006/relationships/hyperlink" Target="http://wwwlegal.spotifycdn.com" TargetMode="External"/><Relationship Id="rId112" Type="http://schemas.openxmlformats.org/officeDocument/2006/relationships/hyperlink" Target="http://cdn.amplitude.com" TargetMode="External"/><Relationship Id="rId233" Type="http://schemas.openxmlformats.org/officeDocument/2006/relationships/hyperlink" Target="http://search.itunes.apple.com" TargetMode="External"/><Relationship Id="rId354" Type="http://schemas.openxmlformats.org/officeDocument/2006/relationships/hyperlink" Target="http://ios-api-ga.duolingo.com" TargetMode="External"/><Relationship Id="rId475" Type="http://schemas.openxmlformats.org/officeDocument/2006/relationships/hyperlink" Target="http://target.md-apis.medallia.com" TargetMode="External"/><Relationship Id="rId596" Type="http://schemas.openxmlformats.org/officeDocument/2006/relationships/hyperlink" Target="http://wap.spotifycdn.com" TargetMode="External"/><Relationship Id="rId111" Type="http://schemas.openxmlformats.org/officeDocument/2006/relationships/hyperlink" Target="http://s3.amazonaws.com" TargetMode="External"/><Relationship Id="rId232" Type="http://schemas.openxmlformats.org/officeDocument/2006/relationships/hyperlink" Target="http://se2.itunes.apple.com" TargetMode="External"/><Relationship Id="rId353" Type="http://schemas.openxmlformats.org/officeDocument/2006/relationships/hyperlink" Target="http://ios-api-2.duolingo.com" TargetMode="External"/><Relationship Id="rId474" Type="http://schemas.openxmlformats.org/officeDocument/2006/relationships/hyperlink" Target="http://resources.digital-cloud.medallia.com" TargetMode="External"/><Relationship Id="rId595" Type="http://schemas.openxmlformats.org/officeDocument/2006/relationships/hyperlink" Target="http://sp-bootstrap.spotifycdn.com" TargetMode="External"/><Relationship Id="rId305" Type="http://schemas.openxmlformats.org/officeDocument/2006/relationships/hyperlink" Target="http://d1vq87e9lcf771.cloudfront.net" TargetMode="External"/><Relationship Id="rId426" Type="http://schemas.openxmlformats.org/officeDocument/2006/relationships/hyperlink" Target="http://backend.innersloth.com" TargetMode="External"/><Relationship Id="rId547" Type="http://schemas.openxmlformats.org/officeDocument/2006/relationships/hyperlink" Target="http://api.rudderlabs.com" TargetMode="External"/><Relationship Id="rId668" Type="http://schemas.openxmlformats.org/officeDocument/2006/relationships/hyperlink" Target="http://finance.yahoo.com" TargetMode="External"/><Relationship Id="rId304" Type="http://schemas.openxmlformats.org/officeDocument/2006/relationships/hyperlink" Target="http://d1b8nqdff6d679.cloudfront.net" TargetMode="External"/><Relationship Id="rId425" Type="http://schemas.openxmlformats.org/officeDocument/2006/relationships/hyperlink" Target="http://d.impactradius-event.com" TargetMode="External"/><Relationship Id="rId546" Type="http://schemas.openxmlformats.org/officeDocument/2006/relationships/hyperlink" Target="http://api.rollbar.com" TargetMode="External"/><Relationship Id="rId667" Type="http://schemas.openxmlformats.org/officeDocument/2006/relationships/hyperlink" Target="http://login.windows.net" TargetMode="External"/><Relationship Id="rId303" Type="http://schemas.openxmlformats.org/officeDocument/2006/relationships/hyperlink" Target="http://accf6f01cd30d19b67c086f535ba181d3.profile.dfw57-p3.cloudfront.net" TargetMode="External"/><Relationship Id="rId424" Type="http://schemas.openxmlformats.org/officeDocument/2006/relationships/hyperlink" Target="http://pairingws.icloud.com" TargetMode="External"/><Relationship Id="rId545" Type="http://schemas.openxmlformats.org/officeDocument/2006/relationships/hyperlink" Target="http://idsync.rlcdn.com" TargetMode="External"/><Relationship Id="rId666" Type="http://schemas.openxmlformats.org/officeDocument/2006/relationships/hyperlink" Target="http://livemadrasplatform.blob.core.windows.net" TargetMode="External"/><Relationship Id="rId302" Type="http://schemas.openxmlformats.org/officeDocument/2006/relationships/hyperlink" Target="http://static.cloudflareinsights.com" TargetMode="External"/><Relationship Id="rId423" Type="http://schemas.openxmlformats.org/officeDocument/2006/relationships/hyperlink" Target="http://p58-quota.icloud.com" TargetMode="External"/><Relationship Id="rId544" Type="http://schemas.openxmlformats.org/officeDocument/2006/relationships/hyperlink" Target="http://c.riskified.com" TargetMode="External"/><Relationship Id="rId665" Type="http://schemas.openxmlformats.org/officeDocument/2006/relationships/hyperlink" Target="http://v.whatsapp.net" TargetMode="External"/><Relationship Id="rId309" Type="http://schemas.openxmlformats.org/officeDocument/2006/relationships/hyperlink" Target="http://d3kwyfyztuo0xs.cloudfront.net" TargetMode="External"/><Relationship Id="rId308" Type="http://schemas.openxmlformats.org/officeDocument/2006/relationships/hyperlink" Target="http://d38xvr37kwwhcm.cloudfront.net" TargetMode="External"/><Relationship Id="rId429" Type="http://schemas.openxmlformats.org/officeDocument/2006/relationships/hyperlink" Target="http://relay-iad.sentry.insops.net" TargetMode="External"/><Relationship Id="rId307" Type="http://schemas.openxmlformats.org/officeDocument/2006/relationships/hyperlink" Target="http://d2pur3iezf4d1j.cloudfront.net" TargetMode="External"/><Relationship Id="rId428" Type="http://schemas.openxmlformats.org/officeDocument/2006/relationships/hyperlink" Target="http://inst-fs-iad-prod.inscloudgate.net" TargetMode="External"/><Relationship Id="rId549" Type="http://schemas.openxmlformats.org/officeDocument/2006/relationships/hyperlink" Target="http://www.sayweee.com" TargetMode="External"/><Relationship Id="rId306" Type="http://schemas.openxmlformats.org/officeDocument/2006/relationships/hyperlink" Target="http://d2nk2vyhlnep33.cloudfront.net" TargetMode="External"/><Relationship Id="rId427" Type="http://schemas.openxmlformats.org/officeDocument/2006/relationships/hyperlink" Target="http://cdn.inst-fs-iad-prod.inscloudgate.net" TargetMode="External"/><Relationship Id="rId548" Type="http://schemas.openxmlformats.org/officeDocument/2006/relationships/hyperlink" Target="http://glassdoor-dataplane.rudderstack.com" TargetMode="External"/><Relationship Id="rId669" Type="http://schemas.openxmlformats.org/officeDocument/2006/relationships/hyperlink" Target="http://sp.analytics.yahoo.com" TargetMode="External"/><Relationship Id="rId660" Type="http://schemas.openxmlformats.org/officeDocument/2006/relationships/hyperlink" Target="http://connect.secure.wellsfargo.com" TargetMode="External"/><Relationship Id="rId301" Type="http://schemas.openxmlformats.org/officeDocument/2006/relationships/hyperlink" Target="http://www.cloudflare.com" TargetMode="External"/><Relationship Id="rId422" Type="http://schemas.openxmlformats.org/officeDocument/2006/relationships/hyperlink" Target="http://p58-fmfmobile.icloud.com" TargetMode="External"/><Relationship Id="rId543" Type="http://schemas.openxmlformats.org/officeDocument/2006/relationships/hyperlink" Target="http://usw.wr.sgp.riotgames.com" TargetMode="External"/><Relationship Id="rId664" Type="http://schemas.openxmlformats.org/officeDocument/2006/relationships/hyperlink" Target="http://static.whatsapp.net" TargetMode="External"/><Relationship Id="rId300" Type="http://schemas.openxmlformats.org/officeDocument/2006/relationships/hyperlink" Target="http://mobilesoaaspac.citi.com" TargetMode="External"/><Relationship Id="rId421" Type="http://schemas.openxmlformats.org/officeDocument/2006/relationships/hyperlink" Target="http://p03-calendars.icloud.com" TargetMode="External"/><Relationship Id="rId542" Type="http://schemas.openxmlformats.org/officeDocument/2006/relationships/hyperlink" Target="http://auth.riotgames.com" TargetMode="External"/><Relationship Id="rId663" Type="http://schemas.openxmlformats.org/officeDocument/2006/relationships/hyperlink" Target="http://media-sjc3-1.cdn.whatsapp.net" TargetMode="External"/><Relationship Id="rId420" Type="http://schemas.openxmlformats.org/officeDocument/2006/relationships/hyperlink" Target="http://icq.icloud.com" TargetMode="External"/><Relationship Id="rId541" Type="http://schemas.openxmlformats.org/officeDocument/2006/relationships/hyperlink" Target="http://wildrift.dyn.riotcdn.net" TargetMode="External"/><Relationship Id="rId662" Type="http://schemas.openxmlformats.org/officeDocument/2006/relationships/hyperlink" Target="http://rubicon.wellsfargo.com" TargetMode="External"/><Relationship Id="rId540" Type="http://schemas.openxmlformats.org/officeDocument/2006/relationships/hyperlink" Target="http://zn2rjw8v8ecfgyigt-paypalxm.siteintercept.qualtrics.com" TargetMode="External"/><Relationship Id="rId661" Type="http://schemas.openxmlformats.org/officeDocument/2006/relationships/hyperlink" Target="http://ort.wellsfargo.com" TargetMode="External"/><Relationship Id="rId415" Type="http://schemas.openxmlformats.org/officeDocument/2006/relationships/hyperlink" Target="http://connectivitycheck.gstatic.com" TargetMode="External"/><Relationship Id="rId536" Type="http://schemas.openxmlformats.org/officeDocument/2006/relationships/hyperlink" Target="http://tgpa.prod01.amer.cros.wr.pvp.net" TargetMode="External"/><Relationship Id="rId657" Type="http://schemas.openxmlformats.org/officeDocument/2006/relationships/hyperlink" Target="http://i5.walmartimages.com" TargetMode="External"/><Relationship Id="rId414" Type="http://schemas.openxmlformats.org/officeDocument/2006/relationships/hyperlink" Target="http://rr6---sn-jxopj-nh4e.googlevideo.com" TargetMode="External"/><Relationship Id="rId535" Type="http://schemas.openxmlformats.org/officeDocument/2006/relationships/hyperlink" Target="http://ios.bugly.prod01.amer.cros.wr.pvp.net" TargetMode="External"/><Relationship Id="rId656" Type="http://schemas.openxmlformats.org/officeDocument/2006/relationships/hyperlink" Target="http://drfdisvc.walmart.com:8080" TargetMode="External"/><Relationship Id="rId413" Type="http://schemas.openxmlformats.org/officeDocument/2006/relationships/hyperlink" Target="http://redirector.googlevideo.com" TargetMode="External"/><Relationship Id="rId534" Type="http://schemas.openxmlformats.org/officeDocument/2006/relationships/hyperlink" Target="http://geoconfig.wr.pvp.net" TargetMode="External"/><Relationship Id="rId655" Type="http://schemas.openxmlformats.org/officeDocument/2006/relationships/hyperlink" Target="http://www.walmart.com" TargetMode="External"/><Relationship Id="rId412" Type="http://schemas.openxmlformats.org/officeDocument/2006/relationships/hyperlink" Target="http://yt3.googleusercontent.com" TargetMode="External"/><Relationship Id="rId533" Type="http://schemas.openxmlformats.org/officeDocument/2006/relationships/hyperlink" Target="http://gcloudctrl.prod01.amer.cros.wr.pvp.net" TargetMode="External"/><Relationship Id="rId654" Type="http://schemas.openxmlformats.org/officeDocument/2006/relationships/hyperlink" Target="http://drfdisvc.walmart.com" TargetMode="External"/><Relationship Id="rId419" Type="http://schemas.openxmlformats.org/officeDocument/2006/relationships/hyperlink" Target="http://p16-va-tiktok.ibyteimg.com" TargetMode="External"/><Relationship Id="rId418" Type="http://schemas.openxmlformats.org/officeDocument/2006/relationships/hyperlink" Target="http://hexagon-analytics.com" TargetMode="External"/><Relationship Id="rId539" Type="http://schemas.openxmlformats.org/officeDocument/2006/relationships/hyperlink" Target="http://zn1ynnliufrct75cb-paypalxm.siteintercept.qualtrics.com" TargetMode="External"/><Relationship Id="rId417" Type="http://schemas.openxmlformats.org/officeDocument/2006/relationships/hyperlink" Target="http://heapanalytics.com" TargetMode="External"/><Relationship Id="rId538" Type="http://schemas.openxmlformats.org/officeDocument/2006/relationships/hyperlink" Target="http://collector-pxuarm9b04.px-client.net" TargetMode="External"/><Relationship Id="rId659" Type="http://schemas.openxmlformats.org/officeDocument/2006/relationships/hyperlink" Target="http://img01.weeecdn.net" TargetMode="External"/><Relationship Id="rId416" Type="http://schemas.openxmlformats.org/officeDocument/2006/relationships/hyperlink" Target="http://cdn.heapanalytics.com" TargetMode="External"/><Relationship Id="rId537" Type="http://schemas.openxmlformats.org/officeDocument/2006/relationships/hyperlink" Target="http://zfnorth.cros.wr.pvp.net" TargetMode="External"/><Relationship Id="rId658" Type="http://schemas.openxmlformats.org/officeDocument/2006/relationships/hyperlink" Target="http://img06.weeecdn.com" TargetMode="External"/><Relationship Id="rId411" Type="http://schemas.openxmlformats.org/officeDocument/2006/relationships/hyperlink" Target="http://mail-attachment.googleusercontent.com" TargetMode="External"/><Relationship Id="rId532" Type="http://schemas.openxmlformats.org/officeDocument/2006/relationships/hyperlink" Target="http://purl.org" TargetMode="External"/><Relationship Id="rId653" Type="http://schemas.openxmlformats.org/officeDocument/2006/relationships/hyperlink" Target="http://analytics.mobile.walmart.com" TargetMode="External"/><Relationship Id="rId410" Type="http://schemas.openxmlformats.org/officeDocument/2006/relationships/hyperlink" Target="http://lh6.googleusercontent.com" TargetMode="External"/><Relationship Id="rId531" Type="http://schemas.openxmlformats.org/officeDocument/2006/relationships/hyperlink" Target="http://publicsuffix.org" TargetMode="External"/><Relationship Id="rId652" Type="http://schemas.openxmlformats.org/officeDocument/2006/relationships/hyperlink" Target="http://www.w3.org" TargetMode="External"/><Relationship Id="rId530" Type="http://schemas.openxmlformats.org/officeDocument/2006/relationships/hyperlink" Target="http://trk.pinterest.com" TargetMode="External"/><Relationship Id="rId651" Type="http://schemas.openxmlformats.org/officeDocument/2006/relationships/hyperlink" Target="http://www.visualdive.com" TargetMode="External"/><Relationship Id="rId650" Type="http://schemas.openxmlformats.org/officeDocument/2006/relationships/hyperlink" Target="http://emoji.venmo.com" TargetMode="External"/><Relationship Id="rId206" Type="http://schemas.openxmlformats.org/officeDocument/2006/relationships/hyperlink" Target="http://itu-event.itunes.apple.com" TargetMode="External"/><Relationship Id="rId327" Type="http://schemas.openxmlformats.org/officeDocument/2006/relationships/hyperlink" Target="http://signin.digimarc.net" TargetMode="External"/><Relationship Id="rId448" Type="http://schemas.openxmlformats.org/officeDocument/2006/relationships/hyperlink" Target="http://torimochi.line-apps.com" TargetMode="External"/><Relationship Id="rId569" Type="http://schemas.openxmlformats.org/officeDocument/2006/relationships/hyperlink" Target="http://o64374.ingest.sentry.io" TargetMode="External"/><Relationship Id="rId205" Type="http://schemas.openxmlformats.org/officeDocument/2006/relationships/hyperlink" Target="http://init.ess.apple.com" TargetMode="External"/><Relationship Id="rId326" Type="http://schemas.openxmlformats.org/officeDocument/2006/relationships/hyperlink" Target="http://resolver.digimarc.net" TargetMode="External"/><Relationship Id="rId447" Type="http://schemas.openxmlformats.org/officeDocument/2006/relationships/hyperlink" Target="http://scdn.line-apps.com" TargetMode="External"/><Relationship Id="rId568" Type="http://schemas.openxmlformats.org/officeDocument/2006/relationships/hyperlink" Target="http://o23420.ingest.sentry.io" TargetMode="External"/><Relationship Id="rId204" Type="http://schemas.openxmlformats.org/officeDocument/2006/relationships/hyperlink" Target="http://iforgot.apple.com" TargetMode="External"/><Relationship Id="rId325" Type="http://schemas.openxmlformats.org/officeDocument/2006/relationships/hyperlink" Target="http://ocsp.digicert.com" TargetMode="External"/><Relationship Id="rId446" Type="http://schemas.openxmlformats.org/officeDocument/2006/relationships/hyperlink" Target="http://cix.line-apps.com" TargetMode="External"/><Relationship Id="rId567" Type="http://schemas.openxmlformats.org/officeDocument/2006/relationships/hyperlink" Target="http://o17585.ingest.sentry.io" TargetMode="External"/><Relationship Id="rId203" Type="http://schemas.openxmlformats.org/officeDocument/2006/relationships/hyperlink" Target="http://idmsa.apple.com" TargetMode="External"/><Relationship Id="rId324" Type="http://schemas.openxmlformats.org/officeDocument/2006/relationships/hyperlink" Target="http://s.dessaly.com" TargetMode="External"/><Relationship Id="rId445" Type="http://schemas.openxmlformats.org/officeDocument/2006/relationships/hyperlink" Target="http://static.licdn.com" TargetMode="External"/><Relationship Id="rId566" Type="http://schemas.openxmlformats.org/officeDocument/2006/relationships/hyperlink" Target="http://api-0f7bbb82-3d8f-4f04-b7e6-3f51c0e4da04.sendbird.com" TargetMode="External"/><Relationship Id="rId687" Type="http://schemas.openxmlformats.org/officeDocument/2006/relationships/drawing" Target="../drawings/drawing20.xml"/><Relationship Id="rId209" Type="http://schemas.openxmlformats.org/officeDocument/2006/relationships/hyperlink" Target="http://km.support.apple.com" TargetMode="External"/><Relationship Id="rId208" Type="http://schemas.openxmlformats.org/officeDocument/2006/relationships/hyperlink" Target="http://itunesu.itunes.apple.com" TargetMode="External"/><Relationship Id="rId329" Type="http://schemas.openxmlformats.org/officeDocument/2006/relationships/hyperlink" Target="http://cdn.discordapp.com" TargetMode="External"/><Relationship Id="rId207" Type="http://schemas.openxmlformats.org/officeDocument/2006/relationships/hyperlink" Target="http://itunes.apple.com" TargetMode="External"/><Relationship Id="rId328" Type="http://schemas.openxmlformats.org/officeDocument/2006/relationships/hyperlink" Target="http://discord.com" TargetMode="External"/><Relationship Id="rId449" Type="http://schemas.openxmlformats.org/officeDocument/2006/relationships/hyperlink" Target="http://uts-front.line-apps.com" TargetMode="External"/><Relationship Id="rId440" Type="http://schemas.openxmlformats.org/officeDocument/2006/relationships/hyperlink" Target="http://media-ecst.licdn.com" TargetMode="External"/><Relationship Id="rId561" Type="http://schemas.openxmlformats.org/officeDocument/2006/relationships/hyperlink" Target="http://thisis-images.scdn.co" TargetMode="External"/><Relationship Id="rId682" Type="http://schemas.openxmlformats.org/officeDocument/2006/relationships/hyperlink" Target="http://us04web.zoom.us" TargetMode="External"/><Relationship Id="rId560" Type="http://schemas.openxmlformats.org/officeDocument/2006/relationships/hyperlink" Target="http://t.scdn.co" TargetMode="External"/><Relationship Id="rId681" Type="http://schemas.openxmlformats.org/officeDocument/2006/relationships/hyperlink" Target="http://us04nws.zoom.us" TargetMode="External"/><Relationship Id="rId680" Type="http://schemas.openxmlformats.org/officeDocument/2006/relationships/hyperlink" Target="http://us04as.zoom.us" TargetMode="External"/><Relationship Id="rId202" Type="http://schemas.openxmlformats.org/officeDocument/2006/relationships/hyperlink" Target="http://iadsdk.apple.com" TargetMode="External"/><Relationship Id="rId323" Type="http://schemas.openxmlformats.org/officeDocument/2006/relationships/hyperlink" Target="http://spotify.demdex.net" TargetMode="External"/><Relationship Id="rId444" Type="http://schemas.openxmlformats.org/officeDocument/2006/relationships/hyperlink" Target="http://static-azur.licdn.com" TargetMode="External"/><Relationship Id="rId565" Type="http://schemas.openxmlformats.org/officeDocument/2006/relationships/hyperlink" Target="http://cdn.segment.com" TargetMode="External"/><Relationship Id="rId686" Type="http://schemas.openxmlformats.org/officeDocument/2006/relationships/hyperlink" Target="http://us04zpns.zoom.us" TargetMode="External"/><Relationship Id="rId201" Type="http://schemas.openxmlformats.org/officeDocument/2006/relationships/hyperlink" Target="http://humb.apple.com" TargetMode="External"/><Relationship Id="rId322" Type="http://schemas.openxmlformats.org/officeDocument/2006/relationships/hyperlink" Target="http://box.demdex.net" TargetMode="External"/><Relationship Id="rId443" Type="http://schemas.openxmlformats.org/officeDocument/2006/relationships/hyperlink" Target="http://static-akam.licdn.com" TargetMode="External"/><Relationship Id="rId564" Type="http://schemas.openxmlformats.org/officeDocument/2006/relationships/hyperlink" Target="http://sb.scorecardresearch.com" TargetMode="External"/><Relationship Id="rId685" Type="http://schemas.openxmlformats.org/officeDocument/2006/relationships/hyperlink" Target="http://us04xmppapi.zoom.us" TargetMode="External"/><Relationship Id="rId200" Type="http://schemas.openxmlformats.org/officeDocument/2006/relationships/hyperlink" Target="http://homesharing.itunes.apple.com" TargetMode="External"/><Relationship Id="rId321" Type="http://schemas.openxmlformats.org/officeDocument/2006/relationships/hyperlink" Target="http://t.contentsquare.net" TargetMode="External"/><Relationship Id="rId442" Type="http://schemas.openxmlformats.org/officeDocument/2006/relationships/hyperlink" Target="http://snap.licdn.com" TargetMode="External"/><Relationship Id="rId563" Type="http://schemas.openxmlformats.org/officeDocument/2006/relationships/hyperlink" Target="http://target.scene7.com" TargetMode="External"/><Relationship Id="rId684" Type="http://schemas.openxmlformats.org/officeDocument/2006/relationships/hyperlink" Target="http://us04xmpp1.zoom.us" TargetMode="External"/><Relationship Id="rId320" Type="http://schemas.openxmlformats.org/officeDocument/2006/relationships/hyperlink" Target="http://q-aeu1.contentsquare.net" TargetMode="External"/><Relationship Id="rId441" Type="http://schemas.openxmlformats.org/officeDocument/2006/relationships/hyperlink" Target="http://media.licdn.com" TargetMode="External"/><Relationship Id="rId562" Type="http://schemas.openxmlformats.org/officeDocument/2006/relationships/hyperlink" Target="http://www.scdn.co" TargetMode="External"/><Relationship Id="rId683" Type="http://schemas.openxmlformats.org/officeDocument/2006/relationships/hyperlink" Target="http://us04www3.zoom.us" TargetMode="External"/><Relationship Id="rId316" Type="http://schemas.openxmlformats.org/officeDocument/2006/relationships/hyperlink" Target="http://smetrics.citibank.com.my" TargetMode="External"/><Relationship Id="rId437" Type="http://schemas.openxmlformats.org/officeDocument/2006/relationships/hyperlink" Target="http://dms-akam.licdn.com" TargetMode="External"/><Relationship Id="rId558" Type="http://schemas.openxmlformats.org/officeDocument/2006/relationships/hyperlink" Target="http://seeded-session-images.scdn.co" TargetMode="External"/><Relationship Id="rId679" Type="http://schemas.openxmlformats.org/officeDocument/2006/relationships/hyperlink" Target="http://mpi-prod.zimperium.com" TargetMode="External"/><Relationship Id="rId315" Type="http://schemas.openxmlformats.org/officeDocument/2006/relationships/hyperlink" Target="http://mobile.citibank.com.my" TargetMode="External"/><Relationship Id="rId436" Type="http://schemas.openxmlformats.org/officeDocument/2006/relationships/hyperlink" Target="http://mobile.launchdarkly.com" TargetMode="External"/><Relationship Id="rId557" Type="http://schemas.openxmlformats.org/officeDocument/2006/relationships/hyperlink" Target="http://i.scdn.co" TargetMode="External"/><Relationship Id="rId678" Type="http://schemas.openxmlformats.org/officeDocument/2006/relationships/hyperlink" Target="http://certs.zimperium.com" TargetMode="External"/><Relationship Id="rId314" Type="http://schemas.openxmlformats.org/officeDocument/2006/relationships/hyperlink" Target="http://content22.citibank.com.my" TargetMode="External"/><Relationship Id="rId435" Type="http://schemas.openxmlformats.org/officeDocument/2006/relationships/hyperlink" Target="http://clientstream.launchdarkly.com" TargetMode="External"/><Relationship Id="rId556" Type="http://schemas.openxmlformats.org/officeDocument/2006/relationships/hyperlink" Target="http://heads-fa.scdn.co" TargetMode="External"/><Relationship Id="rId677" Type="http://schemas.openxmlformats.org/officeDocument/2006/relationships/hyperlink" Target="http://cdn.zimperium.com" TargetMode="External"/><Relationship Id="rId313" Type="http://schemas.openxmlformats.org/officeDocument/2006/relationships/hyperlink" Target="http://idmsa.apple.com.cn" TargetMode="External"/><Relationship Id="rId434" Type="http://schemas.openxmlformats.org/officeDocument/2006/relationships/hyperlink" Target="http://mobilecrush.king.com" TargetMode="External"/><Relationship Id="rId555" Type="http://schemas.openxmlformats.org/officeDocument/2006/relationships/hyperlink" Target="http://encore.scdn.co" TargetMode="External"/><Relationship Id="rId676" Type="http://schemas.openxmlformats.org/officeDocument/2006/relationships/hyperlink" Target="http://ponos.zeronaught.com" TargetMode="External"/><Relationship Id="rId319" Type="http://schemas.openxmlformats.org/officeDocument/2006/relationships/hyperlink" Target="http://c.contentsquare.net" TargetMode="External"/><Relationship Id="rId318" Type="http://schemas.openxmlformats.org/officeDocument/2006/relationships/hyperlink" Target="http://mobile.confsettings.com" TargetMode="External"/><Relationship Id="rId439" Type="http://schemas.openxmlformats.org/officeDocument/2006/relationships/hyperlink" Target="http://media-akam.licdn.com" TargetMode="External"/><Relationship Id="rId317" Type="http://schemas.openxmlformats.org/officeDocument/2006/relationships/hyperlink" Target="http://apple.comscoreresearch.com" TargetMode="External"/><Relationship Id="rId438" Type="http://schemas.openxmlformats.org/officeDocument/2006/relationships/hyperlink" Target="http://dms.licdn.com" TargetMode="External"/><Relationship Id="rId559" Type="http://schemas.openxmlformats.org/officeDocument/2006/relationships/hyperlink" Target="http://support.scdn.co" TargetMode="External"/><Relationship Id="rId550" Type="http://schemas.openxmlformats.org/officeDocument/2006/relationships/hyperlink" Target="http://api.sayweee.net" TargetMode="External"/><Relationship Id="rId671" Type="http://schemas.openxmlformats.org/officeDocument/2006/relationships/hyperlink" Target="http://families.youtube.com" TargetMode="External"/><Relationship Id="rId670" Type="http://schemas.openxmlformats.org/officeDocument/2006/relationships/hyperlink" Target="http://s.yimg.jp" TargetMode="External"/><Relationship Id="rId312" Type="http://schemas.openxmlformats.org/officeDocument/2006/relationships/hyperlink" Target="http://app.joinhandshake.co.uk" TargetMode="External"/><Relationship Id="rId433" Type="http://schemas.openxmlformats.org/officeDocument/2006/relationships/hyperlink" Target="http://ucdavis.joinhandshake.com" TargetMode="External"/><Relationship Id="rId554" Type="http://schemas.openxmlformats.org/officeDocument/2006/relationships/hyperlink" Target="http://charts-images.scdn.co" TargetMode="External"/><Relationship Id="rId675" Type="http://schemas.openxmlformats.org/officeDocument/2006/relationships/hyperlink" Target="http://i9.ytimg.com" TargetMode="External"/><Relationship Id="rId311" Type="http://schemas.openxmlformats.org/officeDocument/2006/relationships/hyperlink" Target="http://accounts.google.co.kr" TargetMode="External"/><Relationship Id="rId432" Type="http://schemas.openxmlformats.org/officeDocument/2006/relationships/hyperlink" Target="http://statuspage-proxy.joinhandshake.com" TargetMode="External"/><Relationship Id="rId553" Type="http://schemas.openxmlformats.org/officeDocument/2006/relationships/hyperlink" Target="http://audio-fa.scdn.co" TargetMode="External"/><Relationship Id="rId674" Type="http://schemas.openxmlformats.org/officeDocument/2006/relationships/hyperlink" Target="http://i.ytimg.com" TargetMode="External"/><Relationship Id="rId310" Type="http://schemas.openxmlformats.org/officeDocument/2006/relationships/hyperlink" Target="http://du11hjcvx0uqb.cloudfront.net" TargetMode="External"/><Relationship Id="rId431" Type="http://schemas.openxmlformats.org/officeDocument/2006/relationships/hyperlink" Target="http://handshake-production-cdn.joinhandshake.com" TargetMode="External"/><Relationship Id="rId552" Type="http://schemas.openxmlformats.org/officeDocument/2006/relationships/hyperlink" Target="http://accounts.scdn.co" TargetMode="External"/><Relationship Id="rId673" Type="http://schemas.openxmlformats.org/officeDocument/2006/relationships/hyperlink" Target="http://www.youtube.com" TargetMode="External"/><Relationship Id="rId430" Type="http://schemas.openxmlformats.org/officeDocument/2006/relationships/hyperlink" Target="http://app.joinhandshake.com" TargetMode="External"/><Relationship Id="rId551" Type="http://schemas.openxmlformats.org/officeDocument/2006/relationships/hyperlink" Target="http://cdn.sayweee.net" TargetMode="External"/><Relationship Id="rId672" Type="http://schemas.openxmlformats.org/officeDocument/2006/relationships/hyperlink" Target="http://gdata.youtube.com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inappcheck.itunes.apple.com/" TargetMode="External"/><Relationship Id="rId2" Type="http://schemas.openxmlformats.org/officeDocument/2006/relationships/hyperlink" Target="http://apple.com/" TargetMode="External"/><Relationship Id="rId3" Type="http://schemas.openxmlformats.org/officeDocument/2006/relationships/hyperlink" Target="http://firebaseinstallations.googleapis.com" TargetMode="External"/><Relationship Id="rId4" Type="http://schemas.openxmlformats.org/officeDocument/2006/relationships/hyperlink" Target="http://googleapis.com/" TargetMode="External"/><Relationship Id="rId9" Type="http://schemas.openxmlformats.org/officeDocument/2006/relationships/hyperlink" Target="http://graph.facebook.com/" TargetMode="External"/><Relationship Id="rId5" Type="http://schemas.openxmlformats.org/officeDocument/2006/relationships/hyperlink" Target="http://app-measurement.com/" TargetMode="External"/><Relationship Id="rId6" Type="http://schemas.openxmlformats.org/officeDocument/2006/relationships/hyperlink" Target="http://app-measurement.com" TargetMode="External"/><Relationship Id="rId7" Type="http://schemas.openxmlformats.org/officeDocument/2006/relationships/hyperlink" Target="http://www.google.com" TargetMode="External"/><Relationship Id="rId8" Type="http://schemas.openxmlformats.org/officeDocument/2006/relationships/hyperlink" Target="http://google.com/" TargetMode="External"/><Relationship Id="rId40" Type="http://schemas.openxmlformats.org/officeDocument/2006/relationships/hyperlink" Target="http://apple.com/" TargetMode="External"/><Relationship Id="rId42" Type="http://schemas.openxmlformats.org/officeDocument/2006/relationships/hyperlink" Target="http://doubleclick.net/" TargetMode="External"/><Relationship Id="rId41" Type="http://schemas.openxmlformats.org/officeDocument/2006/relationships/hyperlink" Target="http://googleads.g.doubleclick.net/" TargetMode="External"/><Relationship Id="rId43" Type="http://schemas.openxmlformats.org/officeDocument/2006/relationships/drawing" Target="../drawings/drawing21.xml"/><Relationship Id="rId31" Type="http://schemas.openxmlformats.org/officeDocument/2006/relationships/hyperlink" Target="http://configuration.apple.com" TargetMode="External"/><Relationship Id="rId30" Type="http://schemas.openxmlformats.org/officeDocument/2006/relationships/hyperlink" Target="http://appcenter.ms/" TargetMode="External"/><Relationship Id="rId33" Type="http://schemas.openxmlformats.org/officeDocument/2006/relationships/hyperlink" Target="http://api2.branch.io" TargetMode="External"/><Relationship Id="rId32" Type="http://schemas.openxmlformats.org/officeDocument/2006/relationships/hyperlink" Target="http://apple.com/" TargetMode="External"/><Relationship Id="rId35" Type="http://schemas.openxmlformats.org/officeDocument/2006/relationships/hyperlink" Target="http://cdn.branch.io" TargetMode="External"/><Relationship Id="rId34" Type="http://schemas.openxmlformats.org/officeDocument/2006/relationships/hyperlink" Target="http://branch.io/" TargetMode="External"/><Relationship Id="rId37" Type="http://schemas.openxmlformats.org/officeDocument/2006/relationships/hyperlink" Target="http://sessions.bugsnag.com/" TargetMode="External"/><Relationship Id="rId36" Type="http://schemas.openxmlformats.org/officeDocument/2006/relationships/hyperlink" Target="http://branch.io/" TargetMode="External"/><Relationship Id="rId39" Type="http://schemas.openxmlformats.org/officeDocument/2006/relationships/hyperlink" Target="http://gspe19-ssl.ls.apple.com" TargetMode="External"/><Relationship Id="rId38" Type="http://schemas.openxmlformats.org/officeDocument/2006/relationships/hyperlink" Target="http://bugsang.com/" TargetMode="External"/><Relationship Id="rId20" Type="http://schemas.openxmlformats.org/officeDocument/2006/relationships/hyperlink" Target="http://crashlytics.com/" TargetMode="External"/><Relationship Id="rId22" Type="http://schemas.openxmlformats.org/officeDocument/2006/relationships/hyperlink" Target="http://googleusercontent.com/" TargetMode="External"/><Relationship Id="rId21" Type="http://schemas.openxmlformats.org/officeDocument/2006/relationships/hyperlink" Target="http://lh3.googleusercontent.com/" TargetMode="External"/><Relationship Id="rId24" Type="http://schemas.openxmlformats.org/officeDocument/2006/relationships/hyperlink" Target="http://apple.com/" TargetMode="External"/><Relationship Id="rId23" Type="http://schemas.openxmlformats.org/officeDocument/2006/relationships/hyperlink" Target="http://ca.iadsdk.apple.com" TargetMode="External"/><Relationship Id="rId26" Type="http://schemas.openxmlformats.org/officeDocument/2006/relationships/hyperlink" Target="http://apple.com/" TargetMode="External"/><Relationship Id="rId25" Type="http://schemas.openxmlformats.org/officeDocument/2006/relationships/hyperlink" Target="http://gspe1-ssl.ls.apple.com" TargetMode="External"/><Relationship Id="rId28" Type="http://schemas.openxmlformats.org/officeDocument/2006/relationships/hyperlink" Target="http://adjust.com/" TargetMode="External"/><Relationship Id="rId27" Type="http://schemas.openxmlformats.org/officeDocument/2006/relationships/hyperlink" Target="http://app.adjust.com" TargetMode="External"/><Relationship Id="rId29" Type="http://schemas.openxmlformats.org/officeDocument/2006/relationships/hyperlink" Target="http://in.appcenter.ms" TargetMode="External"/><Relationship Id="rId11" Type="http://schemas.openxmlformats.org/officeDocument/2006/relationships/hyperlink" Target="http://bag.itunes.apple.com/" TargetMode="External"/><Relationship Id="rId10" Type="http://schemas.openxmlformats.org/officeDocument/2006/relationships/hyperlink" Target="http://facebook.com/" TargetMode="External"/><Relationship Id="rId13" Type="http://schemas.openxmlformats.org/officeDocument/2006/relationships/hyperlink" Target="http://configuration.ls.apple.com/" TargetMode="External"/><Relationship Id="rId12" Type="http://schemas.openxmlformats.org/officeDocument/2006/relationships/hyperlink" Target="http://apple.com/" TargetMode="External"/><Relationship Id="rId15" Type="http://schemas.openxmlformats.org/officeDocument/2006/relationships/hyperlink" Target="http://gsp-ssl.ls.apple.com/" TargetMode="External"/><Relationship Id="rId14" Type="http://schemas.openxmlformats.org/officeDocument/2006/relationships/hyperlink" Target="http://apple.com/" TargetMode="External"/><Relationship Id="rId17" Type="http://schemas.openxmlformats.org/officeDocument/2006/relationships/hyperlink" Target="http://firebaselogging-pa.googleapis.com" TargetMode="External"/><Relationship Id="rId16" Type="http://schemas.openxmlformats.org/officeDocument/2006/relationships/hyperlink" Target="http://apple.com/" TargetMode="External"/><Relationship Id="rId19" Type="http://schemas.openxmlformats.org/officeDocument/2006/relationships/hyperlink" Target="http://firebase-settings.crashlytics.com/" TargetMode="External"/><Relationship Id="rId18" Type="http://schemas.openxmlformats.org/officeDocument/2006/relationships/hyperlink" Target="http://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3" max="6" width="3.0"/>
    <col customWidth="1" min="7" max="7" width="3.13"/>
    <col customWidth="1" min="8" max="9" width="2.75"/>
    <col customWidth="1" min="10" max="27" width="3.0"/>
    <col customWidth="1" min="28" max="28" width="4.88"/>
    <col customWidth="1" min="29" max="34" width="3.0"/>
    <col customWidth="1" min="35" max="35" width="3.5"/>
    <col customWidth="1" min="36" max="36" width="49.0"/>
  </cols>
  <sheetData>
    <row r="1">
      <c r="A1" s="1" t="s">
        <v>0</v>
      </c>
      <c r="B1" s="1" t="s">
        <v>1</v>
      </c>
      <c r="C1" s="1" t="s">
        <v>2</v>
      </c>
      <c r="AI1" s="2" t="s">
        <v>3</v>
      </c>
      <c r="AJ1" s="3" t="s">
        <v>4</v>
      </c>
    </row>
    <row r="2" ht="27.75" customHeight="1">
      <c r="C2" s="1" t="s">
        <v>5</v>
      </c>
      <c r="H2" s="1" t="s">
        <v>6</v>
      </c>
      <c r="N2" s="1" t="s">
        <v>7</v>
      </c>
      <c r="V2" s="1" t="s">
        <v>8</v>
      </c>
      <c r="Z2" s="4" t="s">
        <v>9</v>
      </c>
      <c r="AC2" s="4" t="s">
        <v>10</v>
      </c>
      <c r="AF2" s="1" t="s">
        <v>11</v>
      </c>
    </row>
    <row r="3"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5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</row>
    <row r="4">
      <c r="A4" s="6" t="s">
        <v>44</v>
      </c>
      <c r="B4" s="6" t="s">
        <v>45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>
      <c r="B5" s="6" t="s">
        <v>46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>
      <c r="B6" s="6" t="s">
        <v>47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>
      <c r="B7" s="6" t="s">
        <v>48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>
      <c r="B8" s="6" t="s">
        <v>49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B9" s="6" t="s">
        <v>50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6" t="s">
        <v>51</v>
      </c>
      <c r="B10" s="6" t="s">
        <v>52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>
      <c r="B11" s="8" t="s">
        <v>53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>
      <c r="B12" s="6" t="s">
        <v>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>
      <c r="B13" s="6" t="s">
        <v>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B14" s="6" t="s">
        <v>56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B15" s="6" t="s">
        <v>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B16" s="6" t="s">
        <v>58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B17" s="9" t="s">
        <v>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>
      <c r="B18" s="9" t="s">
        <v>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B19" s="9" t="s">
        <v>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6" t="s">
        <v>62</v>
      </c>
      <c r="B20" s="6" t="s">
        <v>63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>
      <c r="B21" s="6" t="s">
        <v>64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>
      <c r="B22" s="6" t="s">
        <v>65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B23" s="6" t="s">
        <v>66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6" t="s">
        <v>67</v>
      </c>
      <c r="B24" s="6" t="s">
        <v>68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B25" s="6" t="s">
        <v>69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B26" s="6" t="s">
        <v>70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B27" s="6" t="s">
        <v>71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B28" s="6" t="s">
        <v>72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6" t="s">
        <v>73</v>
      </c>
      <c r="B29" s="6" t="s">
        <v>74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>
      <c r="B30" s="6" t="s">
        <v>75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>
      <c r="B31" s="6" t="s">
        <v>76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>
      <c r="B32" s="6" t="s">
        <v>77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>
      <c r="B33" s="6" t="s">
        <v>78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B34" s="6" t="s">
        <v>79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>
      <c r="B35" s="6" t="s">
        <v>80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>
      <c r="B36" s="6" t="s">
        <v>81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>
      <c r="B37" s="6" t="s">
        <v>82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>
      <c r="B38" s="6" t="s">
        <v>83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>
      <c r="B39" s="6" t="s">
        <v>84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>
      <c r="A40" s="6" t="s">
        <v>85</v>
      </c>
      <c r="B40" s="6" t="s">
        <v>86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>
      <c r="B41" s="6" t="s">
        <v>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>
      <c r="B42" s="6" t="s">
        <v>88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>
      <c r="B43" s="6" t="s">
        <v>89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>
      <c r="A44" s="6" t="s">
        <v>90</v>
      </c>
      <c r="B44" s="6" t="s">
        <v>91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>
      <c r="B45" s="6" t="s">
        <v>92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>
      <c r="B46" s="6" t="s">
        <v>93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>
      <c r="B47" s="6" t="s">
        <v>94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>
      <c r="A48" s="6" t="s">
        <v>95</v>
      </c>
      <c r="B48" s="6" t="s">
        <v>96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>
      <c r="B49" s="6" t="s">
        <v>97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>
      <c r="B50" s="6" t="s">
        <v>98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>
      <c r="B51" s="6" t="s">
        <v>99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>
      <c r="B52" s="6" t="s">
        <v>100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>
      <c r="B53" s="6" t="s">
        <v>101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>
      <c r="A54" s="6" t="s">
        <v>102</v>
      </c>
      <c r="B54" s="6" t="s">
        <v>103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>
      <c r="B55" s="6" t="s">
        <v>104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>
      <c r="B56" s="6" t="s">
        <v>105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>
      <c r="B57" s="6" t="s">
        <v>106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>
      <c r="B58" s="6" t="s">
        <v>107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>
      <c r="B59" s="9" t="s">
        <v>108</v>
      </c>
    </row>
  </sheetData>
  <mergeCells count="21">
    <mergeCell ref="Z2:AB2"/>
    <mergeCell ref="AC2:AE2"/>
    <mergeCell ref="A1:A3"/>
    <mergeCell ref="B1:B3"/>
    <mergeCell ref="C1:AH1"/>
    <mergeCell ref="AI1:AI3"/>
    <mergeCell ref="AJ1:AJ3"/>
    <mergeCell ref="C2:G2"/>
    <mergeCell ref="H2:M2"/>
    <mergeCell ref="AF2:AH2"/>
    <mergeCell ref="A40:A43"/>
    <mergeCell ref="A44:A47"/>
    <mergeCell ref="A48:A53"/>
    <mergeCell ref="A54:A59"/>
    <mergeCell ref="N2:U2"/>
    <mergeCell ref="V2:Y2"/>
    <mergeCell ref="A4:A9"/>
    <mergeCell ref="A10:A19"/>
    <mergeCell ref="A20:A23"/>
    <mergeCell ref="A24:A28"/>
    <mergeCell ref="A29:A39"/>
  </mergeCells>
  <hyperlinks>
    <hyperlink r:id="rId1" ref="B11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18.38"/>
    <col customWidth="1" min="6" max="6" width="13.0"/>
  </cols>
  <sheetData>
    <row r="1">
      <c r="A1" s="10"/>
      <c r="B1" s="10" t="s">
        <v>109</v>
      </c>
      <c r="C1" s="10" t="s">
        <v>51</v>
      </c>
      <c r="D1" s="10" t="s">
        <v>62</v>
      </c>
      <c r="E1" s="10" t="s">
        <v>67</v>
      </c>
      <c r="F1" s="10" t="s">
        <v>73</v>
      </c>
      <c r="G1" s="10" t="s">
        <v>85</v>
      </c>
      <c r="H1" s="10" t="s">
        <v>90</v>
      </c>
      <c r="I1" s="10" t="s">
        <v>95</v>
      </c>
      <c r="J1" s="10" t="s">
        <v>102</v>
      </c>
    </row>
    <row r="2">
      <c r="A2" s="11"/>
      <c r="B2" s="11" t="s">
        <v>45</v>
      </c>
      <c r="C2" s="11" t="s">
        <v>52</v>
      </c>
      <c r="D2" s="11" t="s">
        <v>63</v>
      </c>
      <c r="E2" s="11" t="s">
        <v>68</v>
      </c>
      <c r="F2" s="11" t="s">
        <v>74</v>
      </c>
      <c r="G2" s="11" t="s">
        <v>86</v>
      </c>
      <c r="H2" s="11" t="s">
        <v>91</v>
      </c>
      <c r="I2" s="11" t="s">
        <v>96</v>
      </c>
      <c r="J2" s="6" t="s">
        <v>110</v>
      </c>
    </row>
    <row r="3">
      <c r="A3" s="6"/>
      <c r="B3" s="6" t="s">
        <v>46</v>
      </c>
      <c r="C3" s="12" t="s">
        <v>53</v>
      </c>
      <c r="D3" s="11" t="s">
        <v>64</v>
      </c>
      <c r="E3" s="11" t="s">
        <v>69</v>
      </c>
      <c r="F3" s="11" t="s">
        <v>75</v>
      </c>
      <c r="G3" s="11" t="s">
        <v>87</v>
      </c>
      <c r="H3" s="11" t="s">
        <v>111</v>
      </c>
      <c r="I3" s="11" t="s">
        <v>98</v>
      </c>
      <c r="J3" s="6" t="s">
        <v>112</v>
      </c>
    </row>
    <row r="4">
      <c r="A4" s="11"/>
      <c r="B4" s="11" t="s">
        <v>113</v>
      </c>
      <c r="C4" s="6" t="s">
        <v>114</v>
      </c>
      <c r="D4" s="11" t="s">
        <v>65</v>
      </c>
      <c r="E4" s="11" t="s">
        <v>70</v>
      </c>
      <c r="F4" s="11" t="s">
        <v>76</v>
      </c>
      <c r="G4" s="11" t="s">
        <v>88</v>
      </c>
      <c r="H4" s="11" t="s">
        <v>93</v>
      </c>
      <c r="I4" s="11" t="s">
        <v>99</v>
      </c>
      <c r="J4" s="6" t="s">
        <v>107</v>
      </c>
    </row>
    <row r="5">
      <c r="A5" s="11"/>
      <c r="B5" s="11" t="s">
        <v>48</v>
      </c>
      <c r="C5" s="11" t="s">
        <v>55</v>
      </c>
      <c r="D5" s="11" t="s">
        <v>66</v>
      </c>
      <c r="E5" s="11" t="s">
        <v>71</v>
      </c>
      <c r="F5" s="11" t="s">
        <v>77</v>
      </c>
      <c r="G5" s="13" t="s">
        <v>89</v>
      </c>
      <c r="H5" s="11" t="s">
        <v>94</v>
      </c>
      <c r="I5" s="11" t="s">
        <v>100</v>
      </c>
      <c r="J5" s="9" t="s">
        <v>108</v>
      </c>
    </row>
    <row r="6">
      <c r="A6" s="11"/>
      <c r="B6" s="11" t="s">
        <v>49</v>
      </c>
      <c r="C6" s="11" t="s">
        <v>56</v>
      </c>
      <c r="D6" s="14"/>
      <c r="E6" s="11"/>
      <c r="F6" s="11" t="s">
        <v>78</v>
      </c>
      <c r="G6" s="14"/>
      <c r="H6" s="14"/>
      <c r="I6" s="11" t="s">
        <v>101</v>
      </c>
    </row>
    <row r="7">
      <c r="A7" s="11"/>
      <c r="B7" s="11" t="s">
        <v>50</v>
      </c>
      <c r="C7" s="11" t="s">
        <v>57</v>
      </c>
      <c r="D7" s="14"/>
      <c r="E7" s="14"/>
      <c r="F7" s="11" t="s">
        <v>79</v>
      </c>
      <c r="G7" s="14"/>
      <c r="H7" s="14"/>
    </row>
    <row r="8">
      <c r="A8" s="15"/>
      <c r="B8" s="15"/>
      <c r="C8" s="11" t="s">
        <v>58</v>
      </c>
      <c r="D8" s="15"/>
      <c r="E8" s="15"/>
      <c r="F8" s="11" t="s">
        <v>80</v>
      </c>
      <c r="G8" s="15"/>
      <c r="H8" s="15"/>
      <c r="I8" s="15"/>
      <c r="J8" s="15"/>
    </row>
    <row r="9">
      <c r="A9" s="15"/>
      <c r="B9" s="15"/>
      <c r="C9" s="16" t="s">
        <v>59</v>
      </c>
      <c r="D9" s="15"/>
      <c r="E9" s="15"/>
      <c r="F9" s="11" t="s">
        <v>81</v>
      </c>
      <c r="G9" s="15"/>
      <c r="H9" s="15"/>
      <c r="I9" s="15"/>
      <c r="J9" s="15"/>
    </row>
    <row r="10">
      <c r="A10" s="15"/>
      <c r="B10" s="15"/>
      <c r="C10" s="9" t="s">
        <v>60</v>
      </c>
      <c r="D10" s="15"/>
      <c r="E10" s="15"/>
      <c r="F10" s="11" t="s">
        <v>83</v>
      </c>
      <c r="G10" s="15"/>
      <c r="H10" s="15"/>
      <c r="I10" s="15"/>
      <c r="J10" s="15"/>
    </row>
    <row r="11">
      <c r="A11" s="15"/>
      <c r="B11" s="15"/>
      <c r="C11" s="9" t="s">
        <v>61</v>
      </c>
      <c r="D11" s="15"/>
      <c r="E11" s="15"/>
      <c r="F11" s="11" t="s">
        <v>84</v>
      </c>
      <c r="G11" s="15"/>
      <c r="H11" s="15"/>
      <c r="I11" s="15"/>
      <c r="J11" s="15"/>
    </row>
    <row r="12">
      <c r="A12" s="15"/>
      <c r="B12" s="15"/>
      <c r="C12" s="15"/>
      <c r="D12" s="15"/>
      <c r="E12" s="15"/>
      <c r="G12" s="15"/>
      <c r="H12" s="15"/>
      <c r="I12" s="15"/>
      <c r="J12" s="15"/>
      <c r="K12" s="17" t="s">
        <v>115</v>
      </c>
    </row>
    <row r="13">
      <c r="A13" s="17" t="s">
        <v>116</v>
      </c>
      <c r="B13" s="18">
        <v>6.0</v>
      </c>
      <c r="C13" s="18">
        <v>10.0</v>
      </c>
      <c r="D13" s="18">
        <v>4.0</v>
      </c>
      <c r="E13" s="18">
        <v>4.0</v>
      </c>
      <c r="F13" s="18">
        <v>10.0</v>
      </c>
      <c r="G13" s="18">
        <v>3.0</v>
      </c>
      <c r="H13" s="18">
        <v>4.0</v>
      </c>
      <c r="I13" s="18">
        <v>5.0</v>
      </c>
      <c r="J13" s="18">
        <v>4.0</v>
      </c>
      <c r="K13" s="18">
        <f>sum(B13:J13)</f>
        <v>50</v>
      </c>
    </row>
    <row r="14">
      <c r="K14" s="19"/>
    </row>
  </sheetData>
  <hyperlinks>
    <hyperlink r:id="rId1" ref="C3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1.5"/>
    <col customWidth="1" min="3" max="6" width="3.0"/>
    <col customWidth="1" min="7" max="7" width="3.13"/>
    <col customWidth="1" min="8" max="9" width="2.75"/>
    <col customWidth="1" min="10" max="27" width="3.0"/>
    <col customWidth="1" min="28" max="28" width="4.88"/>
    <col customWidth="1" min="29" max="34" width="3.0"/>
    <col customWidth="1" min="35" max="35" width="3.5"/>
    <col customWidth="1" min="36" max="36" width="2.75"/>
    <col customWidth="1" hidden="1" min="37" max="37" width="10.5"/>
    <col customWidth="1" hidden="1" min="38" max="38" width="2.38"/>
    <col customWidth="1" hidden="1" min="39" max="39" width="34.75"/>
    <col customWidth="1" hidden="1" min="40" max="40" width="23.0"/>
    <col customWidth="1" hidden="1" min="41" max="41" width="19.75"/>
    <col customWidth="1" hidden="1" min="42" max="42" width="31.88"/>
  </cols>
  <sheetData>
    <row r="1">
      <c r="A1" s="1" t="s">
        <v>0</v>
      </c>
      <c r="B1" s="1" t="s">
        <v>1</v>
      </c>
      <c r="C1" s="1" t="s">
        <v>2</v>
      </c>
      <c r="AI1" s="2" t="s">
        <v>3</v>
      </c>
      <c r="AJ1" s="2" t="s">
        <v>117</v>
      </c>
      <c r="AK1" s="3"/>
      <c r="AL1" s="3"/>
      <c r="AM1" s="3"/>
      <c r="AN1" s="3" t="s">
        <v>4</v>
      </c>
      <c r="AO1" s="3"/>
      <c r="AP1" s="3"/>
    </row>
    <row r="2" ht="27.75" customHeight="1">
      <c r="C2" s="1" t="s">
        <v>5</v>
      </c>
      <c r="H2" s="1" t="s">
        <v>6</v>
      </c>
      <c r="N2" s="1" t="s">
        <v>7</v>
      </c>
      <c r="V2" s="1" t="s">
        <v>8</v>
      </c>
      <c r="Z2" s="4" t="s">
        <v>9</v>
      </c>
      <c r="AC2" s="4" t="s">
        <v>10</v>
      </c>
      <c r="AF2" s="1" t="s">
        <v>11</v>
      </c>
      <c r="AK2" s="3"/>
      <c r="AL2" s="3"/>
      <c r="AM2" s="3"/>
      <c r="AO2" s="3"/>
      <c r="AP2" s="3"/>
    </row>
    <row r="3">
      <c r="C3" s="2" t="s">
        <v>12</v>
      </c>
      <c r="D3" s="20" t="s">
        <v>13</v>
      </c>
      <c r="E3" s="20" t="s">
        <v>14</v>
      </c>
      <c r="F3" s="2" t="s">
        <v>15</v>
      </c>
      <c r="G3" s="2" t="s">
        <v>118</v>
      </c>
      <c r="H3" s="2" t="s">
        <v>17</v>
      </c>
      <c r="I3" s="2" t="s">
        <v>18</v>
      </c>
      <c r="J3" s="2" t="s">
        <v>19</v>
      </c>
      <c r="K3" s="2" t="s">
        <v>119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1" t="s">
        <v>120</v>
      </c>
      <c r="S3" s="2" t="s">
        <v>28</v>
      </c>
      <c r="T3" s="20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5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K3" s="3" t="s">
        <v>121</v>
      </c>
      <c r="AL3" s="3" t="s">
        <v>122</v>
      </c>
      <c r="AM3" s="3" t="s">
        <v>123</v>
      </c>
      <c r="AO3" s="3"/>
      <c r="AP3" s="3"/>
    </row>
    <row r="4" ht="15.75" customHeight="1">
      <c r="A4" s="6" t="s">
        <v>44</v>
      </c>
      <c r="B4" s="22" t="s">
        <v>45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2" t="s">
        <v>124</v>
      </c>
      <c r="O4" s="24" t="s">
        <v>124</v>
      </c>
      <c r="P4" s="24" t="s">
        <v>124</v>
      </c>
      <c r="Q4" s="25"/>
      <c r="R4" s="24" t="s">
        <v>124</v>
      </c>
      <c r="S4" s="24" t="s">
        <v>124</v>
      </c>
      <c r="T4" s="25"/>
      <c r="U4" s="24" t="s">
        <v>124</v>
      </c>
      <c r="V4" s="24" t="s">
        <v>124</v>
      </c>
      <c r="W4" s="25"/>
      <c r="X4" s="24" t="s">
        <v>125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4" t="s">
        <v>124</v>
      </c>
      <c r="AJ4" s="24">
        <f t="shared" ref="AJ4:AJ55" si="1">countif(C4:AH4, "x")</f>
        <v>8</v>
      </c>
      <c r="AK4" s="24">
        <v>2.84882215E8</v>
      </c>
      <c r="AL4" s="26"/>
      <c r="AM4" s="26" t="s">
        <v>126</v>
      </c>
      <c r="AN4" s="24"/>
      <c r="AO4" s="24"/>
      <c r="AP4" s="24" t="s">
        <v>127</v>
      </c>
    </row>
    <row r="5" ht="15.75" customHeight="1">
      <c r="B5" s="27" t="s">
        <v>46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7" t="s">
        <v>124</v>
      </c>
      <c r="O5" s="27" t="s">
        <v>124</v>
      </c>
      <c r="P5" s="29" t="s">
        <v>124</v>
      </c>
      <c r="Q5" s="30"/>
      <c r="R5" s="29" t="s">
        <v>124</v>
      </c>
      <c r="S5" s="29" t="s">
        <v>124</v>
      </c>
      <c r="T5" s="30"/>
      <c r="U5" s="29" t="s">
        <v>124</v>
      </c>
      <c r="V5" s="29" t="s">
        <v>124</v>
      </c>
      <c r="W5" s="30"/>
      <c r="X5" s="29" t="s">
        <v>124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29" t="s">
        <v>124</v>
      </c>
      <c r="AJ5" s="29">
        <f t="shared" si="1"/>
        <v>8</v>
      </c>
      <c r="AK5" s="29">
        <v>3.89801252E8</v>
      </c>
      <c r="AL5" s="31"/>
      <c r="AM5" s="31" t="s">
        <v>126</v>
      </c>
      <c r="AN5" s="30"/>
      <c r="AO5" s="30"/>
      <c r="AP5" s="32" t="s">
        <v>128</v>
      </c>
    </row>
    <row r="6" ht="15.75" customHeight="1">
      <c r="B6" s="22" t="s">
        <v>47</v>
      </c>
      <c r="C6" s="23"/>
      <c r="D6" s="22" t="s">
        <v>124</v>
      </c>
      <c r="E6" s="23"/>
      <c r="F6" s="23"/>
      <c r="G6" s="23"/>
      <c r="H6" s="23"/>
      <c r="I6" s="23"/>
      <c r="J6" s="23"/>
      <c r="K6" s="23"/>
      <c r="L6" s="23"/>
      <c r="M6" s="23"/>
      <c r="N6" s="22" t="s">
        <v>124</v>
      </c>
      <c r="O6" s="24" t="s">
        <v>124</v>
      </c>
      <c r="P6" s="24" t="s">
        <v>124</v>
      </c>
      <c r="Q6" s="25"/>
      <c r="R6" s="25"/>
      <c r="S6" s="24" t="s">
        <v>124</v>
      </c>
      <c r="T6" s="24" t="s">
        <v>124</v>
      </c>
      <c r="U6" s="24" t="s">
        <v>124</v>
      </c>
      <c r="V6" s="24" t="s">
        <v>124</v>
      </c>
      <c r="W6" s="24" t="s">
        <v>124</v>
      </c>
      <c r="X6" s="25"/>
      <c r="Y6" s="24" t="s">
        <v>124</v>
      </c>
      <c r="Z6" s="25"/>
      <c r="AA6" s="25"/>
      <c r="AB6" s="25"/>
      <c r="AC6" s="25"/>
      <c r="AD6" s="25"/>
      <c r="AE6" s="25"/>
      <c r="AF6" s="25"/>
      <c r="AG6" s="25"/>
      <c r="AH6" s="25"/>
      <c r="AI6" s="24" t="s">
        <v>124</v>
      </c>
      <c r="AJ6" s="24">
        <f t="shared" si="1"/>
        <v>10</v>
      </c>
      <c r="AK6" s="24">
        <v>4.43904275E8</v>
      </c>
      <c r="AL6" s="26"/>
      <c r="AM6" s="26" t="s">
        <v>129</v>
      </c>
      <c r="AN6" s="25"/>
      <c r="AO6" s="25"/>
      <c r="AP6" s="33" t="s">
        <v>130</v>
      </c>
    </row>
    <row r="7" ht="15.75" hidden="1" customHeight="1">
      <c r="B7" s="27" t="s">
        <v>48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7" t="s">
        <v>124</v>
      </c>
      <c r="O7" s="29" t="s">
        <v>124</v>
      </c>
      <c r="P7" s="29" t="s">
        <v>124</v>
      </c>
      <c r="Q7" s="30"/>
      <c r="R7" s="30"/>
      <c r="S7" s="30"/>
      <c r="T7" s="30"/>
      <c r="U7" s="30"/>
      <c r="V7" s="29" t="s">
        <v>124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9">
        <f t="shared" si="1"/>
        <v>4</v>
      </c>
      <c r="AK7" s="29">
        <v>3.33903271E8</v>
      </c>
      <c r="AL7" s="31"/>
      <c r="AM7" s="31" t="s">
        <v>131</v>
      </c>
      <c r="AN7" s="30"/>
      <c r="AO7" s="30"/>
      <c r="AP7" s="30"/>
    </row>
    <row r="8" ht="15.75" hidden="1" customHeight="1">
      <c r="B8" s="34" t="s">
        <v>49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24">
        <f t="shared" si="1"/>
        <v>0</v>
      </c>
      <c r="AK8" s="32">
        <v>3.10633997E8</v>
      </c>
      <c r="AL8" s="32" t="s">
        <v>132</v>
      </c>
      <c r="AM8" s="37" t="s">
        <v>133</v>
      </c>
      <c r="AN8" s="32" t="s">
        <v>134</v>
      </c>
      <c r="AO8" s="24"/>
      <c r="AP8" s="24"/>
    </row>
    <row r="9" ht="15.75" hidden="1" customHeight="1">
      <c r="B9" s="27" t="s">
        <v>50</v>
      </c>
      <c r="C9" s="28"/>
      <c r="D9" s="27" t="s">
        <v>124</v>
      </c>
      <c r="E9" s="28"/>
      <c r="F9" s="28"/>
      <c r="G9" s="28"/>
      <c r="H9" s="28"/>
      <c r="I9" s="28"/>
      <c r="J9" s="28"/>
      <c r="K9" s="28"/>
      <c r="L9" s="28"/>
      <c r="M9" s="28"/>
      <c r="N9" s="27" t="s">
        <v>124</v>
      </c>
      <c r="O9" s="29" t="s">
        <v>124</v>
      </c>
      <c r="P9" s="30"/>
      <c r="Q9" s="30"/>
      <c r="R9" s="30"/>
      <c r="S9" s="29" t="s">
        <v>124</v>
      </c>
      <c r="T9" s="30"/>
      <c r="U9" s="30"/>
      <c r="V9" s="30"/>
      <c r="W9" s="29" t="s">
        <v>124</v>
      </c>
      <c r="X9" s="29" t="s">
        <v>124</v>
      </c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29">
        <f t="shared" si="1"/>
        <v>6</v>
      </c>
      <c r="AK9" s="29">
        <v>3.33903271E8</v>
      </c>
      <c r="AL9" s="29" t="s">
        <v>132</v>
      </c>
      <c r="AM9" s="31" t="s">
        <v>131</v>
      </c>
      <c r="AN9" s="29" t="s">
        <v>135</v>
      </c>
      <c r="AO9" s="29"/>
      <c r="AP9" s="29"/>
    </row>
    <row r="10" ht="15.75" hidden="1" customHeight="1">
      <c r="A10" s="6" t="s">
        <v>51</v>
      </c>
      <c r="B10" s="22" t="s">
        <v>52</v>
      </c>
      <c r="C10" s="23"/>
      <c r="D10" s="22" t="s">
        <v>124</v>
      </c>
      <c r="E10" s="23"/>
      <c r="F10" s="23"/>
      <c r="G10" s="22" t="s">
        <v>124</v>
      </c>
      <c r="H10" s="22" t="s">
        <v>124</v>
      </c>
      <c r="I10" s="23"/>
      <c r="J10" s="23"/>
      <c r="K10" s="23"/>
      <c r="L10" s="22" t="s">
        <v>124</v>
      </c>
      <c r="M10" s="23"/>
      <c r="N10" s="22" t="s">
        <v>124</v>
      </c>
      <c r="O10" s="24" t="s">
        <v>124</v>
      </c>
      <c r="P10" s="25"/>
      <c r="Q10" s="25"/>
      <c r="R10" s="25"/>
      <c r="S10" s="24" t="s">
        <v>124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4">
        <f t="shared" si="1"/>
        <v>7</v>
      </c>
      <c r="AK10" s="24">
        <v>5.85027354E8</v>
      </c>
      <c r="AL10" s="24" t="s">
        <v>132</v>
      </c>
      <c r="AM10" s="26" t="s">
        <v>136</v>
      </c>
      <c r="AN10" s="25"/>
      <c r="AO10" s="25"/>
      <c r="AP10" s="25"/>
    </row>
    <row r="11" ht="15.75" hidden="1" customHeight="1">
      <c r="B11" s="38" t="s">
        <v>53</v>
      </c>
      <c r="C11" s="27" t="s">
        <v>124</v>
      </c>
      <c r="D11" s="27" t="s">
        <v>124</v>
      </c>
      <c r="E11" s="28"/>
      <c r="F11" s="28"/>
      <c r="G11" s="28"/>
      <c r="H11" s="28"/>
      <c r="I11" s="28"/>
      <c r="J11" s="28"/>
      <c r="K11" s="28"/>
      <c r="L11" s="28"/>
      <c r="M11" s="28"/>
      <c r="N11" s="27" t="s">
        <v>124</v>
      </c>
      <c r="O11" s="29" t="s">
        <v>124</v>
      </c>
      <c r="P11" s="29" t="s">
        <v>124</v>
      </c>
      <c r="Q11" s="30"/>
      <c r="R11" s="30"/>
      <c r="S11" s="29" t="s">
        <v>124</v>
      </c>
      <c r="T11" s="29" t="s">
        <v>124</v>
      </c>
      <c r="U11" s="29" t="s">
        <v>124</v>
      </c>
      <c r="V11" s="30"/>
      <c r="W11" s="30"/>
      <c r="X11" s="29" t="s">
        <v>124</v>
      </c>
      <c r="Y11" s="30"/>
      <c r="Z11" s="30"/>
      <c r="AA11" s="30"/>
      <c r="AB11" s="30"/>
      <c r="AC11" s="30"/>
      <c r="AD11" s="30"/>
      <c r="AE11" s="29" t="s">
        <v>124</v>
      </c>
      <c r="AF11" s="30"/>
      <c r="AG11" s="30"/>
      <c r="AH11" s="30"/>
      <c r="AI11" s="30"/>
      <c r="AJ11" s="29">
        <f t="shared" si="1"/>
        <v>10</v>
      </c>
      <c r="AK11" s="29">
        <v>3.67003839E8</v>
      </c>
      <c r="AL11" s="29" t="s">
        <v>132</v>
      </c>
      <c r="AM11" s="31" t="s">
        <v>137</v>
      </c>
      <c r="AN11" s="30"/>
      <c r="AO11" s="30"/>
      <c r="AP11" s="30"/>
    </row>
    <row r="12" ht="15.75" customHeight="1">
      <c r="B12" s="22" t="s">
        <v>138</v>
      </c>
      <c r="C12" s="22" t="s">
        <v>124</v>
      </c>
      <c r="D12" s="23"/>
      <c r="E12" s="22" t="s">
        <v>124</v>
      </c>
      <c r="F12" s="23"/>
      <c r="G12" s="23"/>
      <c r="H12" s="22" t="s">
        <v>124</v>
      </c>
      <c r="I12" s="22" t="s">
        <v>124</v>
      </c>
      <c r="J12" s="23"/>
      <c r="K12" s="23"/>
      <c r="L12" s="23"/>
      <c r="M12" s="23"/>
      <c r="N12" s="22" t="s">
        <v>124</v>
      </c>
      <c r="O12" s="24" t="s">
        <v>124</v>
      </c>
      <c r="P12" s="24" t="s">
        <v>124</v>
      </c>
      <c r="Q12" s="24"/>
      <c r="R12" s="25"/>
      <c r="S12" s="24" t="s">
        <v>124</v>
      </c>
      <c r="T12" s="24" t="s">
        <v>124</v>
      </c>
      <c r="U12" s="25"/>
      <c r="V12" s="24" t="s">
        <v>124</v>
      </c>
      <c r="W12" s="25"/>
      <c r="X12" s="24" t="s">
        <v>124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4" t="s">
        <v>124</v>
      </c>
      <c r="AJ12" s="24">
        <f t="shared" si="1"/>
        <v>11</v>
      </c>
      <c r="AK12" s="24">
        <v>2.95646461E8</v>
      </c>
      <c r="AL12" s="25"/>
      <c r="AM12" s="26" t="s">
        <v>139</v>
      </c>
      <c r="AN12" s="25"/>
      <c r="AO12" s="25"/>
      <c r="AP12" s="25"/>
    </row>
    <row r="13" ht="15.75" customHeight="1">
      <c r="B13" s="27" t="s">
        <v>55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7" t="s">
        <v>124</v>
      </c>
      <c r="O13" s="29" t="s">
        <v>124</v>
      </c>
      <c r="P13" s="29" t="s">
        <v>124</v>
      </c>
      <c r="Q13" s="29" t="s">
        <v>124</v>
      </c>
      <c r="R13" s="29" t="s">
        <v>124</v>
      </c>
      <c r="S13" s="29" t="s">
        <v>124</v>
      </c>
      <c r="T13" s="29" t="s">
        <v>124</v>
      </c>
      <c r="U13" s="30"/>
      <c r="V13" s="30"/>
      <c r="W13" s="30"/>
      <c r="X13" s="29" t="s">
        <v>124</v>
      </c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29" t="s">
        <v>124</v>
      </c>
      <c r="AJ13" s="29">
        <f t="shared" si="1"/>
        <v>8</v>
      </c>
      <c r="AK13" s="29">
        <v>3.68677368E8</v>
      </c>
      <c r="AL13" s="29"/>
      <c r="AM13" s="31" t="s">
        <v>140</v>
      </c>
      <c r="AN13" s="29" t="s">
        <v>141</v>
      </c>
      <c r="AO13" s="29"/>
      <c r="AP13" s="29"/>
    </row>
    <row r="14" ht="15.75" hidden="1" customHeight="1">
      <c r="B14" s="22" t="s">
        <v>56</v>
      </c>
      <c r="C14" s="22" t="s">
        <v>124</v>
      </c>
      <c r="D14" s="22" t="s">
        <v>124</v>
      </c>
      <c r="E14" s="22" t="s">
        <v>124</v>
      </c>
      <c r="F14" s="23"/>
      <c r="G14" s="23"/>
      <c r="H14" s="23"/>
      <c r="I14" s="23"/>
      <c r="J14" s="23"/>
      <c r="K14" s="23"/>
      <c r="L14" s="23"/>
      <c r="M14" s="23"/>
      <c r="N14" s="22" t="s">
        <v>124</v>
      </c>
      <c r="O14" s="24" t="s">
        <v>124</v>
      </c>
      <c r="P14" s="24" t="s">
        <v>124</v>
      </c>
      <c r="Q14" s="24"/>
      <c r="R14" s="25"/>
      <c r="S14" s="24" t="s">
        <v>124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4">
        <f t="shared" si="1"/>
        <v>7</v>
      </c>
      <c r="AK14" s="24">
        <v>5.29379082E8</v>
      </c>
      <c r="AL14" s="24" t="s">
        <v>132</v>
      </c>
      <c r="AM14" s="26" t="s">
        <v>142</v>
      </c>
      <c r="AN14" s="25"/>
      <c r="AO14" s="25"/>
      <c r="AP14" s="25"/>
    </row>
    <row r="15" ht="15.75" customHeight="1">
      <c r="B15" s="27" t="s">
        <v>57</v>
      </c>
      <c r="C15" s="28"/>
      <c r="D15" s="27" t="s">
        <v>124</v>
      </c>
      <c r="E15" s="27" t="s">
        <v>124</v>
      </c>
      <c r="F15" s="28"/>
      <c r="G15" s="28"/>
      <c r="H15" s="28"/>
      <c r="I15" s="28"/>
      <c r="J15" s="28"/>
      <c r="K15" s="28"/>
      <c r="L15" s="28"/>
      <c r="M15" s="28"/>
      <c r="N15" s="27" t="s">
        <v>124</v>
      </c>
      <c r="O15" s="29" t="s">
        <v>124</v>
      </c>
      <c r="P15" s="29" t="s">
        <v>124</v>
      </c>
      <c r="Q15" s="29" t="s">
        <v>124</v>
      </c>
      <c r="R15" s="29" t="s">
        <v>124</v>
      </c>
      <c r="S15" s="29" t="s">
        <v>124</v>
      </c>
      <c r="T15" s="29" t="s">
        <v>124</v>
      </c>
      <c r="U15" s="29" t="s">
        <v>124</v>
      </c>
      <c r="V15" s="30"/>
      <c r="W15" s="30"/>
      <c r="X15" s="29" t="s">
        <v>124</v>
      </c>
      <c r="Y15" s="29" t="s">
        <v>124</v>
      </c>
      <c r="Z15" s="30"/>
      <c r="AA15" s="30"/>
      <c r="AB15" s="30"/>
      <c r="AC15" s="29" t="s">
        <v>124</v>
      </c>
      <c r="AD15" s="30"/>
      <c r="AE15" s="30"/>
      <c r="AF15" s="30"/>
      <c r="AG15" s="30"/>
      <c r="AH15" s="30"/>
      <c r="AI15" s="29" t="s">
        <v>124</v>
      </c>
      <c r="AJ15" s="29">
        <f t="shared" si="1"/>
        <v>13</v>
      </c>
      <c r="AK15" s="29">
        <v>2.8491035E8</v>
      </c>
      <c r="AL15" s="30"/>
      <c r="AM15" s="31" t="s">
        <v>143</v>
      </c>
      <c r="AN15" s="30"/>
      <c r="AO15" s="30"/>
      <c r="AP15" s="30"/>
    </row>
    <row r="16" ht="15.75" hidden="1" customHeight="1">
      <c r="B16" s="22" t="s">
        <v>58</v>
      </c>
      <c r="C16" s="22" t="s">
        <v>124</v>
      </c>
      <c r="D16" s="22" t="s">
        <v>124</v>
      </c>
      <c r="E16" s="23"/>
      <c r="F16" s="23"/>
      <c r="G16" s="23"/>
      <c r="H16" s="23"/>
      <c r="I16" s="23"/>
      <c r="J16" s="23"/>
      <c r="K16" s="23"/>
      <c r="L16" s="23"/>
      <c r="M16" s="23"/>
      <c r="N16" s="22" t="s">
        <v>124</v>
      </c>
      <c r="O16" s="24" t="s">
        <v>124</v>
      </c>
      <c r="P16" s="24" t="s">
        <v>124</v>
      </c>
      <c r="Q16" s="25"/>
      <c r="R16" s="25"/>
      <c r="S16" s="24" t="s">
        <v>124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4">
        <f t="shared" si="1"/>
        <v>6</v>
      </c>
      <c r="AK16" s="24">
        <v>2.93622097E8</v>
      </c>
      <c r="AL16" s="24" t="s">
        <v>132</v>
      </c>
      <c r="AM16" s="26" t="s">
        <v>144</v>
      </c>
      <c r="AN16" s="25"/>
      <c r="AO16" s="25"/>
      <c r="AP16" s="25"/>
    </row>
    <row r="17" ht="15.75" hidden="1" customHeight="1">
      <c r="B17" s="29" t="s">
        <v>59</v>
      </c>
      <c r="C17" s="28"/>
      <c r="D17" s="27" t="s">
        <v>124</v>
      </c>
      <c r="E17" s="27" t="s">
        <v>124</v>
      </c>
      <c r="F17" s="28"/>
      <c r="G17" s="28"/>
      <c r="H17" s="28"/>
      <c r="I17" s="28"/>
      <c r="J17" s="27" t="s">
        <v>124</v>
      </c>
      <c r="K17" s="28"/>
      <c r="L17" s="28"/>
      <c r="M17" s="28"/>
      <c r="N17" s="27" t="s">
        <v>124</v>
      </c>
      <c r="O17" s="29" t="s">
        <v>124</v>
      </c>
      <c r="P17" s="29" t="s">
        <v>124</v>
      </c>
      <c r="Q17" s="30"/>
      <c r="R17" s="30"/>
      <c r="S17" s="29" t="s">
        <v>124</v>
      </c>
      <c r="T17" s="29" t="s">
        <v>124</v>
      </c>
      <c r="U17" s="29" t="s">
        <v>124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9">
        <f t="shared" si="1"/>
        <v>9</v>
      </c>
      <c r="AK17" s="29">
        <v>4.01626263E8</v>
      </c>
      <c r="AL17" s="29" t="s">
        <v>132</v>
      </c>
      <c r="AM17" s="31" t="s">
        <v>145</v>
      </c>
      <c r="AN17" s="30"/>
      <c r="AO17" s="30"/>
      <c r="AP17" s="30"/>
    </row>
    <row r="18" ht="15.75" customHeight="1">
      <c r="B18" s="24" t="s">
        <v>60</v>
      </c>
      <c r="C18" s="22" t="s">
        <v>124</v>
      </c>
      <c r="D18" s="22" t="s">
        <v>124</v>
      </c>
      <c r="E18" s="22" t="s">
        <v>124</v>
      </c>
      <c r="F18" s="23"/>
      <c r="G18" s="22" t="s">
        <v>124</v>
      </c>
      <c r="H18" s="23"/>
      <c r="I18" s="22" t="s">
        <v>124</v>
      </c>
      <c r="J18" s="23"/>
      <c r="K18" s="23"/>
      <c r="L18" s="23"/>
      <c r="M18" s="23"/>
      <c r="N18" s="22" t="s">
        <v>124</v>
      </c>
      <c r="O18" s="24" t="s">
        <v>124</v>
      </c>
      <c r="P18" s="24" t="s">
        <v>124</v>
      </c>
      <c r="Q18" s="24" t="s">
        <v>124</v>
      </c>
      <c r="R18" s="24" t="s">
        <v>124</v>
      </c>
      <c r="S18" s="24" t="s">
        <v>124</v>
      </c>
      <c r="T18" s="24" t="s">
        <v>124</v>
      </c>
      <c r="U18" s="24" t="s">
        <v>124</v>
      </c>
      <c r="V18" s="25"/>
      <c r="W18" s="24" t="s">
        <v>124</v>
      </c>
      <c r="X18" s="24" t="s">
        <v>124</v>
      </c>
      <c r="Y18" s="24" t="s">
        <v>124</v>
      </c>
      <c r="Z18" s="25"/>
      <c r="AA18" s="25"/>
      <c r="AB18" s="25"/>
      <c r="AC18" s="25"/>
      <c r="AD18" s="25"/>
      <c r="AE18" s="25"/>
      <c r="AF18" s="25"/>
      <c r="AG18" s="25"/>
      <c r="AH18" s="25"/>
      <c r="AI18" s="24" t="s">
        <v>124</v>
      </c>
      <c r="AJ18" s="24">
        <f t="shared" si="1"/>
        <v>16</v>
      </c>
      <c r="AK18" s="24">
        <v>4.27916203E8</v>
      </c>
      <c r="AL18" s="25"/>
      <c r="AM18" s="26" t="s">
        <v>146</v>
      </c>
      <c r="AN18" s="25"/>
      <c r="AO18" s="25"/>
      <c r="AP18" s="25"/>
    </row>
    <row r="19" ht="15.75" customHeight="1">
      <c r="B19" s="29" t="s">
        <v>61</v>
      </c>
      <c r="C19" s="27" t="s">
        <v>124</v>
      </c>
      <c r="D19" s="27" t="s">
        <v>124</v>
      </c>
      <c r="E19" s="27" t="s">
        <v>124</v>
      </c>
      <c r="F19" s="28"/>
      <c r="G19" s="27" t="s">
        <v>124</v>
      </c>
      <c r="H19" s="28"/>
      <c r="I19" s="28"/>
      <c r="J19" s="28"/>
      <c r="K19" s="28"/>
      <c r="L19" s="28"/>
      <c r="M19" s="28"/>
      <c r="N19" s="27" t="s">
        <v>124</v>
      </c>
      <c r="O19" s="29" t="s">
        <v>124</v>
      </c>
      <c r="P19" s="29" t="s">
        <v>124</v>
      </c>
      <c r="Q19" s="29" t="s">
        <v>124</v>
      </c>
      <c r="R19" s="29" t="s">
        <v>124</v>
      </c>
      <c r="S19" s="29" t="s">
        <v>124</v>
      </c>
      <c r="T19" s="29" t="s">
        <v>124</v>
      </c>
      <c r="U19" s="29" t="s">
        <v>124</v>
      </c>
      <c r="V19" s="30"/>
      <c r="W19" s="29" t="s">
        <v>124</v>
      </c>
      <c r="X19" s="29" t="s">
        <v>124</v>
      </c>
      <c r="Y19" s="29" t="s">
        <v>124</v>
      </c>
      <c r="Z19" s="30"/>
      <c r="AA19" s="30"/>
      <c r="AB19" s="30"/>
      <c r="AC19" s="30"/>
      <c r="AD19" s="30"/>
      <c r="AE19" s="30"/>
      <c r="AF19" s="30"/>
      <c r="AG19" s="30"/>
      <c r="AH19" s="30"/>
      <c r="AI19" s="29" t="s">
        <v>124</v>
      </c>
      <c r="AJ19" s="29">
        <f t="shared" si="1"/>
        <v>15</v>
      </c>
      <c r="AK19" s="29">
        <v>2.84876795E8</v>
      </c>
      <c r="AL19" s="30"/>
      <c r="AM19" s="31" t="s">
        <v>147</v>
      </c>
      <c r="AN19" s="30"/>
      <c r="AO19" s="30"/>
      <c r="AP19" s="30"/>
    </row>
    <row r="20" ht="15.75" hidden="1" customHeight="1">
      <c r="A20" s="6" t="s">
        <v>62</v>
      </c>
      <c r="B20" s="22" t="s">
        <v>63</v>
      </c>
      <c r="C20" s="23"/>
      <c r="D20" s="22" t="s">
        <v>124</v>
      </c>
      <c r="E20" s="23"/>
      <c r="F20" s="23"/>
      <c r="G20" s="23"/>
      <c r="H20" s="22" t="s">
        <v>124</v>
      </c>
      <c r="I20" s="22" t="s">
        <v>124</v>
      </c>
      <c r="J20" s="23"/>
      <c r="K20" s="23"/>
      <c r="L20" s="23"/>
      <c r="M20" s="23"/>
      <c r="N20" s="22" t="s">
        <v>124</v>
      </c>
      <c r="O20" s="24" t="s">
        <v>124</v>
      </c>
      <c r="P20" s="24" t="s">
        <v>124</v>
      </c>
      <c r="Q20" s="25"/>
      <c r="R20" s="25"/>
      <c r="S20" s="24" t="s">
        <v>124</v>
      </c>
      <c r="T20" s="24" t="s">
        <v>124</v>
      </c>
      <c r="U20" s="25"/>
      <c r="V20" s="25"/>
      <c r="W20" s="25"/>
      <c r="X20" s="25"/>
      <c r="Y20" s="24" t="s">
        <v>124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4">
        <f t="shared" si="1"/>
        <v>9</v>
      </c>
      <c r="AK20" s="24">
        <v>2.97606951E8</v>
      </c>
      <c r="AL20" s="24" t="s">
        <v>132</v>
      </c>
      <c r="AM20" s="26" t="s">
        <v>148</v>
      </c>
      <c r="AN20" s="25"/>
      <c r="AO20" s="25"/>
      <c r="AP20" s="25"/>
    </row>
    <row r="21" ht="15.75" customHeight="1">
      <c r="B21" s="27" t="s">
        <v>64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7" t="s">
        <v>124</v>
      </c>
      <c r="N21" s="27" t="s">
        <v>124</v>
      </c>
      <c r="O21" s="29" t="s">
        <v>124</v>
      </c>
      <c r="P21" s="29" t="s">
        <v>124</v>
      </c>
      <c r="Q21" s="29" t="s">
        <v>124</v>
      </c>
      <c r="R21" s="29" t="s">
        <v>124</v>
      </c>
      <c r="S21" s="29" t="s">
        <v>124</v>
      </c>
      <c r="T21" s="29" t="s">
        <v>124</v>
      </c>
      <c r="U21" s="30"/>
      <c r="V21" s="30"/>
      <c r="W21" s="29" t="s">
        <v>124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29" t="s">
        <v>124</v>
      </c>
      <c r="AJ21" s="29">
        <f t="shared" si="1"/>
        <v>9</v>
      </c>
      <c r="AK21" s="29">
        <v>2.82614216E8</v>
      </c>
      <c r="AL21" s="30"/>
      <c r="AM21" s="31" t="s">
        <v>149</v>
      </c>
      <c r="AN21" s="30"/>
      <c r="AO21" s="30"/>
      <c r="AP21" s="30"/>
    </row>
    <row r="22" ht="15.75" customHeight="1">
      <c r="B22" s="22" t="s">
        <v>65</v>
      </c>
      <c r="C22" s="22" t="s">
        <v>124</v>
      </c>
      <c r="D22" s="22" t="s">
        <v>124</v>
      </c>
      <c r="E22" s="23"/>
      <c r="F22" s="23"/>
      <c r="G22" s="23"/>
      <c r="H22" s="22" t="s">
        <v>124</v>
      </c>
      <c r="I22" s="22" t="s">
        <v>124</v>
      </c>
      <c r="J22" s="22" t="s">
        <v>124</v>
      </c>
      <c r="K22" s="23"/>
      <c r="L22" s="23"/>
      <c r="M22" s="23"/>
      <c r="N22" s="22" t="s">
        <v>124</v>
      </c>
      <c r="O22" s="24" t="s">
        <v>124</v>
      </c>
      <c r="P22" s="24" t="s">
        <v>124</v>
      </c>
      <c r="Q22" s="25"/>
      <c r="R22" s="24" t="s">
        <v>124</v>
      </c>
      <c r="S22" s="24" t="s">
        <v>124</v>
      </c>
      <c r="T22" s="24" t="s">
        <v>124</v>
      </c>
      <c r="U22" s="25"/>
      <c r="V22" s="25"/>
      <c r="W22" s="24" t="s">
        <v>124</v>
      </c>
      <c r="X22" s="25"/>
      <c r="Y22" s="24" t="s">
        <v>124</v>
      </c>
      <c r="Z22" s="25"/>
      <c r="AA22" s="25"/>
      <c r="AB22" s="25"/>
      <c r="AC22" s="25"/>
      <c r="AD22" s="25"/>
      <c r="AE22" s="25"/>
      <c r="AF22" s="25"/>
      <c r="AG22" s="25"/>
      <c r="AH22" s="25"/>
      <c r="AI22" s="24" t="s">
        <v>124</v>
      </c>
      <c r="AJ22" s="24">
        <f t="shared" si="1"/>
        <v>13</v>
      </c>
      <c r="AK22" s="24">
        <v>2.9743007E8</v>
      </c>
      <c r="AL22" s="25"/>
      <c r="AM22" s="26" t="s">
        <v>150</v>
      </c>
      <c r="AN22" s="25"/>
      <c r="AO22" s="25"/>
      <c r="AP22" s="25"/>
    </row>
    <row r="23" ht="15.75" customHeight="1">
      <c r="B23" s="27" t="s">
        <v>66</v>
      </c>
      <c r="C23" s="28"/>
      <c r="D23" s="28"/>
      <c r="E23" s="28"/>
      <c r="F23" s="28"/>
      <c r="G23" s="27" t="s">
        <v>124</v>
      </c>
      <c r="H23" s="28"/>
      <c r="I23" s="27" t="s">
        <v>124</v>
      </c>
      <c r="J23" s="27"/>
      <c r="K23" s="28"/>
      <c r="L23" s="28"/>
      <c r="M23" s="28"/>
      <c r="N23" s="27" t="s">
        <v>124</v>
      </c>
      <c r="O23" s="29" t="s">
        <v>124</v>
      </c>
      <c r="P23" s="29" t="s">
        <v>124</v>
      </c>
      <c r="Q23" s="29" t="s">
        <v>124</v>
      </c>
      <c r="R23" s="30"/>
      <c r="S23" s="29" t="s">
        <v>124</v>
      </c>
      <c r="T23" s="29" t="s">
        <v>124</v>
      </c>
      <c r="U23" s="30"/>
      <c r="V23" s="30"/>
      <c r="W23" s="29" t="s">
        <v>124</v>
      </c>
      <c r="X23" s="30"/>
      <c r="Y23" s="29" t="s">
        <v>124</v>
      </c>
      <c r="Z23" s="30"/>
      <c r="AA23" s="30"/>
      <c r="AB23" s="30"/>
      <c r="AC23" s="30"/>
      <c r="AD23" s="30"/>
      <c r="AE23" s="30"/>
      <c r="AF23" s="30"/>
      <c r="AG23" s="30"/>
      <c r="AH23" s="30"/>
      <c r="AI23" s="29" t="s">
        <v>124</v>
      </c>
      <c r="AJ23" s="29">
        <f t="shared" si="1"/>
        <v>10</v>
      </c>
      <c r="AK23" s="29">
        <v>3.38137227E8</v>
      </c>
      <c r="AL23" s="30"/>
      <c r="AM23" s="31" t="s">
        <v>151</v>
      </c>
      <c r="AN23" s="30"/>
      <c r="AO23" s="30"/>
      <c r="AP23" s="30"/>
    </row>
    <row r="24" ht="15.75" customHeight="1">
      <c r="A24" s="6" t="s">
        <v>67</v>
      </c>
      <c r="B24" s="22" t="s">
        <v>68</v>
      </c>
      <c r="C24" s="22" t="s">
        <v>124</v>
      </c>
      <c r="D24" s="22" t="s">
        <v>124</v>
      </c>
      <c r="E24" s="22" t="s">
        <v>124</v>
      </c>
      <c r="F24" s="23"/>
      <c r="G24" s="22" t="s">
        <v>124</v>
      </c>
      <c r="H24" s="22" t="s">
        <v>124</v>
      </c>
      <c r="I24" s="22" t="s">
        <v>124</v>
      </c>
      <c r="J24" s="22" t="s">
        <v>124</v>
      </c>
      <c r="K24" s="22"/>
      <c r="L24" s="23"/>
      <c r="M24" s="22" t="s">
        <v>124</v>
      </c>
      <c r="N24" s="22" t="s">
        <v>124</v>
      </c>
      <c r="O24" s="24" t="s">
        <v>124</v>
      </c>
      <c r="P24" s="24" t="s">
        <v>124</v>
      </c>
      <c r="Q24" s="24" t="s">
        <v>124</v>
      </c>
      <c r="R24" s="24" t="s">
        <v>124</v>
      </c>
      <c r="S24" s="24" t="s">
        <v>124</v>
      </c>
      <c r="T24" s="24" t="s">
        <v>124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4" t="s">
        <v>124</v>
      </c>
      <c r="AJ24" s="24">
        <f t="shared" si="1"/>
        <v>15</v>
      </c>
      <c r="AK24" s="24">
        <v>7.19972451E8</v>
      </c>
      <c r="AL24" s="25"/>
      <c r="AM24" s="26" t="s">
        <v>152</v>
      </c>
      <c r="AN24" s="25"/>
      <c r="AO24" s="25"/>
      <c r="AP24" s="25"/>
    </row>
    <row r="25" ht="15.75" hidden="1" customHeight="1">
      <c r="B25" s="27" t="s">
        <v>69</v>
      </c>
      <c r="C25" s="28"/>
      <c r="D25" s="28"/>
      <c r="E25" s="28"/>
      <c r="F25" s="28"/>
      <c r="G25" s="28"/>
      <c r="H25" s="28"/>
      <c r="I25" s="28"/>
      <c r="J25" s="27" t="s">
        <v>124</v>
      </c>
      <c r="K25" s="28"/>
      <c r="L25" s="28"/>
      <c r="M25" s="28"/>
      <c r="N25" s="27" t="s">
        <v>124</v>
      </c>
      <c r="O25" s="29" t="s">
        <v>124</v>
      </c>
      <c r="P25" s="29" t="s">
        <v>124</v>
      </c>
      <c r="Q25" s="30"/>
      <c r="R25" s="29" t="s">
        <v>124</v>
      </c>
      <c r="S25" s="29" t="s">
        <v>124</v>
      </c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29">
        <f t="shared" si="1"/>
        <v>6</v>
      </c>
      <c r="AK25" s="29">
        <v>1.531327391E9</v>
      </c>
      <c r="AL25" s="29" t="s">
        <v>132</v>
      </c>
      <c r="AM25" s="31" t="s">
        <v>153</v>
      </c>
      <c r="AN25" s="30"/>
      <c r="AO25" s="30"/>
      <c r="AP25" s="30"/>
    </row>
    <row r="26" ht="15.75" hidden="1" customHeight="1">
      <c r="B26" s="22" t="s">
        <v>70</v>
      </c>
      <c r="C26" s="23"/>
      <c r="D26" s="22" t="s">
        <v>124</v>
      </c>
      <c r="E26" s="22" t="s">
        <v>124</v>
      </c>
      <c r="F26" s="23"/>
      <c r="G26" s="22" t="s">
        <v>124</v>
      </c>
      <c r="H26" s="23"/>
      <c r="I26" s="23"/>
      <c r="J26" s="23"/>
      <c r="K26" s="23"/>
      <c r="L26" s="23"/>
      <c r="M26" s="23"/>
      <c r="N26" s="22" t="s">
        <v>124</v>
      </c>
      <c r="O26" s="24" t="s">
        <v>124</v>
      </c>
      <c r="P26" s="24" t="s">
        <v>124</v>
      </c>
      <c r="Q26" s="25"/>
      <c r="R26" s="25"/>
      <c r="S26" s="24" t="s">
        <v>124</v>
      </c>
      <c r="T26" s="24" t="s">
        <v>124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4">
        <f t="shared" si="1"/>
        <v>8</v>
      </c>
      <c r="AK26" s="24">
        <v>3.31177714E8</v>
      </c>
      <c r="AL26" s="24" t="s">
        <v>132</v>
      </c>
      <c r="AM26" s="26" t="s">
        <v>154</v>
      </c>
      <c r="AN26" s="25"/>
      <c r="AO26" s="25"/>
      <c r="AP26" s="25"/>
    </row>
    <row r="27" ht="15.75" customHeight="1">
      <c r="B27" s="27" t="s">
        <v>71</v>
      </c>
      <c r="C27" s="28"/>
      <c r="D27" s="27" t="s">
        <v>124</v>
      </c>
      <c r="E27" s="28"/>
      <c r="F27" s="28"/>
      <c r="G27" s="27" t="s">
        <v>124</v>
      </c>
      <c r="H27" s="27" t="s">
        <v>124</v>
      </c>
      <c r="I27" s="27" t="s">
        <v>124</v>
      </c>
      <c r="J27" s="28"/>
      <c r="K27" s="28"/>
      <c r="L27" s="28"/>
      <c r="M27" s="27" t="s">
        <v>124</v>
      </c>
      <c r="N27" s="27" t="s">
        <v>124</v>
      </c>
      <c r="O27" s="29" t="s">
        <v>124</v>
      </c>
      <c r="P27" s="29" t="s">
        <v>124</v>
      </c>
      <c r="Q27" s="29" t="s">
        <v>124</v>
      </c>
      <c r="R27" s="29" t="s">
        <v>124</v>
      </c>
      <c r="S27" s="29" t="s">
        <v>124</v>
      </c>
      <c r="T27" s="29" t="s">
        <v>124</v>
      </c>
      <c r="U27" s="30"/>
      <c r="V27" s="30"/>
      <c r="W27" s="30"/>
      <c r="X27" s="30"/>
      <c r="Y27" s="29" t="s">
        <v>124</v>
      </c>
      <c r="Z27" s="30"/>
      <c r="AA27" s="30"/>
      <c r="AB27" s="30"/>
      <c r="AC27" s="30"/>
      <c r="AD27" s="30"/>
      <c r="AE27" s="30"/>
      <c r="AF27" s="30"/>
      <c r="AG27" s="30"/>
      <c r="AH27" s="30"/>
      <c r="AI27" s="29" t="s">
        <v>124</v>
      </c>
      <c r="AJ27" s="29">
        <f t="shared" si="1"/>
        <v>13</v>
      </c>
      <c r="AK27" s="29">
        <v>9.21864548E8</v>
      </c>
      <c r="AL27" s="30"/>
      <c r="AM27" s="31" t="s">
        <v>155</v>
      </c>
      <c r="AN27" s="30"/>
      <c r="AO27" s="30"/>
      <c r="AP27" s="30"/>
    </row>
    <row r="28" ht="15.75" hidden="1" customHeight="1">
      <c r="A28" s="6" t="s">
        <v>73</v>
      </c>
      <c r="B28" s="22" t="s">
        <v>74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2" t="s">
        <v>124</v>
      </c>
      <c r="O28" s="24" t="s">
        <v>124</v>
      </c>
      <c r="P28" s="24" t="s">
        <v>124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4">
        <f t="shared" si="1"/>
        <v>3</v>
      </c>
      <c r="AK28" s="24">
        <v>4.2268948E8</v>
      </c>
      <c r="AL28" s="24" t="s">
        <v>132</v>
      </c>
      <c r="AM28" s="26" t="s">
        <v>156</v>
      </c>
      <c r="AN28" s="25"/>
      <c r="AO28" s="25"/>
      <c r="AP28" s="25"/>
    </row>
    <row r="29" ht="15.75" hidden="1" customHeight="1">
      <c r="B29" s="27" t="s">
        <v>75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7" t="s">
        <v>124</v>
      </c>
      <c r="O29" s="29" t="s">
        <v>124</v>
      </c>
      <c r="P29" s="29" t="s">
        <v>124</v>
      </c>
      <c r="Q29" s="30"/>
      <c r="R29" s="30"/>
      <c r="S29" s="29" t="s">
        <v>124</v>
      </c>
      <c r="T29" s="30"/>
      <c r="U29" s="30"/>
      <c r="V29" s="29" t="s">
        <v>124</v>
      </c>
      <c r="W29" s="29" t="s">
        <v>124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29">
        <f t="shared" si="1"/>
        <v>6</v>
      </c>
      <c r="AK29" s="29">
        <v>4.80883488E8</v>
      </c>
      <c r="AL29" s="29" t="s">
        <v>132</v>
      </c>
      <c r="AM29" s="31" t="s">
        <v>157</v>
      </c>
      <c r="AN29" s="30"/>
      <c r="AO29" s="30"/>
      <c r="AP29" s="30"/>
    </row>
    <row r="30" ht="15.75" hidden="1" customHeight="1">
      <c r="B30" s="22" t="s">
        <v>76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2" t="s">
        <v>124</v>
      </c>
      <c r="O30" s="24" t="s">
        <v>124</v>
      </c>
      <c r="P30" s="24" t="s">
        <v>124</v>
      </c>
      <c r="Q30" s="25"/>
      <c r="R30" s="25"/>
      <c r="S30" s="24" t="s">
        <v>124</v>
      </c>
      <c r="T30" s="25"/>
      <c r="U30" s="25"/>
      <c r="V30" s="24" t="s">
        <v>124</v>
      </c>
      <c r="W30" s="24" t="s">
        <v>124</v>
      </c>
      <c r="X30" s="24" t="s">
        <v>124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4">
        <f t="shared" si="1"/>
        <v>7</v>
      </c>
      <c r="AK30" s="24">
        <v>2.90853822E8</v>
      </c>
      <c r="AL30" s="24" t="s">
        <v>132</v>
      </c>
      <c r="AM30" s="26" t="s">
        <v>158</v>
      </c>
      <c r="AN30" s="25"/>
      <c r="AO30" s="25"/>
      <c r="AP30" s="25"/>
    </row>
    <row r="31" ht="15.75" hidden="1" customHeight="1">
      <c r="B31" s="27" t="s">
        <v>77</v>
      </c>
      <c r="C31" s="27" t="s">
        <v>124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7"/>
      <c r="O31" s="30"/>
      <c r="P31" s="29" t="s">
        <v>124</v>
      </c>
      <c r="Q31" s="30"/>
      <c r="R31" s="30"/>
      <c r="S31" s="29" t="s">
        <v>124</v>
      </c>
      <c r="T31" s="29" t="s">
        <v>124</v>
      </c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29">
        <f t="shared" si="1"/>
        <v>4</v>
      </c>
      <c r="AK31" s="29">
        <v>5.46505307E8</v>
      </c>
      <c r="AL31" s="29" t="s">
        <v>132</v>
      </c>
      <c r="AM31" s="31" t="s">
        <v>159</v>
      </c>
      <c r="AN31" s="29" t="s">
        <v>160</v>
      </c>
      <c r="AO31" s="29"/>
      <c r="AP31" s="29"/>
    </row>
    <row r="32" ht="15.75" hidden="1" customHeight="1">
      <c r="B32" s="22" t="s">
        <v>78</v>
      </c>
      <c r="C32" s="23"/>
      <c r="D32" s="23"/>
      <c r="E32" s="23"/>
      <c r="F32" s="23"/>
      <c r="G32" s="23"/>
      <c r="H32" s="23"/>
      <c r="I32" s="22"/>
      <c r="J32" s="23"/>
      <c r="K32" s="23"/>
      <c r="L32" s="23"/>
      <c r="M32" s="23"/>
      <c r="N32" s="22" t="s">
        <v>124</v>
      </c>
      <c r="O32" s="24" t="s">
        <v>124</v>
      </c>
      <c r="P32" s="24" t="s">
        <v>124</v>
      </c>
      <c r="Q32" s="25"/>
      <c r="R32" s="25"/>
      <c r="S32" s="24" t="s">
        <v>124</v>
      </c>
      <c r="T32" s="25"/>
      <c r="U32" s="24" t="s">
        <v>124</v>
      </c>
      <c r="V32" s="24" t="s">
        <v>124</v>
      </c>
      <c r="W32" s="24" t="s">
        <v>124</v>
      </c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4">
        <f t="shared" si="1"/>
        <v>7</v>
      </c>
      <c r="AK32" s="24">
        <v>2.8842904E8</v>
      </c>
      <c r="AL32" s="24" t="s">
        <v>132</v>
      </c>
      <c r="AM32" s="26" t="s">
        <v>161</v>
      </c>
      <c r="AN32" s="25"/>
      <c r="AO32" s="25"/>
      <c r="AP32" s="25"/>
    </row>
    <row r="33" ht="15.75" hidden="1" customHeight="1">
      <c r="B33" s="27" t="s">
        <v>79</v>
      </c>
      <c r="C33" s="28"/>
      <c r="D33" s="27" t="s">
        <v>124</v>
      </c>
      <c r="E33" s="27"/>
      <c r="F33" s="27" t="s">
        <v>124</v>
      </c>
      <c r="G33" s="28"/>
      <c r="H33" s="28"/>
      <c r="I33" s="28"/>
      <c r="J33" s="28"/>
      <c r="K33" s="28"/>
      <c r="L33" s="28"/>
      <c r="M33" s="28"/>
      <c r="N33" s="27" t="s">
        <v>124</v>
      </c>
      <c r="O33" s="29" t="s">
        <v>124</v>
      </c>
      <c r="P33" s="29" t="s">
        <v>124</v>
      </c>
      <c r="Q33" s="29" t="s">
        <v>124</v>
      </c>
      <c r="R33" s="30"/>
      <c r="S33" s="29" t="s">
        <v>124</v>
      </c>
      <c r="T33" s="29" t="s">
        <v>124</v>
      </c>
      <c r="U33" s="29" t="s">
        <v>124</v>
      </c>
      <c r="V33" s="29" t="s">
        <v>124</v>
      </c>
      <c r="W33" s="29" t="s">
        <v>124</v>
      </c>
      <c r="X33" s="30"/>
      <c r="Y33" s="30"/>
      <c r="Z33" s="30"/>
      <c r="AA33" s="30"/>
      <c r="AB33" s="30"/>
      <c r="AC33" s="30"/>
      <c r="AD33" s="30"/>
      <c r="AE33" s="30"/>
      <c r="AF33" s="30"/>
      <c r="AG33" s="29" t="s">
        <v>124</v>
      </c>
      <c r="AH33" s="30"/>
      <c r="AI33" s="30"/>
      <c r="AJ33" s="29">
        <f t="shared" si="1"/>
        <v>12</v>
      </c>
      <c r="AK33" s="29">
        <v>5.89698942E8</v>
      </c>
      <c r="AL33" s="29" t="s">
        <v>132</v>
      </c>
      <c r="AM33" s="31" t="s">
        <v>162</v>
      </c>
      <c r="AN33" s="30"/>
      <c r="AO33" s="30"/>
      <c r="AP33" s="30"/>
    </row>
    <row r="34" ht="15.75" hidden="1" customHeight="1">
      <c r="B34" s="22" t="s">
        <v>80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2" t="s">
        <v>124</v>
      </c>
      <c r="O34" s="24" t="s">
        <v>124</v>
      </c>
      <c r="P34" s="24" t="s">
        <v>124</v>
      </c>
      <c r="Q34" s="25"/>
      <c r="R34" s="25"/>
      <c r="S34" s="25"/>
      <c r="T34" s="24" t="s">
        <v>124</v>
      </c>
      <c r="U34" s="24" t="s">
        <v>124</v>
      </c>
      <c r="V34" s="24" t="s">
        <v>124</v>
      </c>
      <c r="W34" s="24" t="s">
        <v>124</v>
      </c>
      <c r="X34" s="24" t="s">
        <v>124</v>
      </c>
      <c r="Y34" s="24" t="s">
        <v>124</v>
      </c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4">
        <f t="shared" si="1"/>
        <v>9</v>
      </c>
      <c r="AK34" s="24">
        <v>1.220620171E9</v>
      </c>
      <c r="AL34" s="24" t="s">
        <v>132</v>
      </c>
      <c r="AM34" s="26" t="s">
        <v>163</v>
      </c>
      <c r="AN34" s="25"/>
      <c r="AO34" s="25"/>
      <c r="AP34" s="25"/>
    </row>
    <row r="35" ht="15.75" hidden="1" customHeight="1">
      <c r="B35" s="27" t="s">
        <v>81</v>
      </c>
      <c r="C35" s="28"/>
      <c r="D35" s="28"/>
      <c r="E35" s="28"/>
      <c r="F35" s="28"/>
      <c r="G35" s="28"/>
      <c r="H35" s="27"/>
      <c r="I35" s="27" t="s">
        <v>124</v>
      </c>
      <c r="J35" s="28"/>
      <c r="K35" s="28"/>
      <c r="L35" s="28"/>
      <c r="M35" s="28"/>
      <c r="N35" s="27" t="s">
        <v>124</v>
      </c>
      <c r="O35" s="29" t="s">
        <v>124</v>
      </c>
      <c r="P35" s="29" t="s">
        <v>124</v>
      </c>
      <c r="Q35" s="30"/>
      <c r="R35" s="29" t="s">
        <v>124</v>
      </c>
      <c r="S35" s="29" t="s">
        <v>124</v>
      </c>
      <c r="T35" s="30"/>
      <c r="U35" s="29" t="s">
        <v>124</v>
      </c>
      <c r="V35" s="29" t="s">
        <v>124</v>
      </c>
      <c r="W35" s="30"/>
      <c r="X35" s="30"/>
      <c r="Y35" s="30"/>
      <c r="Z35" s="30"/>
      <c r="AA35" s="30"/>
      <c r="AB35" s="30"/>
      <c r="AC35" s="30"/>
      <c r="AD35" s="30"/>
      <c r="AE35" s="30"/>
      <c r="AF35" s="29" t="s">
        <v>124</v>
      </c>
      <c r="AG35" s="29" t="s">
        <v>124</v>
      </c>
      <c r="AH35" s="30"/>
      <c r="AI35" s="30"/>
      <c r="AJ35" s="29">
        <f t="shared" si="1"/>
        <v>10</v>
      </c>
      <c r="AK35" s="29">
        <v>1.113153706E9</v>
      </c>
      <c r="AL35" s="29" t="s">
        <v>132</v>
      </c>
      <c r="AM35" s="31" t="s">
        <v>164</v>
      </c>
      <c r="AN35" s="29" t="s">
        <v>165</v>
      </c>
      <c r="AO35" s="29"/>
      <c r="AP35" s="29"/>
    </row>
    <row r="36" ht="15.75" hidden="1" customHeight="1">
      <c r="B36" s="22" t="s">
        <v>83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2" t="s">
        <v>124</v>
      </c>
      <c r="O36" s="24" t="s">
        <v>124</v>
      </c>
      <c r="P36" s="24" t="s">
        <v>124</v>
      </c>
      <c r="Q36" s="25"/>
      <c r="R36" s="25"/>
      <c r="S36" s="24" t="s">
        <v>124</v>
      </c>
      <c r="T36" s="25"/>
      <c r="U36" s="25"/>
      <c r="V36" s="24" t="s">
        <v>124</v>
      </c>
      <c r="W36" s="25"/>
      <c r="X36" s="24" t="s">
        <v>124</v>
      </c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4">
        <f t="shared" si="1"/>
        <v>6</v>
      </c>
      <c r="AK36" s="24">
        <v>4.5314223E8</v>
      </c>
      <c r="AL36" s="24" t="s">
        <v>132</v>
      </c>
      <c r="AM36" s="26" t="s">
        <v>166</v>
      </c>
      <c r="AN36" s="24" t="s">
        <v>167</v>
      </c>
      <c r="AO36" s="24"/>
      <c r="AP36" s="24"/>
    </row>
    <row r="37" ht="15.75" hidden="1" customHeight="1">
      <c r="B37" s="27" t="s">
        <v>84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7" t="s">
        <v>124</v>
      </c>
      <c r="O37" s="29" t="s">
        <v>124</v>
      </c>
      <c r="P37" s="29" t="s">
        <v>124</v>
      </c>
      <c r="Q37" s="29"/>
      <c r="R37" s="29" t="s">
        <v>124</v>
      </c>
      <c r="S37" s="29" t="s">
        <v>124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29">
        <f t="shared" si="1"/>
        <v>5</v>
      </c>
      <c r="AK37" s="29">
        <v>6.18783545E8</v>
      </c>
      <c r="AL37" s="29" t="s">
        <v>132</v>
      </c>
      <c r="AM37" s="31" t="s">
        <v>168</v>
      </c>
      <c r="AN37" s="30"/>
      <c r="AO37" s="30"/>
      <c r="AP37" s="30"/>
    </row>
    <row r="38" ht="15.75" hidden="1" customHeight="1">
      <c r="A38" s="6" t="s">
        <v>85</v>
      </c>
      <c r="B38" s="22" t="s">
        <v>86</v>
      </c>
      <c r="C38" s="22" t="s">
        <v>124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2" t="s">
        <v>124</v>
      </c>
      <c r="O38" s="24" t="s">
        <v>124</v>
      </c>
      <c r="P38" s="24" t="s">
        <v>124</v>
      </c>
      <c r="Q38" s="25"/>
      <c r="R38" s="25"/>
      <c r="S38" s="24" t="s">
        <v>124</v>
      </c>
      <c r="T38" s="24" t="s">
        <v>124</v>
      </c>
      <c r="U38" s="24" t="s">
        <v>124</v>
      </c>
      <c r="V38" s="24" t="s">
        <v>124</v>
      </c>
      <c r="W38" s="24" t="s">
        <v>124</v>
      </c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4">
        <f t="shared" si="1"/>
        <v>9</v>
      </c>
      <c r="AK38" s="24">
        <v>3.63590051E8</v>
      </c>
      <c r="AL38" s="24" t="s">
        <v>132</v>
      </c>
      <c r="AM38" s="26" t="s">
        <v>169</v>
      </c>
      <c r="AN38" s="25"/>
      <c r="AO38" s="25"/>
      <c r="AP38" s="25"/>
    </row>
    <row r="39" ht="15.75" hidden="1" customHeight="1">
      <c r="B39" s="27" t="s">
        <v>87</v>
      </c>
      <c r="C39" s="27" t="s">
        <v>124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7" t="s">
        <v>124</v>
      </c>
      <c r="O39" s="29" t="s">
        <v>124</v>
      </c>
      <c r="P39" s="29" t="s">
        <v>124</v>
      </c>
      <c r="Q39" s="30"/>
      <c r="R39" s="29" t="s">
        <v>124</v>
      </c>
      <c r="S39" s="29" t="s">
        <v>124</v>
      </c>
      <c r="T39" s="30"/>
      <c r="U39" s="29" t="s">
        <v>124</v>
      </c>
      <c r="V39" s="30"/>
      <c r="W39" s="29" t="s">
        <v>124</v>
      </c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29">
        <f t="shared" si="1"/>
        <v>8</v>
      </c>
      <c r="AK39" s="39">
        <v>5.44007664E8</v>
      </c>
      <c r="AL39" s="39" t="s">
        <v>132</v>
      </c>
      <c r="AM39" s="40" t="s">
        <v>170</v>
      </c>
      <c r="AN39" s="39" t="s">
        <v>171</v>
      </c>
      <c r="AO39" s="39"/>
      <c r="AP39" s="39"/>
    </row>
    <row r="40" ht="15.75" customHeight="1">
      <c r="B40" s="22" t="s">
        <v>88</v>
      </c>
      <c r="C40" s="22" t="s">
        <v>124</v>
      </c>
      <c r="D40" s="22" t="s">
        <v>124</v>
      </c>
      <c r="E40" s="23"/>
      <c r="F40" s="23"/>
      <c r="G40" s="23"/>
      <c r="H40" s="23"/>
      <c r="I40" s="23"/>
      <c r="J40" s="23"/>
      <c r="K40" s="23"/>
      <c r="L40" s="23"/>
      <c r="M40" s="23"/>
      <c r="N40" s="22" t="s">
        <v>124</v>
      </c>
      <c r="O40" s="24" t="s">
        <v>124</v>
      </c>
      <c r="P40" s="24" t="s">
        <v>124</v>
      </c>
      <c r="Q40" s="25"/>
      <c r="R40" s="24" t="s">
        <v>124</v>
      </c>
      <c r="S40" s="24" t="s">
        <v>124</v>
      </c>
      <c r="T40" s="24" t="s">
        <v>124</v>
      </c>
      <c r="U40" s="24" t="s">
        <v>124</v>
      </c>
      <c r="V40" s="24" t="s">
        <v>124</v>
      </c>
      <c r="W40" s="24" t="s">
        <v>124</v>
      </c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4" t="s">
        <v>124</v>
      </c>
      <c r="AJ40" s="24">
        <f t="shared" si="1"/>
        <v>11</v>
      </c>
      <c r="AK40" s="24">
        <v>3.2468458E8</v>
      </c>
      <c r="AL40" s="25"/>
      <c r="AM40" s="26" t="s">
        <v>172</v>
      </c>
      <c r="AN40" s="25"/>
      <c r="AO40" s="25"/>
      <c r="AP40" s="25"/>
    </row>
    <row r="41" ht="15.75" hidden="1" customHeight="1">
      <c r="B41" s="34" t="s">
        <v>89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4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2" t="s">
        <v>124</v>
      </c>
      <c r="AJ41" s="29">
        <f t="shared" si="1"/>
        <v>0</v>
      </c>
      <c r="AK41" s="32">
        <v>8.3559932E8</v>
      </c>
      <c r="AL41" s="32"/>
      <c r="AM41" s="37" t="s">
        <v>173</v>
      </c>
      <c r="AN41" s="32" t="s">
        <v>174</v>
      </c>
      <c r="AO41" s="32"/>
      <c r="AP41" s="32"/>
    </row>
    <row r="42" ht="15.75" customHeight="1">
      <c r="A42" s="6" t="s">
        <v>90</v>
      </c>
      <c r="B42" s="22" t="s">
        <v>91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2" t="s">
        <v>124</v>
      </c>
      <c r="O42" s="24" t="s">
        <v>124</v>
      </c>
      <c r="P42" s="24" t="s">
        <v>124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4" t="s">
        <v>124</v>
      </c>
      <c r="AJ42" s="24">
        <f t="shared" si="1"/>
        <v>3</v>
      </c>
      <c r="AK42" s="24">
        <v>5.53834731E8</v>
      </c>
      <c r="AL42" s="25"/>
      <c r="AM42" s="26" t="s">
        <v>175</v>
      </c>
      <c r="AN42" s="25"/>
      <c r="AO42" s="25"/>
      <c r="AP42" s="25"/>
    </row>
    <row r="43" ht="15.75" customHeight="1">
      <c r="B43" s="27" t="s">
        <v>92</v>
      </c>
      <c r="C43" s="28"/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7" t="s">
        <v>124</v>
      </c>
      <c r="O43" s="29" t="s">
        <v>124</v>
      </c>
      <c r="P43" s="29" t="s">
        <v>124</v>
      </c>
      <c r="Q43" s="29" t="s">
        <v>124</v>
      </c>
      <c r="R43" s="29" t="s">
        <v>124</v>
      </c>
      <c r="S43" s="29" t="s">
        <v>124</v>
      </c>
      <c r="T43" s="29" t="s">
        <v>124</v>
      </c>
      <c r="U43" s="29" t="s">
        <v>124</v>
      </c>
      <c r="V43" s="29" t="s">
        <v>124</v>
      </c>
      <c r="W43" s="30"/>
      <c r="X43" s="30"/>
      <c r="Y43" s="30"/>
      <c r="Z43" s="30"/>
      <c r="AA43" s="30"/>
      <c r="AB43" s="30"/>
      <c r="AC43" s="30"/>
      <c r="AD43" s="29" t="s">
        <v>176</v>
      </c>
      <c r="AE43" s="30"/>
      <c r="AF43" s="30"/>
      <c r="AG43" s="30"/>
      <c r="AH43" s="30"/>
      <c r="AI43" s="29" t="s">
        <v>124</v>
      </c>
      <c r="AJ43" s="29">
        <f t="shared" si="1"/>
        <v>9</v>
      </c>
      <c r="AK43" s="29">
        <v>1.48061699E9</v>
      </c>
      <c r="AL43" s="30"/>
      <c r="AM43" s="31" t="s">
        <v>177</v>
      </c>
      <c r="AN43" s="30"/>
      <c r="AO43" s="30"/>
      <c r="AP43" s="30"/>
    </row>
    <row r="44" ht="15.75" hidden="1" customHeight="1">
      <c r="B44" s="22" t="s">
        <v>93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2" t="s">
        <v>124</v>
      </c>
      <c r="O44" s="24" t="s">
        <v>124</v>
      </c>
      <c r="P44" s="24" t="s">
        <v>124</v>
      </c>
      <c r="Q44" s="25"/>
      <c r="R44" s="25"/>
      <c r="S44" s="24" t="s">
        <v>124</v>
      </c>
      <c r="T44" s="25"/>
      <c r="U44" s="25"/>
      <c r="V44" s="24" t="s">
        <v>124</v>
      </c>
      <c r="W44" s="24" t="s">
        <v>124</v>
      </c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4">
        <f t="shared" si="1"/>
        <v>6</v>
      </c>
      <c r="AK44" s="24">
        <v>1.351168404E9</v>
      </c>
      <c r="AL44" s="24" t="s">
        <v>132</v>
      </c>
      <c r="AM44" s="26" t="s">
        <v>178</v>
      </c>
      <c r="AN44" s="25"/>
      <c r="AO44" s="25"/>
      <c r="AP44" s="25"/>
    </row>
    <row r="45" ht="15.75" customHeight="1">
      <c r="B45" s="27" t="s">
        <v>94</v>
      </c>
      <c r="C45" s="28"/>
      <c r="D45" s="28"/>
      <c r="E45" s="28"/>
      <c r="F45" s="28"/>
      <c r="G45" s="28"/>
      <c r="H45" s="28"/>
      <c r="I45" s="27"/>
      <c r="J45" s="28"/>
      <c r="K45" s="28"/>
      <c r="L45" s="28"/>
      <c r="M45" s="28"/>
      <c r="N45" s="27" t="s">
        <v>124</v>
      </c>
      <c r="O45" s="29" t="s">
        <v>124</v>
      </c>
      <c r="P45" s="29" t="s">
        <v>124</v>
      </c>
      <c r="Q45" s="29"/>
      <c r="R45" s="29" t="s">
        <v>124</v>
      </c>
      <c r="S45" s="29" t="s">
        <v>124</v>
      </c>
      <c r="T45" s="29" t="s">
        <v>124</v>
      </c>
      <c r="U45" s="29" t="s">
        <v>124</v>
      </c>
      <c r="V45" s="29" t="s">
        <v>124</v>
      </c>
      <c r="W45" s="29" t="s">
        <v>124</v>
      </c>
      <c r="X45" s="29" t="s">
        <v>124</v>
      </c>
      <c r="Y45" s="29" t="s">
        <v>124</v>
      </c>
      <c r="Z45" s="30"/>
      <c r="AA45" s="30"/>
      <c r="AB45" s="30"/>
      <c r="AC45" s="30"/>
      <c r="AD45" s="30"/>
      <c r="AE45" s="30"/>
      <c r="AF45" s="30"/>
      <c r="AG45" s="30"/>
      <c r="AH45" s="30"/>
      <c r="AI45" s="29" t="s">
        <v>124</v>
      </c>
      <c r="AJ45" s="29">
        <f t="shared" si="1"/>
        <v>11</v>
      </c>
      <c r="AK45" s="29">
        <v>5.70060128E8</v>
      </c>
      <c r="AL45" s="30"/>
      <c r="AM45" s="31" t="s">
        <v>179</v>
      </c>
      <c r="AN45" s="30"/>
      <c r="AO45" s="30"/>
      <c r="AP45" s="30"/>
    </row>
    <row r="46" ht="15.75" hidden="1" customHeight="1">
      <c r="A46" s="6" t="s">
        <v>95</v>
      </c>
      <c r="B46" s="22" t="s">
        <v>96</v>
      </c>
      <c r="C46" s="23"/>
      <c r="D46" s="22" t="s">
        <v>124</v>
      </c>
      <c r="E46" s="23"/>
      <c r="F46" s="23"/>
      <c r="G46" s="23"/>
      <c r="H46" s="23"/>
      <c r="I46" s="23"/>
      <c r="J46" s="23"/>
      <c r="K46" s="23"/>
      <c r="L46" s="23"/>
      <c r="M46" s="23"/>
      <c r="N46" s="22" t="s">
        <v>124</v>
      </c>
      <c r="O46" s="24" t="s">
        <v>124</v>
      </c>
      <c r="P46" s="24" t="s">
        <v>124</v>
      </c>
      <c r="Q46" s="24" t="s">
        <v>124</v>
      </c>
      <c r="R46" s="24" t="s">
        <v>124</v>
      </c>
      <c r="S46" s="25"/>
      <c r="T46" s="24" t="s">
        <v>124</v>
      </c>
      <c r="U46" s="24" t="s">
        <v>124</v>
      </c>
      <c r="V46" s="24" t="s">
        <v>124</v>
      </c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41"/>
      <c r="AJ46" s="24">
        <f t="shared" si="1"/>
        <v>9</v>
      </c>
      <c r="AK46" s="24">
        <v>3.51727428E8</v>
      </c>
      <c r="AL46" s="24" t="s">
        <v>132</v>
      </c>
      <c r="AM46" s="26" t="s">
        <v>180</v>
      </c>
      <c r="AN46" s="25"/>
      <c r="AO46" s="25"/>
      <c r="AP46" s="25"/>
    </row>
    <row r="47" ht="15.75" hidden="1" customHeight="1">
      <c r="B47" s="27" t="s">
        <v>98</v>
      </c>
      <c r="C47" s="28"/>
      <c r="D47" s="27" t="s">
        <v>124</v>
      </c>
      <c r="E47" s="28"/>
      <c r="F47" s="28"/>
      <c r="G47" s="28"/>
      <c r="H47" s="28"/>
      <c r="I47" s="28"/>
      <c r="J47" s="28"/>
      <c r="K47" s="28"/>
      <c r="L47" s="28"/>
      <c r="M47" s="28"/>
      <c r="N47" s="27" t="s">
        <v>124</v>
      </c>
      <c r="O47" s="29" t="s">
        <v>124</v>
      </c>
      <c r="P47" s="29" t="s">
        <v>124</v>
      </c>
      <c r="Q47" s="29" t="s">
        <v>124</v>
      </c>
      <c r="R47" s="29" t="s">
        <v>124</v>
      </c>
      <c r="S47" s="29" t="s">
        <v>124</v>
      </c>
      <c r="T47" s="29" t="s">
        <v>124</v>
      </c>
      <c r="U47" s="29" t="s">
        <v>124</v>
      </c>
      <c r="V47" s="29" t="s">
        <v>124</v>
      </c>
      <c r="W47" s="29" t="s">
        <v>124</v>
      </c>
      <c r="X47" s="30"/>
      <c r="Y47" s="29" t="s">
        <v>124</v>
      </c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29">
        <f t="shared" si="1"/>
        <v>12</v>
      </c>
      <c r="AK47" s="29">
        <v>2.83646709E8</v>
      </c>
      <c r="AL47" s="29" t="s">
        <v>132</v>
      </c>
      <c r="AM47" s="31" t="s">
        <v>181</v>
      </c>
      <c r="AN47" s="30"/>
      <c r="AO47" s="30"/>
      <c r="AP47" s="30"/>
    </row>
    <row r="48" ht="15.75" hidden="1" customHeight="1">
      <c r="B48" s="22" t="s">
        <v>99</v>
      </c>
      <c r="C48" s="23"/>
      <c r="D48" s="22" t="s">
        <v>124</v>
      </c>
      <c r="E48" s="23"/>
      <c r="F48" s="23"/>
      <c r="G48" s="23"/>
      <c r="H48" s="23"/>
      <c r="I48" s="23"/>
      <c r="J48" s="23"/>
      <c r="K48" s="23"/>
      <c r="L48" s="23"/>
      <c r="M48" s="23"/>
      <c r="N48" s="22" t="s">
        <v>124</v>
      </c>
      <c r="O48" s="24" t="s">
        <v>124</v>
      </c>
      <c r="P48" s="24" t="s">
        <v>124</v>
      </c>
      <c r="Q48" s="25"/>
      <c r="R48" s="24" t="s">
        <v>124</v>
      </c>
      <c r="S48" s="24" t="s">
        <v>124</v>
      </c>
      <c r="T48" s="24" t="s">
        <v>124</v>
      </c>
      <c r="U48" s="24" t="s">
        <v>124</v>
      </c>
      <c r="V48" s="24" t="s">
        <v>124</v>
      </c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4">
        <f t="shared" si="1"/>
        <v>9</v>
      </c>
      <c r="AK48" s="24">
        <v>2.98867247E8</v>
      </c>
      <c r="AL48" s="24" t="s">
        <v>132</v>
      </c>
      <c r="AM48" s="26" t="s">
        <v>182</v>
      </c>
      <c r="AN48" s="24" t="s">
        <v>183</v>
      </c>
      <c r="AO48" s="24"/>
      <c r="AP48" s="24"/>
    </row>
    <row r="49" ht="15.75" hidden="1" customHeight="1">
      <c r="B49" s="27" t="s">
        <v>100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7" t="s">
        <v>124</v>
      </c>
      <c r="O49" s="29" t="s">
        <v>124</v>
      </c>
      <c r="P49" s="29" t="s">
        <v>124</v>
      </c>
      <c r="Q49" s="30"/>
      <c r="R49" s="29" t="s">
        <v>124</v>
      </c>
      <c r="S49" s="30"/>
      <c r="T49" s="29" t="s">
        <v>124</v>
      </c>
      <c r="U49" s="30"/>
      <c r="V49" s="29" t="s">
        <v>124</v>
      </c>
      <c r="W49" s="29" t="s">
        <v>124</v>
      </c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29">
        <f t="shared" si="1"/>
        <v>7</v>
      </c>
      <c r="AK49" s="29">
        <v>3.11548709E8</v>
      </c>
      <c r="AL49" s="29" t="s">
        <v>132</v>
      </c>
      <c r="AM49" s="31" t="s">
        <v>184</v>
      </c>
      <c r="AN49" s="29" t="s">
        <v>183</v>
      </c>
      <c r="AO49" s="29"/>
      <c r="AP49" s="29"/>
    </row>
    <row r="50" ht="15.75" hidden="1" customHeight="1">
      <c r="B50" s="22" t="s">
        <v>101</v>
      </c>
      <c r="C50" s="23"/>
      <c r="D50" s="22" t="s">
        <v>124</v>
      </c>
      <c r="E50" s="23"/>
      <c r="F50" s="23"/>
      <c r="G50" s="23"/>
      <c r="H50" s="23"/>
      <c r="I50" s="23"/>
      <c r="J50" s="23"/>
      <c r="K50" s="23"/>
      <c r="L50" s="23"/>
      <c r="M50" s="23"/>
      <c r="N50" s="22" t="s">
        <v>124</v>
      </c>
      <c r="O50" s="24" t="s">
        <v>124</v>
      </c>
      <c r="P50" s="24" t="s">
        <v>124</v>
      </c>
      <c r="Q50" s="25"/>
      <c r="R50" s="25"/>
      <c r="S50" s="24" t="s">
        <v>124</v>
      </c>
      <c r="T50" s="25"/>
      <c r="U50" s="25"/>
      <c r="V50" s="24" t="s">
        <v>124</v>
      </c>
      <c r="W50" s="24" t="s">
        <v>124</v>
      </c>
      <c r="X50" s="24" t="s">
        <v>124</v>
      </c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41"/>
      <c r="AJ50" s="24">
        <f t="shared" si="1"/>
        <v>8</v>
      </c>
      <c r="AK50" s="24">
        <v>3.0172468E8</v>
      </c>
      <c r="AL50" s="24" t="s">
        <v>132</v>
      </c>
      <c r="AM50" s="26" t="s">
        <v>185</v>
      </c>
      <c r="AN50" s="25"/>
      <c r="AO50" s="25"/>
      <c r="AP50" s="25"/>
    </row>
    <row r="51" ht="15.75" hidden="1" customHeight="1">
      <c r="A51" s="6" t="s">
        <v>102</v>
      </c>
      <c r="B51" s="27" t="s">
        <v>103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9" t="s">
        <v>124</v>
      </c>
      <c r="P51" s="29" t="s">
        <v>124</v>
      </c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29">
        <f t="shared" si="1"/>
        <v>2</v>
      </c>
      <c r="AK51" s="42">
        <v>1.242545199E9</v>
      </c>
      <c r="AL51" s="42" t="s">
        <v>132</v>
      </c>
      <c r="AM51" s="43" t="s">
        <v>186</v>
      </c>
      <c r="AN51" s="42" t="s">
        <v>187</v>
      </c>
      <c r="AO51" s="42"/>
      <c r="AP51" s="42"/>
    </row>
    <row r="52" ht="15.75" hidden="1" customHeight="1">
      <c r="B52" s="22" t="s">
        <v>104</v>
      </c>
      <c r="C52" s="22" t="s">
        <v>124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2" t="s">
        <v>124</v>
      </c>
      <c r="O52" s="24" t="s">
        <v>124</v>
      </c>
      <c r="P52" s="24" t="s">
        <v>124</v>
      </c>
      <c r="Q52" s="24"/>
      <c r="R52" s="25"/>
      <c r="S52" s="24" t="s">
        <v>124</v>
      </c>
      <c r="T52" s="24" t="s">
        <v>124</v>
      </c>
      <c r="U52" s="25"/>
      <c r="V52" s="24" t="s">
        <v>124</v>
      </c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4">
        <f t="shared" si="1"/>
        <v>7</v>
      </c>
      <c r="AK52" s="24">
        <v>1.542742219E9</v>
      </c>
      <c r="AL52" s="44"/>
      <c r="AM52" s="26" t="s">
        <v>188</v>
      </c>
      <c r="AN52" s="25"/>
      <c r="AO52" s="25"/>
      <c r="AP52" s="25"/>
    </row>
    <row r="53" ht="15.75" hidden="1" customHeight="1">
      <c r="B53" s="27" t="s">
        <v>189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7" t="s">
        <v>124</v>
      </c>
      <c r="O53" s="29" t="s">
        <v>124</v>
      </c>
      <c r="P53" s="29" t="s">
        <v>124</v>
      </c>
      <c r="Q53" s="30"/>
      <c r="R53" s="30"/>
      <c r="S53" s="29" t="s">
        <v>124</v>
      </c>
      <c r="T53" s="30"/>
      <c r="U53" s="30"/>
      <c r="V53" s="30"/>
      <c r="W53" s="29" t="s">
        <v>124</v>
      </c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29">
        <f t="shared" si="1"/>
        <v>5</v>
      </c>
      <c r="AK53" s="29">
        <v>1.305237481E9</v>
      </c>
      <c r="AL53" s="42"/>
      <c r="AM53" s="31" t="s">
        <v>190</v>
      </c>
      <c r="AN53" s="29" t="s">
        <v>191</v>
      </c>
      <c r="AO53" s="29"/>
      <c r="AP53" s="29"/>
    </row>
    <row r="54" ht="15.75" hidden="1" customHeight="1">
      <c r="B54" s="22" t="s">
        <v>107</v>
      </c>
      <c r="C54" s="22" t="s">
        <v>124</v>
      </c>
      <c r="D54" s="23"/>
      <c r="E54" s="23"/>
      <c r="F54" s="23"/>
      <c r="G54" s="23"/>
      <c r="H54" s="23"/>
      <c r="I54" s="22" t="s">
        <v>124</v>
      </c>
      <c r="J54" s="23"/>
      <c r="K54" s="23"/>
      <c r="L54" s="23"/>
      <c r="M54" s="23"/>
      <c r="N54" s="22" t="s">
        <v>124</v>
      </c>
      <c r="O54" s="24" t="s">
        <v>124</v>
      </c>
      <c r="P54" s="24" t="s">
        <v>124</v>
      </c>
      <c r="Q54" s="25"/>
      <c r="R54" s="25"/>
      <c r="S54" s="24" t="s">
        <v>124</v>
      </c>
      <c r="T54" s="25"/>
      <c r="U54" s="25"/>
      <c r="V54" s="24" t="s">
        <v>124</v>
      </c>
      <c r="W54" s="24" t="s">
        <v>124</v>
      </c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4">
        <f t="shared" si="1"/>
        <v>8</v>
      </c>
      <c r="AK54" s="24">
        <v>1.535446066E9</v>
      </c>
      <c r="AL54" s="42"/>
      <c r="AM54" s="26" t="s">
        <v>192</v>
      </c>
      <c r="AN54" s="24" t="s">
        <v>191</v>
      </c>
      <c r="AO54" s="24"/>
      <c r="AP54" s="24"/>
    </row>
    <row r="55" ht="15.75" hidden="1" customHeight="1">
      <c r="B55" s="9" t="s">
        <v>108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9" t="s">
        <v>124</v>
      </c>
      <c r="O55" s="9" t="s">
        <v>124</v>
      </c>
      <c r="P55" s="9" t="s">
        <v>124</v>
      </c>
      <c r="Q55" s="15"/>
      <c r="R55" s="15"/>
      <c r="S55" s="9" t="s">
        <v>124</v>
      </c>
      <c r="T55" s="15"/>
      <c r="U55" s="15"/>
      <c r="V55" s="9" t="s">
        <v>124</v>
      </c>
      <c r="W55" s="9" t="s">
        <v>124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>
        <f t="shared" si="1"/>
        <v>6</v>
      </c>
      <c r="AK55" s="9">
        <v>1.265086241E9</v>
      </c>
      <c r="AL55" s="42"/>
      <c r="AM55" s="45" t="s">
        <v>193</v>
      </c>
      <c r="AN55" s="15"/>
      <c r="AO55" s="15"/>
      <c r="AP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>
      <c r="A57" s="15"/>
      <c r="B57" s="9" t="s">
        <v>194</v>
      </c>
      <c r="C57" s="15">
        <f t="shared" ref="C57:AI57" si="2">COUNTIF(C4:C55, "x")</f>
        <v>14</v>
      </c>
      <c r="D57" s="15">
        <f t="shared" si="2"/>
        <v>21</v>
      </c>
      <c r="E57" s="15">
        <f t="shared" si="2"/>
        <v>8</v>
      </c>
      <c r="F57" s="15">
        <f t="shared" si="2"/>
        <v>1</v>
      </c>
      <c r="G57" s="15">
        <f t="shared" si="2"/>
        <v>7</v>
      </c>
      <c r="H57" s="15">
        <f t="shared" si="2"/>
        <v>6</v>
      </c>
      <c r="I57" s="15">
        <f t="shared" si="2"/>
        <v>9</v>
      </c>
      <c r="J57" s="15">
        <f t="shared" si="2"/>
        <v>4</v>
      </c>
      <c r="K57" s="15">
        <f t="shared" si="2"/>
        <v>0</v>
      </c>
      <c r="L57" s="15">
        <f t="shared" si="2"/>
        <v>1</v>
      </c>
      <c r="M57" s="15">
        <f t="shared" si="2"/>
        <v>3</v>
      </c>
      <c r="N57" s="15">
        <f t="shared" si="2"/>
        <v>48</v>
      </c>
      <c r="O57" s="15">
        <f t="shared" si="2"/>
        <v>49</v>
      </c>
      <c r="P57" s="15">
        <f t="shared" si="2"/>
        <v>48</v>
      </c>
      <c r="Q57" s="15">
        <f t="shared" si="2"/>
        <v>12</v>
      </c>
      <c r="R57" s="15">
        <f t="shared" si="2"/>
        <v>21</v>
      </c>
      <c r="S57" s="15">
        <f t="shared" si="2"/>
        <v>43</v>
      </c>
      <c r="T57" s="15">
        <f t="shared" si="2"/>
        <v>27</v>
      </c>
      <c r="U57" s="15">
        <f t="shared" si="2"/>
        <v>20</v>
      </c>
      <c r="V57" s="15">
        <f t="shared" si="2"/>
        <v>25</v>
      </c>
      <c r="W57" s="15">
        <f t="shared" si="2"/>
        <v>23</v>
      </c>
      <c r="X57" s="15">
        <f t="shared" si="2"/>
        <v>14</v>
      </c>
      <c r="Y57" s="15">
        <f t="shared" si="2"/>
        <v>11</v>
      </c>
      <c r="Z57" s="15">
        <f t="shared" si="2"/>
        <v>0</v>
      </c>
      <c r="AA57" s="15">
        <f t="shared" si="2"/>
        <v>0</v>
      </c>
      <c r="AB57" s="15">
        <f t="shared" si="2"/>
        <v>0</v>
      </c>
      <c r="AC57" s="15">
        <f t="shared" si="2"/>
        <v>1</v>
      </c>
      <c r="AD57" s="15">
        <f t="shared" si="2"/>
        <v>0</v>
      </c>
      <c r="AE57" s="15">
        <f t="shared" si="2"/>
        <v>1</v>
      </c>
      <c r="AF57" s="15">
        <f t="shared" si="2"/>
        <v>1</v>
      </c>
      <c r="AG57" s="15">
        <f t="shared" si="2"/>
        <v>2</v>
      </c>
      <c r="AH57" s="15">
        <f t="shared" si="2"/>
        <v>0</v>
      </c>
      <c r="AI57" s="15">
        <f t="shared" si="2"/>
        <v>18</v>
      </c>
      <c r="AJ57" s="15"/>
      <c r="AK57" s="15"/>
      <c r="AL57" s="15"/>
      <c r="AM57" s="15"/>
      <c r="AN57" s="15"/>
      <c r="AO57" s="15"/>
      <c r="AP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</row>
  </sheetData>
  <autoFilter ref="$AI$4:$AI$55">
    <filterColumn colId="0">
      <filters>
        <filter val="x"/>
      </filters>
    </filterColumn>
  </autoFilter>
  <mergeCells count="22">
    <mergeCell ref="V2:Y2"/>
    <mergeCell ref="Z2:AB2"/>
    <mergeCell ref="AC2:AE2"/>
    <mergeCell ref="AF2:AH2"/>
    <mergeCell ref="A1:A3"/>
    <mergeCell ref="B1:B3"/>
    <mergeCell ref="C1:AH1"/>
    <mergeCell ref="AI1:AI3"/>
    <mergeCell ref="AJ1:AJ3"/>
    <mergeCell ref="AN1:AN3"/>
    <mergeCell ref="C2:G2"/>
    <mergeCell ref="A38:A41"/>
    <mergeCell ref="A42:A45"/>
    <mergeCell ref="A46:A50"/>
    <mergeCell ref="A51:A55"/>
    <mergeCell ref="H2:M2"/>
    <mergeCell ref="N2:U2"/>
    <mergeCell ref="A4:A9"/>
    <mergeCell ref="A10:A19"/>
    <mergeCell ref="A20:A23"/>
    <mergeCell ref="A24:A27"/>
    <mergeCell ref="A28:A37"/>
  </mergeCells>
  <hyperlinks>
    <hyperlink r:id="rId1" ref="B11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6.38"/>
    <col customWidth="1" min="3" max="6" width="3.0"/>
    <col customWidth="1" min="7" max="7" width="3.13"/>
    <col customWidth="1" min="8" max="9" width="2.75"/>
    <col customWidth="1" min="10" max="27" width="3.0"/>
    <col customWidth="1" min="28" max="28" width="4.88"/>
    <col customWidth="1" min="29" max="34" width="3.0"/>
    <col customWidth="1" min="35" max="36" width="3.5"/>
    <col customWidth="1" hidden="1" min="37" max="37" width="30.88"/>
    <col customWidth="1" hidden="1" min="38" max="38" width="49.0"/>
  </cols>
  <sheetData>
    <row r="1">
      <c r="A1" s="1" t="s">
        <v>0</v>
      </c>
      <c r="B1" s="1" t="s">
        <v>1</v>
      </c>
      <c r="C1" s="1" t="s">
        <v>2</v>
      </c>
      <c r="AI1" s="2" t="s">
        <v>3</v>
      </c>
      <c r="AJ1" s="2" t="s">
        <v>117</v>
      </c>
      <c r="AK1" s="3"/>
      <c r="AL1" s="3" t="s">
        <v>4</v>
      </c>
    </row>
    <row r="2" ht="27.75" customHeight="1">
      <c r="C2" s="1" t="s">
        <v>5</v>
      </c>
      <c r="H2" s="1" t="s">
        <v>6</v>
      </c>
      <c r="N2" s="1" t="s">
        <v>7</v>
      </c>
      <c r="V2" s="1" t="s">
        <v>8</v>
      </c>
      <c r="Z2" s="4" t="s">
        <v>9</v>
      </c>
      <c r="AC2" s="4" t="s">
        <v>10</v>
      </c>
      <c r="AF2" s="1" t="s">
        <v>11</v>
      </c>
      <c r="AK2" s="3"/>
    </row>
    <row r="3">
      <c r="C3" s="2" t="s">
        <v>12</v>
      </c>
      <c r="D3" s="20" t="s">
        <v>13</v>
      </c>
      <c r="E3" s="20" t="s">
        <v>14</v>
      </c>
      <c r="F3" s="2" t="s">
        <v>15</v>
      </c>
      <c r="G3" s="2" t="s">
        <v>118</v>
      </c>
      <c r="H3" s="2" t="s">
        <v>17</v>
      </c>
      <c r="I3" s="2" t="s">
        <v>18</v>
      </c>
      <c r="J3" s="2" t="s">
        <v>19</v>
      </c>
      <c r="K3" s="2" t="s">
        <v>195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1" t="s">
        <v>120</v>
      </c>
      <c r="S3" s="2" t="s">
        <v>28</v>
      </c>
      <c r="T3" s="20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5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K3" s="3" t="s">
        <v>196</v>
      </c>
    </row>
    <row r="4">
      <c r="A4" s="6" t="s">
        <v>44</v>
      </c>
      <c r="B4" s="22" t="s">
        <v>45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2" t="s">
        <v>124</v>
      </c>
      <c r="O4" s="24" t="s">
        <v>124</v>
      </c>
      <c r="P4" s="24" t="s">
        <v>124</v>
      </c>
      <c r="Q4" s="25"/>
      <c r="R4" s="24" t="s">
        <v>124</v>
      </c>
      <c r="S4" s="24" t="s">
        <v>124</v>
      </c>
      <c r="T4" s="25"/>
      <c r="U4" s="24" t="s">
        <v>124</v>
      </c>
      <c r="V4" s="24" t="s">
        <v>124</v>
      </c>
      <c r="W4" s="25"/>
      <c r="X4" s="24" t="s">
        <v>124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4" t="s">
        <v>124</v>
      </c>
      <c r="AJ4" s="24">
        <f t="shared" ref="AJ4:AJ6" si="1">countif(C4:AH4, "x")</f>
        <v>8</v>
      </c>
      <c r="AK4" s="24"/>
      <c r="AL4" s="24"/>
    </row>
    <row r="5">
      <c r="B5" s="27" t="s">
        <v>46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7" t="s">
        <v>124</v>
      </c>
      <c r="O5" s="27" t="s">
        <v>124</v>
      </c>
      <c r="P5" s="29" t="s">
        <v>124</v>
      </c>
      <c r="Q5" s="30"/>
      <c r="R5" s="29" t="s">
        <v>124</v>
      </c>
      <c r="S5" s="29" t="s">
        <v>124</v>
      </c>
      <c r="T5" s="30"/>
      <c r="U5" s="29" t="s">
        <v>124</v>
      </c>
      <c r="V5" s="29" t="s">
        <v>124</v>
      </c>
      <c r="W5" s="30"/>
      <c r="X5" s="29" t="s">
        <v>124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29" t="s">
        <v>124</v>
      </c>
      <c r="AJ5" s="29">
        <f t="shared" si="1"/>
        <v>8</v>
      </c>
      <c r="AK5" s="30"/>
      <c r="AL5" s="30"/>
    </row>
    <row r="6">
      <c r="B6" s="22" t="s">
        <v>47</v>
      </c>
      <c r="C6" s="23"/>
      <c r="D6" s="22" t="s">
        <v>124</v>
      </c>
      <c r="E6" s="23"/>
      <c r="F6" s="23"/>
      <c r="G6" s="23"/>
      <c r="H6" s="23"/>
      <c r="I6" s="23"/>
      <c r="J6" s="23"/>
      <c r="K6" s="23"/>
      <c r="L6" s="23"/>
      <c r="M6" s="23"/>
      <c r="N6" s="22" t="s">
        <v>124</v>
      </c>
      <c r="O6" s="24" t="s">
        <v>124</v>
      </c>
      <c r="P6" s="24" t="s">
        <v>124</v>
      </c>
      <c r="Q6" s="25"/>
      <c r="R6" s="25"/>
      <c r="S6" s="24" t="s">
        <v>124</v>
      </c>
      <c r="T6" s="24" t="s">
        <v>124</v>
      </c>
      <c r="U6" s="24" t="s">
        <v>124</v>
      </c>
      <c r="V6" s="24"/>
      <c r="W6" s="24"/>
      <c r="X6" s="25"/>
      <c r="Y6" s="24"/>
      <c r="Z6" s="25"/>
      <c r="AA6" s="25"/>
      <c r="AB6" s="25"/>
      <c r="AC6" s="25"/>
      <c r="AD6" s="25"/>
      <c r="AE6" s="25"/>
      <c r="AF6" s="25"/>
      <c r="AG6" s="25"/>
      <c r="AH6" s="25"/>
      <c r="AI6" s="24" t="s">
        <v>124</v>
      </c>
      <c r="AJ6" s="24">
        <f t="shared" si="1"/>
        <v>7</v>
      </c>
      <c r="AK6" s="24"/>
      <c r="AL6" s="25"/>
    </row>
    <row r="7" hidden="1">
      <c r="B7" s="27" t="s">
        <v>48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7"/>
      <c r="O7" s="29"/>
      <c r="P7" s="29"/>
      <c r="Q7" s="30"/>
      <c r="R7" s="30"/>
      <c r="S7" s="30"/>
      <c r="T7" s="30"/>
      <c r="U7" s="30"/>
      <c r="V7" s="29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hidden="1">
      <c r="B8" s="46" t="s">
        <v>49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42"/>
      <c r="AL8" s="42" t="s">
        <v>134</v>
      </c>
    </row>
    <row r="9" hidden="1">
      <c r="B9" s="27" t="s">
        <v>50</v>
      </c>
      <c r="C9" s="28"/>
      <c r="D9" s="27"/>
      <c r="E9" s="28"/>
      <c r="F9" s="28"/>
      <c r="G9" s="28"/>
      <c r="H9" s="28"/>
      <c r="I9" s="28"/>
      <c r="J9" s="28"/>
      <c r="K9" s="28"/>
      <c r="L9" s="28"/>
      <c r="M9" s="28"/>
      <c r="N9" s="27"/>
      <c r="O9" s="29"/>
      <c r="P9" s="30"/>
      <c r="Q9" s="30"/>
      <c r="R9" s="30"/>
      <c r="S9" s="29"/>
      <c r="T9" s="30"/>
      <c r="U9" s="30"/>
      <c r="V9" s="30"/>
      <c r="W9" s="29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29"/>
      <c r="AL9" s="29" t="s">
        <v>135</v>
      </c>
    </row>
    <row r="10" hidden="1">
      <c r="A10" s="6" t="s">
        <v>51</v>
      </c>
      <c r="B10" s="22" t="s">
        <v>52</v>
      </c>
      <c r="C10" s="23"/>
      <c r="D10" s="22"/>
      <c r="E10" s="23"/>
      <c r="F10" s="23"/>
      <c r="G10" s="22"/>
      <c r="H10" s="22"/>
      <c r="I10" s="23"/>
      <c r="J10" s="23"/>
      <c r="K10" s="23"/>
      <c r="L10" s="22"/>
      <c r="M10" s="23"/>
      <c r="N10" s="22"/>
      <c r="O10" s="24"/>
      <c r="P10" s="25"/>
      <c r="Q10" s="25"/>
      <c r="R10" s="25"/>
      <c r="S10" s="24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hidden="1">
      <c r="B11" s="38" t="s">
        <v>53</v>
      </c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7"/>
      <c r="O11" s="29"/>
      <c r="P11" s="29"/>
      <c r="Q11" s="30"/>
      <c r="R11" s="30"/>
      <c r="S11" s="29"/>
      <c r="T11" s="29"/>
      <c r="U11" s="29"/>
      <c r="V11" s="30"/>
      <c r="W11" s="30"/>
      <c r="X11" s="29"/>
      <c r="Y11" s="30"/>
      <c r="Z11" s="30"/>
      <c r="AA11" s="30"/>
      <c r="AB11" s="30"/>
      <c r="AC11" s="30"/>
      <c r="AD11" s="30"/>
      <c r="AE11" s="29"/>
      <c r="AF11" s="30"/>
      <c r="AG11" s="30"/>
      <c r="AH11" s="30"/>
      <c r="AI11" s="30"/>
      <c r="AJ11" s="30"/>
      <c r="AK11" s="30"/>
      <c r="AL11" s="30"/>
    </row>
    <row r="12">
      <c r="B12" s="22" t="s">
        <v>138</v>
      </c>
      <c r="C12" s="22" t="s">
        <v>124</v>
      </c>
      <c r="D12" s="23"/>
      <c r="E12" s="22"/>
      <c r="F12" s="23"/>
      <c r="G12" s="23"/>
      <c r="H12" s="22"/>
      <c r="I12" s="22"/>
      <c r="J12" s="23"/>
      <c r="K12" s="23"/>
      <c r="L12" s="23"/>
      <c r="M12" s="23"/>
      <c r="N12" s="22" t="s">
        <v>124</v>
      </c>
      <c r="O12" s="24" t="s">
        <v>124</v>
      </c>
      <c r="P12" s="24" t="s">
        <v>124</v>
      </c>
      <c r="Q12" s="24"/>
      <c r="R12" s="24" t="s">
        <v>124</v>
      </c>
      <c r="S12" s="24" t="s">
        <v>124</v>
      </c>
      <c r="T12" s="24" t="s">
        <v>124</v>
      </c>
      <c r="U12" s="25"/>
      <c r="V12" s="24"/>
      <c r="W12" s="25"/>
      <c r="X12" s="24" t="s">
        <v>124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4" t="s">
        <v>124</v>
      </c>
      <c r="AJ12" s="24">
        <f t="shared" ref="AJ12:AJ13" si="2">countif(C12:AH12, "x")</f>
        <v>8</v>
      </c>
      <c r="AK12" s="25"/>
      <c r="AL12" s="25"/>
    </row>
    <row r="13">
      <c r="B13" s="27" t="s">
        <v>55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7" t="s">
        <v>124</v>
      </c>
      <c r="O13" s="29" t="s">
        <v>124</v>
      </c>
      <c r="P13" s="29" t="s">
        <v>124</v>
      </c>
      <c r="Q13" s="29"/>
      <c r="R13" s="29"/>
      <c r="S13" s="29" t="s">
        <v>124</v>
      </c>
      <c r="T13" s="29"/>
      <c r="U13" s="29" t="s">
        <v>124</v>
      </c>
      <c r="V13" s="29" t="s">
        <v>124</v>
      </c>
      <c r="W13" s="30"/>
      <c r="X13" s="29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29" t="s">
        <v>124</v>
      </c>
      <c r="AJ13" s="29">
        <f t="shared" si="2"/>
        <v>6</v>
      </c>
      <c r="AK13" s="29"/>
      <c r="AL13" s="29"/>
    </row>
    <row r="14" hidden="1">
      <c r="B14" s="22" t="s">
        <v>56</v>
      </c>
      <c r="C14" s="22"/>
      <c r="D14" s="22"/>
      <c r="E14" s="22"/>
      <c r="F14" s="23"/>
      <c r="G14" s="23"/>
      <c r="H14" s="23"/>
      <c r="I14" s="23"/>
      <c r="J14" s="23"/>
      <c r="K14" s="23"/>
      <c r="L14" s="23"/>
      <c r="M14" s="23"/>
      <c r="N14" s="22"/>
      <c r="O14" s="24"/>
      <c r="P14" s="24"/>
      <c r="Q14" s="24"/>
      <c r="R14" s="25"/>
      <c r="S14" s="24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</row>
    <row r="15">
      <c r="B15" s="27" t="s">
        <v>57</v>
      </c>
      <c r="C15" s="27" t="s">
        <v>124</v>
      </c>
      <c r="D15" s="27"/>
      <c r="E15" s="27" t="s">
        <v>124</v>
      </c>
      <c r="F15" s="28"/>
      <c r="G15" s="28"/>
      <c r="H15" s="28"/>
      <c r="I15" s="28"/>
      <c r="J15" s="28"/>
      <c r="K15" s="28"/>
      <c r="L15" s="28"/>
      <c r="M15" s="28"/>
      <c r="N15" s="27" t="s">
        <v>124</v>
      </c>
      <c r="O15" s="29" t="s">
        <v>124</v>
      </c>
      <c r="P15" s="29" t="s">
        <v>124</v>
      </c>
      <c r="Q15" s="29"/>
      <c r="R15" s="29" t="s">
        <v>124</v>
      </c>
      <c r="S15" s="29" t="s">
        <v>124</v>
      </c>
      <c r="T15" s="29" t="s">
        <v>124</v>
      </c>
      <c r="U15" s="29"/>
      <c r="V15" s="30"/>
      <c r="W15" s="30"/>
      <c r="X15" s="29"/>
      <c r="Y15" s="29"/>
      <c r="Z15" s="30"/>
      <c r="AA15" s="30"/>
      <c r="AB15" s="30"/>
      <c r="AC15" s="29"/>
      <c r="AD15" s="30"/>
      <c r="AE15" s="30"/>
      <c r="AF15" s="30"/>
      <c r="AG15" s="30"/>
      <c r="AH15" s="30"/>
      <c r="AI15" s="29" t="s">
        <v>124</v>
      </c>
      <c r="AJ15" s="29">
        <f>countif(C15:AH15, "x")</f>
        <v>8</v>
      </c>
      <c r="AK15" s="30"/>
      <c r="AL15" s="30"/>
    </row>
    <row r="16" hidden="1">
      <c r="B16" s="22" t="s">
        <v>58</v>
      </c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2"/>
      <c r="O16" s="24"/>
      <c r="P16" s="24"/>
      <c r="Q16" s="25"/>
      <c r="R16" s="25"/>
      <c r="S16" s="2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 hidden="1">
      <c r="B17" s="29" t="s">
        <v>59</v>
      </c>
      <c r="C17" s="28"/>
      <c r="D17" s="27"/>
      <c r="E17" s="27"/>
      <c r="F17" s="28"/>
      <c r="G17" s="28"/>
      <c r="H17" s="28"/>
      <c r="I17" s="28"/>
      <c r="J17" s="27"/>
      <c r="K17" s="28"/>
      <c r="L17" s="28"/>
      <c r="M17" s="28"/>
      <c r="N17" s="27"/>
      <c r="O17" s="29"/>
      <c r="P17" s="29"/>
      <c r="Q17" s="30"/>
      <c r="R17" s="30"/>
      <c r="S17" s="29"/>
      <c r="T17" s="29"/>
      <c r="U17" s="29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>
      <c r="B18" s="24" t="s">
        <v>60</v>
      </c>
      <c r="C18" s="22"/>
      <c r="D18" s="22"/>
      <c r="E18" s="22" t="s">
        <v>124</v>
      </c>
      <c r="F18" s="23"/>
      <c r="G18" s="22"/>
      <c r="H18" s="23"/>
      <c r="I18" s="22"/>
      <c r="J18" s="23"/>
      <c r="K18" s="23"/>
      <c r="L18" s="23"/>
      <c r="M18" s="23"/>
      <c r="N18" s="22" t="s">
        <v>124</v>
      </c>
      <c r="O18" s="24" t="s">
        <v>124</v>
      </c>
      <c r="P18" s="24"/>
      <c r="Q18" s="24"/>
      <c r="R18" s="24" t="s">
        <v>124</v>
      </c>
      <c r="S18" s="24" t="s">
        <v>124</v>
      </c>
      <c r="T18" s="24" t="s">
        <v>124</v>
      </c>
      <c r="U18" s="24"/>
      <c r="V18" s="25"/>
      <c r="W18" s="24" t="s">
        <v>124</v>
      </c>
      <c r="X18" s="24"/>
      <c r="Y18" s="24" t="s">
        <v>124</v>
      </c>
      <c r="Z18" s="25"/>
      <c r="AA18" s="25"/>
      <c r="AB18" s="25"/>
      <c r="AC18" s="25"/>
      <c r="AD18" s="25"/>
      <c r="AE18" s="25"/>
      <c r="AF18" s="25"/>
      <c r="AG18" s="25"/>
      <c r="AH18" s="25"/>
      <c r="AI18" s="24" t="s">
        <v>124</v>
      </c>
      <c r="AJ18" s="24">
        <f t="shared" ref="AJ18:AJ19" si="3">countif(C18:AH18, "x")</f>
        <v>8</v>
      </c>
      <c r="AK18" s="25"/>
      <c r="AL18" s="25"/>
    </row>
    <row r="19">
      <c r="B19" s="29" t="s">
        <v>61</v>
      </c>
      <c r="C19" s="27"/>
      <c r="D19" s="27"/>
      <c r="E19" s="27"/>
      <c r="F19" s="28"/>
      <c r="G19" s="27"/>
      <c r="H19" s="28"/>
      <c r="I19" s="28"/>
      <c r="J19" s="28"/>
      <c r="K19" s="28"/>
      <c r="L19" s="28"/>
      <c r="M19" s="28"/>
      <c r="N19" s="27" t="s">
        <v>124</v>
      </c>
      <c r="O19" s="29" t="s">
        <v>124</v>
      </c>
      <c r="P19" s="29" t="s">
        <v>124</v>
      </c>
      <c r="Q19" s="29"/>
      <c r="R19" s="29"/>
      <c r="S19" s="29" t="s">
        <v>124</v>
      </c>
      <c r="T19" s="29" t="s">
        <v>124</v>
      </c>
      <c r="U19" s="29"/>
      <c r="V19" s="30"/>
      <c r="W19" s="29"/>
      <c r="X19" s="29"/>
      <c r="Y19" s="29"/>
      <c r="Z19" s="30"/>
      <c r="AA19" s="30"/>
      <c r="AB19" s="30"/>
      <c r="AC19" s="30"/>
      <c r="AD19" s="30"/>
      <c r="AE19" s="30"/>
      <c r="AF19" s="30"/>
      <c r="AG19" s="30"/>
      <c r="AH19" s="30"/>
      <c r="AI19" s="29" t="s">
        <v>124</v>
      </c>
      <c r="AJ19" s="29">
        <f t="shared" si="3"/>
        <v>5</v>
      </c>
      <c r="AK19" s="30"/>
      <c r="AL19" s="30"/>
    </row>
    <row r="20" hidden="1">
      <c r="A20" s="6" t="s">
        <v>62</v>
      </c>
      <c r="B20" s="22" t="s">
        <v>63</v>
      </c>
      <c r="C20" s="23"/>
      <c r="D20" s="22"/>
      <c r="E20" s="23"/>
      <c r="F20" s="23"/>
      <c r="G20" s="23"/>
      <c r="H20" s="22"/>
      <c r="I20" s="22"/>
      <c r="J20" s="23"/>
      <c r="K20" s="23"/>
      <c r="L20" s="23"/>
      <c r="M20" s="23"/>
      <c r="N20" s="22"/>
      <c r="O20" s="24"/>
      <c r="P20" s="24"/>
      <c r="Q20" s="25"/>
      <c r="R20" s="25"/>
      <c r="S20" s="24"/>
      <c r="T20" s="24"/>
      <c r="U20" s="25"/>
      <c r="V20" s="25"/>
      <c r="W20" s="25"/>
      <c r="X20" s="25"/>
      <c r="Y20" s="24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</row>
    <row r="21">
      <c r="B21" s="27" t="s">
        <v>64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7"/>
      <c r="N21" s="27" t="s">
        <v>124</v>
      </c>
      <c r="O21" s="29" t="s">
        <v>124</v>
      </c>
      <c r="P21" s="29" t="s">
        <v>124</v>
      </c>
      <c r="Q21" s="29"/>
      <c r="R21" s="29" t="s">
        <v>124</v>
      </c>
      <c r="S21" s="29" t="s">
        <v>124</v>
      </c>
      <c r="T21" s="29" t="s">
        <v>124</v>
      </c>
      <c r="U21" s="30"/>
      <c r="V21" s="30"/>
      <c r="W21" s="29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29" t="s">
        <v>124</v>
      </c>
      <c r="AJ21" s="29">
        <f t="shared" ref="AJ21:AJ24" si="4">countif(C21:AH21, "x")</f>
        <v>6</v>
      </c>
      <c r="AK21" s="30"/>
      <c r="AL21" s="30"/>
    </row>
    <row r="22">
      <c r="B22" s="22" t="s">
        <v>65</v>
      </c>
      <c r="C22" s="22"/>
      <c r="D22" s="22"/>
      <c r="E22" s="23"/>
      <c r="F22" s="23"/>
      <c r="G22" s="23"/>
      <c r="H22" s="22"/>
      <c r="I22" s="22"/>
      <c r="J22" s="22"/>
      <c r="K22" s="23"/>
      <c r="L22" s="23"/>
      <c r="M22" s="23"/>
      <c r="N22" s="22" t="s">
        <v>124</v>
      </c>
      <c r="O22" s="24" t="s">
        <v>124</v>
      </c>
      <c r="P22" s="24" t="s">
        <v>124</v>
      </c>
      <c r="Q22" s="25"/>
      <c r="R22" s="24" t="s">
        <v>124</v>
      </c>
      <c r="S22" s="24" t="s">
        <v>124</v>
      </c>
      <c r="T22" s="24" t="s">
        <v>124</v>
      </c>
      <c r="U22" s="25"/>
      <c r="V22" s="25"/>
      <c r="W22" s="24"/>
      <c r="X22" s="25"/>
      <c r="Y22" s="24"/>
      <c r="Z22" s="25"/>
      <c r="AA22" s="25"/>
      <c r="AB22" s="25"/>
      <c r="AC22" s="25"/>
      <c r="AD22" s="25"/>
      <c r="AE22" s="25"/>
      <c r="AF22" s="25"/>
      <c r="AG22" s="25"/>
      <c r="AH22" s="25"/>
      <c r="AI22" s="24" t="s">
        <v>124</v>
      </c>
      <c r="AJ22" s="24">
        <f t="shared" si="4"/>
        <v>6</v>
      </c>
      <c r="AK22" s="25"/>
      <c r="AL22" s="25"/>
    </row>
    <row r="23">
      <c r="B23" s="27" t="s">
        <v>66</v>
      </c>
      <c r="C23" s="28"/>
      <c r="D23" s="28"/>
      <c r="E23" s="28"/>
      <c r="F23" s="28"/>
      <c r="G23" s="27"/>
      <c r="H23" s="28"/>
      <c r="I23" s="27"/>
      <c r="J23" s="27"/>
      <c r="K23" s="28"/>
      <c r="L23" s="28"/>
      <c r="M23" s="28"/>
      <c r="N23" s="27" t="s">
        <v>124</v>
      </c>
      <c r="O23" s="29" t="s">
        <v>124</v>
      </c>
      <c r="P23" s="29" t="s">
        <v>124</v>
      </c>
      <c r="Q23" s="29"/>
      <c r="R23" s="29"/>
      <c r="S23" s="29" t="s">
        <v>124</v>
      </c>
      <c r="T23" s="29" t="s">
        <v>124</v>
      </c>
      <c r="U23" s="30"/>
      <c r="V23" s="29" t="s">
        <v>124</v>
      </c>
      <c r="W23" s="29"/>
      <c r="X23" s="29" t="s">
        <v>124</v>
      </c>
      <c r="Y23" s="29"/>
      <c r="Z23" s="30"/>
      <c r="AA23" s="30"/>
      <c r="AB23" s="30"/>
      <c r="AC23" s="30"/>
      <c r="AD23" s="30"/>
      <c r="AE23" s="30"/>
      <c r="AF23" s="30"/>
      <c r="AG23" s="30"/>
      <c r="AH23" s="30"/>
      <c r="AI23" s="29" t="s">
        <v>124</v>
      </c>
      <c r="AJ23" s="29">
        <f t="shared" si="4"/>
        <v>7</v>
      </c>
      <c r="AK23" s="30"/>
      <c r="AL23" s="30"/>
    </row>
    <row r="24">
      <c r="A24" s="6" t="s">
        <v>67</v>
      </c>
      <c r="B24" s="22" t="s">
        <v>68</v>
      </c>
      <c r="C24" s="22" t="s">
        <v>124</v>
      </c>
      <c r="D24" s="22"/>
      <c r="E24" s="22" t="s">
        <v>124</v>
      </c>
      <c r="F24" s="23"/>
      <c r="G24" s="22" t="s">
        <v>124</v>
      </c>
      <c r="H24" s="22" t="s">
        <v>124</v>
      </c>
      <c r="I24" s="22" t="s">
        <v>124</v>
      </c>
      <c r="J24" s="22" t="s">
        <v>124</v>
      </c>
      <c r="K24" s="22"/>
      <c r="L24" s="23"/>
      <c r="M24" s="22" t="s">
        <v>124</v>
      </c>
      <c r="N24" s="22" t="s">
        <v>124</v>
      </c>
      <c r="O24" s="24" t="s">
        <v>124</v>
      </c>
      <c r="P24" s="24" t="s">
        <v>124</v>
      </c>
      <c r="Q24" s="24"/>
      <c r="R24" s="24" t="s">
        <v>124</v>
      </c>
      <c r="S24" s="24" t="s">
        <v>124</v>
      </c>
      <c r="T24" s="24" t="s">
        <v>124</v>
      </c>
      <c r="U24" s="25"/>
      <c r="V24" s="24" t="s">
        <v>124</v>
      </c>
      <c r="W24" s="24" t="s">
        <v>124</v>
      </c>
      <c r="X24" s="25"/>
      <c r="Y24" s="24" t="s">
        <v>124</v>
      </c>
      <c r="Z24" s="25"/>
      <c r="AA24" s="25"/>
      <c r="AB24" s="25"/>
      <c r="AC24" s="25"/>
      <c r="AD24" s="25"/>
      <c r="AE24" s="25"/>
      <c r="AF24" s="25"/>
      <c r="AG24" s="25"/>
      <c r="AH24" s="25"/>
      <c r="AI24" s="24" t="s">
        <v>124</v>
      </c>
      <c r="AJ24" s="24">
        <f t="shared" si="4"/>
        <v>16</v>
      </c>
      <c r="AK24" s="25"/>
      <c r="AL24" s="25"/>
    </row>
    <row r="25" hidden="1">
      <c r="B25" s="27" t="s">
        <v>69</v>
      </c>
      <c r="C25" s="28"/>
      <c r="D25" s="28"/>
      <c r="E25" s="28"/>
      <c r="F25" s="28"/>
      <c r="G25" s="28"/>
      <c r="H25" s="28"/>
      <c r="I25" s="28"/>
      <c r="J25" s="27"/>
      <c r="K25" s="28"/>
      <c r="L25" s="28"/>
      <c r="M25" s="28"/>
      <c r="N25" s="27"/>
      <c r="O25" s="29"/>
      <c r="P25" s="29"/>
      <c r="Q25" s="30"/>
      <c r="R25" s="29"/>
      <c r="S25" s="29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hidden="1">
      <c r="B26" s="22" t="s">
        <v>70</v>
      </c>
      <c r="C26" s="23"/>
      <c r="D26" s="22"/>
      <c r="E26" s="22"/>
      <c r="F26" s="23"/>
      <c r="G26" s="22"/>
      <c r="H26" s="23"/>
      <c r="I26" s="23"/>
      <c r="J26" s="23"/>
      <c r="K26" s="23"/>
      <c r="L26" s="23"/>
      <c r="M26" s="23"/>
      <c r="N26" s="22"/>
      <c r="O26" s="24"/>
      <c r="P26" s="24"/>
      <c r="Q26" s="25"/>
      <c r="R26" s="25"/>
      <c r="S26" s="24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</row>
    <row r="27">
      <c r="B27" s="27" t="s">
        <v>71</v>
      </c>
      <c r="C27" s="28"/>
      <c r="D27" s="27"/>
      <c r="E27" s="28"/>
      <c r="F27" s="28"/>
      <c r="G27" s="27"/>
      <c r="H27" s="27"/>
      <c r="I27" s="27"/>
      <c r="J27" s="28"/>
      <c r="K27" s="28"/>
      <c r="L27" s="28"/>
      <c r="M27" s="27"/>
      <c r="N27" s="27" t="s">
        <v>124</v>
      </c>
      <c r="O27" s="29" t="s">
        <v>124</v>
      </c>
      <c r="P27" s="29" t="s">
        <v>124</v>
      </c>
      <c r="Q27" s="29"/>
      <c r="R27" s="29"/>
      <c r="S27" s="29" t="s">
        <v>124</v>
      </c>
      <c r="T27" s="29"/>
      <c r="U27" s="30"/>
      <c r="V27" s="30"/>
      <c r="W27" s="29" t="s">
        <v>124</v>
      </c>
      <c r="X27" s="30"/>
      <c r="Y27" s="29" t="s">
        <v>124</v>
      </c>
      <c r="Z27" s="30"/>
      <c r="AA27" s="30"/>
      <c r="AB27" s="30"/>
      <c r="AC27" s="30"/>
      <c r="AD27" s="30"/>
      <c r="AE27" s="30"/>
      <c r="AF27" s="30"/>
      <c r="AG27" s="30"/>
      <c r="AH27" s="30"/>
      <c r="AI27" s="29" t="s">
        <v>124</v>
      </c>
      <c r="AJ27" s="29">
        <f>countif(C27:AH27, "x")</f>
        <v>6</v>
      </c>
      <c r="AK27" s="30"/>
      <c r="AL27" s="30"/>
    </row>
    <row r="28" hidden="1">
      <c r="A28" s="6" t="s">
        <v>73</v>
      </c>
      <c r="B28" s="22" t="s">
        <v>74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2"/>
      <c r="O28" s="24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</row>
    <row r="29" hidden="1">
      <c r="B29" s="27" t="s">
        <v>75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7"/>
      <c r="O29" s="29"/>
      <c r="P29" s="29"/>
      <c r="Q29" s="30"/>
      <c r="R29" s="30"/>
      <c r="S29" s="29"/>
      <c r="T29" s="30"/>
      <c r="U29" s="30"/>
      <c r="V29" s="29"/>
      <c r="W29" s="29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hidden="1">
      <c r="B30" s="22" t="s">
        <v>76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2"/>
      <c r="O30" s="24"/>
      <c r="P30" s="24"/>
      <c r="Q30" s="25"/>
      <c r="R30" s="25"/>
      <c r="S30" s="24"/>
      <c r="T30" s="25"/>
      <c r="U30" s="25"/>
      <c r="V30" s="24"/>
      <c r="W30" s="24"/>
      <c r="X30" s="24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</row>
    <row r="31" hidden="1">
      <c r="B31" s="47" t="s">
        <v>77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7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42"/>
      <c r="AL31" s="42" t="s">
        <v>160</v>
      </c>
    </row>
    <row r="32" hidden="1">
      <c r="B32" s="22" t="s">
        <v>78</v>
      </c>
      <c r="C32" s="23"/>
      <c r="D32" s="23"/>
      <c r="E32" s="23"/>
      <c r="F32" s="23"/>
      <c r="G32" s="23"/>
      <c r="H32" s="23"/>
      <c r="I32" s="22"/>
      <c r="J32" s="23"/>
      <c r="K32" s="23"/>
      <c r="L32" s="23"/>
      <c r="M32" s="23"/>
      <c r="N32" s="22"/>
      <c r="O32" s="24"/>
      <c r="P32" s="24"/>
      <c r="Q32" s="25"/>
      <c r="R32" s="25"/>
      <c r="S32" s="24"/>
      <c r="T32" s="25"/>
      <c r="U32" s="24"/>
      <c r="V32" s="24"/>
      <c r="W32" s="24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hidden="1">
      <c r="B33" s="27" t="s">
        <v>79</v>
      </c>
      <c r="C33" s="28"/>
      <c r="D33" s="27"/>
      <c r="E33" s="27"/>
      <c r="F33" s="27"/>
      <c r="G33" s="28"/>
      <c r="H33" s="28"/>
      <c r="I33" s="28"/>
      <c r="J33" s="28"/>
      <c r="K33" s="28"/>
      <c r="L33" s="28"/>
      <c r="M33" s="28"/>
      <c r="N33" s="27"/>
      <c r="O33" s="29"/>
      <c r="P33" s="29"/>
      <c r="Q33" s="29"/>
      <c r="R33" s="30"/>
      <c r="S33" s="29"/>
      <c r="T33" s="29"/>
      <c r="U33" s="29"/>
      <c r="V33" s="29"/>
      <c r="W33" s="29"/>
      <c r="X33" s="30"/>
      <c r="Y33" s="30"/>
      <c r="Z33" s="30"/>
      <c r="AA33" s="30"/>
      <c r="AB33" s="30"/>
      <c r="AC33" s="30"/>
      <c r="AD33" s="30"/>
      <c r="AE33" s="30"/>
      <c r="AF33" s="30"/>
      <c r="AG33" s="29"/>
      <c r="AH33" s="30"/>
      <c r="AI33" s="30"/>
      <c r="AJ33" s="30"/>
      <c r="AK33" s="30"/>
      <c r="AL33" s="30"/>
    </row>
    <row r="34" hidden="1">
      <c r="B34" s="22" t="s">
        <v>80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2"/>
      <c r="O34" s="24"/>
      <c r="P34" s="24"/>
      <c r="Q34" s="25"/>
      <c r="R34" s="25"/>
      <c r="S34" s="25"/>
      <c r="T34" s="24"/>
      <c r="U34" s="24"/>
      <c r="V34" s="24"/>
      <c r="W34" s="24"/>
      <c r="X34" s="24"/>
      <c r="Y34" s="24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</row>
    <row r="35" hidden="1">
      <c r="B35" s="27" t="s">
        <v>81</v>
      </c>
      <c r="C35" s="28"/>
      <c r="D35" s="28"/>
      <c r="E35" s="28"/>
      <c r="F35" s="28"/>
      <c r="G35" s="28"/>
      <c r="H35" s="27"/>
      <c r="I35" s="27"/>
      <c r="J35" s="28"/>
      <c r="K35" s="28"/>
      <c r="L35" s="28"/>
      <c r="M35" s="28"/>
      <c r="N35" s="27"/>
      <c r="O35" s="29"/>
      <c r="P35" s="29"/>
      <c r="Q35" s="30"/>
      <c r="R35" s="29"/>
      <c r="S35" s="29"/>
      <c r="T35" s="30"/>
      <c r="U35" s="29"/>
      <c r="V35" s="29"/>
      <c r="W35" s="30"/>
      <c r="X35" s="30"/>
      <c r="Y35" s="30"/>
      <c r="Z35" s="30"/>
      <c r="AA35" s="30"/>
      <c r="AB35" s="30"/>
      <c r="AC35" s="30"/>
      <c r="AD35" s="30"/>
      <c r="AE35" s="30"/>
      <c r="AF35" s="29"/>
      <c r="AG35" s="29"/>
      <c r="AH35" s="30"/>
      <c r="AI35" s="30"/>
      <c r="AJ35" s="30"/>
      <c r="AK35" s="29"/>
      <c r="AL35" s="29" t="s">
        <v>165</v>
      </c>
    </row>
    <row r="36" hidden="1">
      <c r="B36" s="22" t="s">
        <v>83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2"/>
      <c r="O36" s="24"/>
      <c r="P36" s="24"/>
      <c r="Q36" s="25"/>
      <c r="R36" s="25"/>
      <c r="S36" s="24"/>
      <c r="T36" s="25"/>
      <c r="U36" s="25"/>
      <c r="V36" s="24"/>
      <c r="W36" s="25"/>
      <c r="X36" s="24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4"/>
      <c r="AL36" s="24" t="s">
        <v>167</v>
      </c>
    </row>
    <row r="37" hidden="1">
      <c r="B37" s="27" t="s">
        <v>84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7"/>
      <c r="O37" s="29"/>
      <c r="P37" s="29"/>
      <c r="Q37" s="29"/>
      <c r="R37" s="29"/>
      <c r="S37" s="29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hidden="1">
      <c r="A38" s="6" t="s">
        <v>85</v>
      </c>
      <c r="B38" s="22" t="s">
        <v>86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2"/>
      <c r="O38" s="24"/>
      <c r="P38" s="24"/>
      <c r="Q38" s="25"/>
      <c r="R38" s="25"/>
      <c r="S38" s="24"/>
      <c r="T38" s="24"/>
      <c r="U38" s="24"/>
      <c r="V38" s="24"/>
      <c r="W38" s="24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</row>
    <row r="39" hidden="1">
      <c r="B39" s="27" t="s">
        <v>87</v>
      </c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7"/>
      <c r="O39" s="29"/>
      <c r="P39" s="29"/>
      <c r="Q39" s="30"/>
      <c r="R39" s="29"/>
      <c r="S39" s="29"/>
      <c r="T39" s="30"/>
      <c r="U39" s="29"/>
      <c r="V39" s="30"/>
      <c r="W39" s="29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9"/>
      <c r="AL39" s="39" t="s">
        <v>171</v>
      </c>
    </row>
    <row r="40">
      <c r="B40" s="22" t="s">
        <v>88</v>
      </c>
      <c r="C40" s="22"/>
      <c r="D40" s="22" t="s">
        <v>124</v>
      </c>
      <c r="E40" s="23"/>
      <c r="F40" s="23"/>
      <c r="G40" s="23"/>
      <c r="H40" s="23"/>
      <c r="I40" s="23"/>
      <c r="J40" s="23"/>
      <c r="K40" s="23"/>
      <c r="L40" s="23"/>
      <c r="M40" s="23"/>
      <c r="N40" s="22" t="s">
        <v>124</v>
      </c>
      <c r="O40" s="24" t="s">
        <v>124</v>
      </c>
      <c r="P40" s="24" t="s">
        <v>124</v>
      </c>
      <c r="Q40" s="25"/>
      <c r="R40" s="24"/>
      <c r="S40" s="24" t="s">
        <v>124</v>
      </c>
      <c r="T40" s="24" t="s">
        <v>124</v>
      </c>
      <c r="U40" s="24" t="s">
        <v>124</v>
      </c>
      <c r="V40" s="24" t="s">
        <v>124</v>
      </c>
      <c r="W40" s="24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4" t="s">
        <v>124</v>
      </c>
      <c r="AJ40" s="24">
        <f>countif(C40:AH40, "x")</f>
        <v>8</v>
      </c>
      <c r="AK40" s="25"/>
      <c r="AL40" s="25"/>
    </row>
    <row r="41" hidden="1">
      <c r="A41" s="6" t="s">
        <v>90</v>
      </c>
      <c r="B41" s="27" t="s">
        <v>91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7"/>
      <c r="O41" s="29"/>
      <c r="P41" s="29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>
      <c r="B42" s="22" t="s">
        <v>92</v>
      </c>
      <c r="C42" s="23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2" t="s">
        <v>124</v>
      </c>
      <c r="O42" s="24" t="s">
        <v>124</v>
      </c>
      <c r="P42" s="24" t="s">
        <v>124</v>
      </c>
      <c r="Q42" s="24" t="s">
        <v>124</v>
      </c>
      <c r="R42" s="24" t="s">
        <v>124</v>
      </c>
      <c r="S42" s="24" t="s">
        <v>124</v>
      </c>
      <c r="T42" s="24" t="s">
        <v>124</v>
      </c>
      <c r="U42" s="24" t="s">
        <v>124</v>
      </c>
      <c r="V42" s="24" t="s">
        <v>124</v>
      </c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4" t="s">
        <v>124</v>
      </c>
      <c r="AJ42" s="24">
        <f>countif(C42:AH42, "x")</f>
        <v>9</v>
      </c>
      <c r="AK42" s="25"/>
      <c r="AL42" s="25"/>
    </row>
    <row r="43" hidden="1">
      <c r="B43" s="27" t="s">
        <v>93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7"/>
      <c r="O43" s="29"/>
      <c r="P43" s="29"/>
      <c r="Q43" s="30"/>
      <c r="R43" s="30"/>
      <c r="S43" s="29"/>
      <c r="T43" s="30"/>
      <c r="U43" s="30"/>
      <c r="V43" s="29"/>
      <c r="W43" s="29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</row>
    <row r="44">
      <c r="B44" s="22" t="s">
        <v>94</v>
      </c>
      <c r="C44" s="23"/>
      <c r="D44" s="23"/>
      <c r="E44" s="23"/>
      <c r="F44" s="23"/>
      <c r="G44" s="23"/>
      <c r="H44" s="23"/>
      <c r="I44" s="22"/>
      <c r="J44" s="23"/>
      <c r="K44" s="23"/>
      <c r="L44" s="23"/>
      <c r="M44" s="23"/>
      <c r="N44" s="22" t="s">
        <v>124</v>
      </c>
      <c r="O44" s="24" t="s">
        <v>124</v>
      </c>
      <c r="P44" s="24" t="s">
        <v>124</v>
      </c>
      <c r="Q44" s="24"/>
      <c r="R44" s="24" t="s">
        <v>124</v>
      </c>
      <c r="S44" s="24" t="s">
        <v>124</v>
      </c>
      <c r="T44" s="24" t="s">
        <v>124</v>
      </c>
      <c r="U44" s="24" t="s">
        <v>124</v>
      </c>
      <c r="V44" s="24" t="s">
        <v>124</v>
      </c>
      <c r="W44" s="24" t="s">
        <v>124</v>
      </c>
      <c r="X44" s="24" t="s">
        <v>124</v>
      </c>
      <c r="Y44" s="24" t="s">
        <v>124</v>
      </c>
      <c r="Z44" s="25"/>
      <c r="AA44" s="25"/>
      <c r="AB44" s="25"/>
      <c r="AC44" s="25"/>
      <c r="AD44" s="25"/>
      <c r="AE44" s="25"/>
      <c r="AF44" s="25"/>
      <c r="AG44" s="25"/>
      <c r="AH44" s="25"/>
      <c r="AI44" s="24" t="s">
        <v>124</v>
      </c>
      <c r="AJ44" s="24">
        <f>countif(C44:AH44, "x")</f>
        <v>11</v>
      </c>
      <c r="AK44" s="25"/>
      <c r="AL44" s="25"/>
    </row>
    <row r="45" hidden="1">
      <c r="A45" s="6" t="s">
        <v>95</v>
      </c>
      <c r="B45" s="48" t="s">
        <v>96</v>
      </c>
      <c r="C45" s="28"/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7"/>
      <c r="O45" s="29"/>
      <c r="P45" s="29"/>
      <c r="Q45" s="29"/>
      <c r="R45" s="29"/>
      <c r="S45" s="30"/>
      <c r="T45" s="29"/>
      <c r="U45" s="29"/>
      <c r="V45" s="29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49"/>
      <c r="AJ45" s="49"/>
      <c r="AK45" s="30"/>
      <c r="AL45" s="30"/>
    </row>
    <row r="46" hidden="1">
      <c r="B46" s="47" t="s">
        <v>97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2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42"/>
      <c r="AL46" s="42" t="s">
        <v>183</v>
      </c>
    </row>
    <row r="47" hidden="1">
      <c r="B47" s="27" t="s">
        <v>98</v>
      </c>
      <c r="C47" s="28"/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7"/>
      <c r="O47" s="29"/>
      <c r="P47" s="29"/>
      <c r="Q47" s="29"/>
      <c r="R47" s="29"/>
      <c r="S47" s="29"/>
      <c r="T47" s="29"/>
      <c r="U47" s="29"/>
      <c r="V47" s="29"/>
      <c r="W47" s="29"/>
      <c r="X47" s="30"/>
      <c r="Y47" s="29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</row>
    <row r="48" hidden="1">
      <c r="B48" s="22" t="s">
        <v>99</v>
      </c>
      <c r="C48" s="23"/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2"/>
      <c r="O48" s="24"/>
      <c r="P48" s="24"/>
      <c r="Q48" s="25"/>
      <c r="R48" s="24"/>
      <c r="S48" s="24"/>
      <c r="T48" s="24"/>
      <c r="U48" s="24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4"/>
      <c r="AL48" s="24" t="s">
        <v>183</v>
      </c>
    </row>
    <row r="49" hidden="1">
      <c r="B49" s="27" t="s">
        <v>100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7"/>
      <c r="O49" s="29"/>
      <c r="P49" s="29"/>
      <c r="Q49" s="30"/>
      <c r="R49" s="29"/>
      <c r="S49" s="30"/>
      <c r="T49" s="29"/>
      <c r="U49" s="30"/>
      <c r="V49" s="29"/>
      <c r="W49" s="29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29"/>
      <c r="AL49" s="29" t="s">
        <v>183</v>
      </c>
    </row>
    <row r="50" hidden="1">
      <c r="B50" s="48" t="s">
        <v>101</v>
      </c>
      <c r="C50" s="23"/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2"/>
      <c r="O50" s="24"/>
      <c r="P50" s="24"/>
      <c r="Q50" s="25"/>
      <c r="R50" s="25"/>
      <c r="S50" s="24"/>
      <c r="T50" s="25"/>
      <c r="U50" s="25"/>
      <c r="V50" s="24"/>
      <c r="W50" s="24"/>
      <c r="X50" s="24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41"/>
      <c r="AJ50" s="41"/>
      <c r="AK50" s="25"/>
      <c r="AL50" s="25"/>
    </row>
    <row r="51" hidden="1">
      <c r="A51" s="6" t="s">
        <v>102</v>
      </c>
      <c r="B51" s="27" t="s">
        <v>103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9"/>
      <c r="P51" s="29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42"/>
      <c r="AL51" s="42" t="s">
        <v>187</v>
      </c>
    </row>
    <row r="52" hidden="1">
      <c r="B52" s="22" t="s">
        <v>104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2"/>
      <c r="O52" s="24"/>
      <c r="P52" s="24"/>
      <c r="Q52" s="24"/>
      <c r="R52" s="25"/>
      <c r="S52" s="24"/>
      <c r="T52" s="24"/>
      <c r="U52" s="25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</row>
    <row r="53" hidden="1">
      <c r="B53" s="27" t="s">
        <v>105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7"/>
      <c r="O53" s="29"/>
      <c r="P53" s="29"/>
      <c r="Q53" s="30"/>
      <c r="R53" s="30"/>
      <c r="S53" s="29"/>
      <c r="T53" s="30"/>
      <c r="U53" s="30"/>
      <c r="V53" s="30"/>
      <c r="W53" s="29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29"/>
      <c r="AL53" s="29" t="s">
        <v>191</v>
      </c>
    </row>
    <row r="54" hidden="1">
      <c r="B54" s="22" t="s">
        <v>107</v>
      </c>
      <c r="C54" s="22"/>
      <c r="D54" s="23"/>
      <c r="E54" s="23"/>
      <c r="F54" s="23"/>
      <c r="G54" s="23"/>
      <c r="H54" s="23"/>
      <c r="I54" s="22"/>
      <c r="J54" s="23"/>
      <c r="K54" s="23"/>
      <c r="L54" s="23"/>
      <c r="M54" s="23"/>
      <c r="N54" s="22"/>
      <c r="O54" s="24"/>
      <c r="P54" s="24"/>
      <c r="Q54" s="25"/>
      <c r="R54" s="25"/>
      <c r="S54" s="24"/>
      <c r="T54" s="25"/>
      <c r="U54" s="25"/>
      <c r="V54" s="24"/>
      <c r="W54" s="24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4"/>
      <c r="AL54" s="24" t="s">
        <v>191</v>
      </c>
    </row>
    <row r="55" hidden="1">
      <c r="B55" s="9" t="s">
        <v>108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9"/>
      <c r="O55" s="9"/>
      <c r="P55" s="9"/>
      <c r="Q55" s="15"/>
      <c r="R55" s="15"/>
      <c r="S55" s="9"/>
      <c r="T55" s="15"/>
      <c r="U55" s="15"/>
      <c r="V55" s="9"/>
      <c r="W55" s="9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>
      <c r="A57" s="15"/>
      <c r="B57" s="9" t="s">
        <v>194</v>
      </c>
      <c r="C57" s="15">
        <f t="shared" ref="C57:AI57" si="5">COUNTIF(C4:C55, "x")</f>
        <v>3</v>
      </c>
      <c r="D57" s="15">
        <f t="shared" si="5"/>
        <v>2</v>
      </c>
      <c r="E57" s="15">
        <f t="shared" si="5"/>
        <v>3</v>
      </c>
      <c r="F57" s="15">
        <f t="shared" si="5"/>
        <v>0</v>
      </c>
      <c r="G57" s="15">
        <f t="shared" si="5"/>
        <v>1</v>
      </c>
      <c r="H57" s="15">
        <f t="shared" si="5"/>
        <v>1</v>
      </c>
      <c r="I57" s="15">
        <f t="shared" si="5"/>
        <v>1</v>
      </c>
      <c r="J57" s="15">
        <f t="shared" si="5"/>
        <v>1</v>
      </c>
      <c r="K57" s="15">
        <f t="shared" si="5"/>
        <v>0</v>
      </c>
      <c r="L57" s="15">
        <f t="shared" si="5"/>
        <v>0</v>
      </c>
      <c r="M57" s="15">
        <f t="shared" si="5"/>
        <v>1</v>
      </c>
      <c r="N57" s="15">
        <f t="shared" si="5"/>
        <v>16</v>
      </c>
      <c r="O57" s="15">
        <f t="shared" si="5"/>
        <v>16</v>
      </c>
      <c r="P57" s="15">
        <f t="shared" si="5"/>
        <v>15</v>
      </c>
      <c r="Q57" s="15">
        <f t="shared" si="5"/>
        <v>1</v>
      </c>
      <c r="R57" s="15">
        <f t="shared" si="5"/>
        <v>10</v>
      </c>
      <c r="S57" s="15">
        <f t="shared" si="5"/>
        <v>16</v>
      </c>
      <c r="T57" s="15">
        <f t="shared" si="5"/>
        <v>12</v>
      </c>
      <c r="U57" s="15">
        <f t="shared" si="5"/>
        <v>7</v>
      </c>
      <c r="V57" s="15">
        <f t="shared" si="5"/>
        <v>8</v>
      </c>
      <c r="W57" s="15">
        <f t="shared" si="5"/>
        <v>4</v>
      </c>
      <c r="X57" s="15">
        <f t="shared" si="5"/>
        <v>5</v>
      </c>
      <c r="Y57" s="15">
        <f t="shared" si="5"/>
        <v>4</v>
      </c>
      <c r="Z57" s="15">
        <f t="shared" si="5"/>
        <v>0</v>
      </c>
      <c r="AA57" s="15">
        <f t="shared" si="5"/>
        <v>0</v>
      </c>
      <c r="AB57" s="15">
        <f t="shared" si="5"/>
        <v>0</v>
      </c>
      <c r="AC57" s="15">
        <f t="shared" si="5"/>
        <v>0</v>
      </c>
      <c r="AD57" s="15">
        <f t="shared" si="5"/>
        <v>0</v>
      </c>
      <c r="AE57" s="15">
        <f t="shared" si="5"/>
        <v>0</v>
      </c>
      <c r="AF57" s="15">
        <f t="shared" si="5"/>
        <v>0</v>
      </c>
      <c r="AG57" s="15">
        <f t="shared" si="5"/>
        <v>0</v>
      </c>
      <c r="AH57" s="15">
        <f t="shared" si="5"/>
        <v>0</v>
      </c>
      <c r="AI57" s="15">
        <f t="shared" si="5"/>
        <v>16</v>
      </c>
      <c r="AJ57" s="15"/>
      <c r="AK57" s="15"/>
      <c r="AL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</row>
  </sheetData>
  <autoFilter ref="$AI$4:$AI$55">
    <filterColumn colId="0">
      <filters>
        <filter val="x"/>
      </filters>
    </filterColumn>
  </autoFilter>
  <mergeCells count="22">
    <mergeCell ref="V2:Y2"/>
    <mergeCell ref="Z2:AB2"/>
    <mergeCell ref="AC2:AE2"/>
    <mergeCell ref="AF2:AH2"/>
    <mergeCell ref="A1:A3"/>
    <mergeCell ref="B1:B3"/>
    <mergeCell ref="C1:AH1"/>
    <mergeCell ref="AI1:AI3"/>
    <mergeCell ref="AJ1:AJ3"/>
    <mergeCell ref="AL1:AL3"/>
    <mergeCell ref="C2:G2"/>
    <mergeCell ref="A38:A40"/>
    <mergeCell ref="A41:A44"/>
    <mergeCell ref="A45:A50"/>
    <mergeCell ref="A51:A55"/>
    <mergeCell ref="H2:M2"/>
    <mergeCell ref="N2:U2"/>
    <mergeCell ref="A4:A9"/>
    <mergeCell ref="A10:A19"/>
    <mergeCell ref="A20:A23"/>
    <mergeCell ref="A24:A27"/>
    <mergeCell ref="A28:A37"/>
  </mergeCells>
  <hyperlinks>
    <hyperlink r:id="rId1" ref="B11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1.5"/>
    <col customWidth="1" min="3" max="6" width="3.0"/>
    <col customWidth="1" min="7" max="7" width="3.13"/>
    <col customWidth="1" min="8" max="9" width="2.75"/>
    <col customWidth="1" min="10" max="27" width="3.0"/>
    <col customWidth="1" min="28" max="28" width="4.88"/>
    <col customWidth="1" min="29" max="34" width="3.0"/>
    <col customWidth="1" min="35" max="35" width="3.5"/>
    <col customWidth="1" min="36" max="37" width="10.5"/>
    <col customWidth="1" hidden="1" min="38" max="38" width="9.38"/>
    <col customWidth="1" hidden="1" min="39" max="39" width="34.75"/>
    <col customWidth="1" hidden="1" min="40" max="40" width="36.63"/>
    <col customWidth="1" hidden="1" min="41" max="41" width="19.75"/>
    <col customWidth="1" hidden="1" min="42" max="42" width="31.88"/>
  </cols>
  <sheetData>
    <row r="1">
      <c r="A1" s="1" t="s">
        <v>0</v>
      </c>
      <c r="B1" s="1" t="s">
        <v>1</v>
      </c>
      <c r="C1" s="1" t="s">
        <v>2</v>
      </c>
      <c r="AI1" s="2" t="s">
        <v>3</v>
      </c>
      <c r="AJ1" s="3" t="s">
        <v>117</v>
      </c>
      <c r="AK1" s="3"/>
      <c r="AL1" s="3"/>
      <c r="AM1" s="3"/>
      <c r="AN1" s="3" t="s">
        <v>4</v>
      </c>
      <c r="AO1" s="3"/>
      <c r="AP1" s="3"/>
    </row>
    <row r="2" ht="27.75" customHeight="1">
      <c r="C2" s="1" t="s">
        <v>5</v>
      </c>
      <c r="H2" s="1" t="s">
        <v>6</v>
      </c>
      <c r="N2" s="1" t="s">
        <v>7</v>
      </c>
      <c r="V2" s="1" t="s">
        <v>8</v>
      </c>
      <c r="Z2" s="4" t="s">
        <v>9</v>
      </c>
      <c r="AC2" s="4" t="s">
        <v>10</v>
      </c>
      <c r="AF2" s="1" t="s">
        <v>11</v>
      </c>
      <c r="AK2" s="3"/>
      <c r="AL2" s="3"/>
      <c r="AM2" s="3"/>
      <c r="AO2" s="3"/>
      <c r="AP2" s="3"/>
    </row>
    <row r="3">
      <c r="C3" s="2" t="s">
        <v>12</v>
      </c>
      <c r="D3" s="20" t="s">
        <v>13</v>
      </c>
      <c r="E3" s="20" t="s">
        <v>14</v>
      </c>
      <c r="F3" s="2" t="s">
        <v>15</v>
      </c>
      <c r="G3" s="2" t="s">
        <v>118</v>
      </c>
      <c r="H3" s="2" t="s">
        <v>17</v>
      </c>
      <c r="I3" s="2" t="s">
        <v>18</v>
      </c>
      <c r="J3" s="2" t="s">
        <v>19</v>
      </c>
      <c r="K3" s="2" t="s">
        <v>119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1" t="s">
        <v>120</v>
      </c>
      <c r="S3" s="2" t="s">
        <v>28</v>
      </c>
      <c r="T3" s="20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5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K3" s="3" t="s">
        <v>197</v>
      </c>
      <c r="AL3" s="3" t="s">
        <v>122</v>
      </c>
      <c r="AM3" s="3" t="s">
        <v>123</v>
      </c>
      <c r="AO3" s="3"/>
      <c r="AP3" s="3"/>
    </row>
    <row r="4" ht="15.75" customHeight="1">
      <c r="A4" s="6" t="s">
        <v>44</v>
      </c>
      <c r="B4" s="22" t="s">
        <v>45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2" t="s">
        <v>124</v>
      </c>
      <c r="O4" s="24" t="s">
        <v>124</v>
      </c>
      <c r="P4" s="24" t="s">
        <v>124</v>
      </c>
      <c r="Q4" s="25"/>
      <c r="R4" s="24" t="s">
        <v>124</v>
      </c>
      <c r="S4" s="24" t="s">
        <v>124</v>
      </c>
      <c r="T4" s="25"/>
      <c r="U4" s="24" t="s">
        <v>124</v>
      </c>
      <c r="V4" s="24" t="s">
        <v>124</v>
      </c>
      <c r="W4" s="25"/>
      <c r="X4" s="24" t="s">
        <v>125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41" t="s">
        <v>124</v>
      </c>
      <c r="AJ4" s="24">
        <f t="shared" ref="AJ4:AJ55" si="1">countif(C4:AH4, "x")</f>
        <v>8</v>
      </c>
      <c r="AK4" s="24">
        <v>2.84882215E8</v>
      </c>
      <c r="AL4" s="26"/>
      <c r="AM4" s="26" t="s">
        <v>126</v>
      </c>
      <c r="AN4" s="24" t="s">
        <v>198</v>
      </c>
      <c r="AO4" s="24"/>
      <c r="AP4" s="24" t="s">
        <v>127</v>
      </c>
    </row>
    <row r="5" ht="15.75" hidden="1" customHeight="1">
      <c r="B5" s="27" t="s">
        <v>46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7" t="s">
        <v>124</v>
      </c>
      <c r="O5" s="27" t="s">
        <v>124</v>
      </c>
      <c r="P5" s="29" t="s">
        <v>124</v>
      </c>
      <c r="Q5" s="30"/>
      <c r="R5" s="29" t="s">
        <v>124</v>
      </c>
      <c r="S5" s="29" t="s">
        <v>124</v>
      </c>
      <c r="T5" s="30"/>
      <c r="U5" s="29" t="s">
        <v>124</v>
      </c>
      <c r="V5" s="29" t="s">
        <v>124</v>
      </c>
      <c r="W5" s="30"/>
      <c r="X5" s="29" t="s">
        <v>124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49" t="s">
        <v>124</v>
      </c>
      <c r="AJ5" s="29">
        <f t="shared" si="1"/>
        <v>8</v>
      </c>
      <c r="AK5" s="29">
        <v>3.89801252E8</v>
      </c>
      <c r="AL5" s="31"/>
      <c r="AM5" s="31" t="s">
        <v>126</v>
      </c>
      <c r="AN5" s="30"/>
      <c r="AO5" s="30"/>
      <c r="AP5" s="32" t="s">
        <v>128</v>
      </c>
    </row>
    <row r="6" ht="15.75" hidden="1" customHeight="1">
      <c r="B6" s="22" t="s">
        <v>47</v>
      </c>
      <c r="C6" s="23"/>
      <c r="D6" s="22" t="s">
        <v>124</v>
      </c>
      <c r="E6" s="23"/>
      <c r="F6" s="23"/>
      <c r="G6" s="23"/>
      <c r="H6" s="23"/>
      <c r="I6" s="23"/>
      <c r="J6" s="23"/>
      <c r="K6" s="23"/>
      <c r="L6" s="23"/>
      <c r="M6" s="23"/>
      <c r="N6" s="22" t="s">
        <v>124</v>
      </c>
      <c r="O6" s="24" t="s">
        <v>124</v>
      </c>
      <c r="P6" s="24" t="s">
        <v>124</v>
      </c>
      <c r="Q6" s="25"/>
      <c r="R6" s="25"/>
      <c r="S6" s="24" t="s">
        <v>124</v>
      </c>
      <c r="T6" s="24" t="s">
        <v>124</v>
      </c>
      <c r="U6" s="24" t="s">
        <v>124</v>
      </c>
      <c r="V6" s="24" t="s">
        <v>124</v>
      </c>
      <c r="W6" s="24" t="s">
        <v>124</v>
      </c>
      <c r="X6" s="25"/>
      <c r="Y6" s="24" t="s">
        <v>124</v>
      </c>
      <c r="Z6" s="25"/>
      <c r="AA6" s="25"/>
      <c r="AB6" s="25"/>
      <c r="AC6" s="25"/>
      <c r="AD6" s="25"/>
      <c r="AE6" s="25"/>
      <c r="AF6" s="25"/>
      <c r="AG6" s="25"/>
      <c r="AH6" s="25"/>
      <c r="AI6" s="41" t="s">
        <v>124</v>
      </c>
      <c r="AJ6" s="24">
        <f t="shared" si="1"/>
        <v>10</v>
      </c>
      <c r="AK6" s="24">
        <v>4.43904275E8</v>
      </c>
      <c r="AL6" s="26"/>
      <c r="AM6" s="26" t="s">
        <v>129</v>
      </c>
      <c r="AN6" s="25"/>
      <c r="AO6" s="25"/>
      <c r="AP6" s="33" t="s">
        <v>130</v>
      </c>
    </row>
    <row r="7" ht="15.75" customHeight="1">
      <c r="B7" s="27" t="s">
        <v>48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7" t="s">
        <v>124</v>
      </c>
      <c r="O7" s="29" t="s">
        <v>124</v>
      </c>
      <c r="P7" s="29" t="s">
        <v>124</v>
      </c>
      <c r="Q7" s="30"/>
      <c r="R7" s="30"/>
      <c r="S7" s="30"/>
      <c r="T7" s="30"/>
      <c r="U7" s="30"/>
      <c r="V7" s="29" t="s">
        <v>124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9">
        <f t="shared" si="1"/>
        <v>4</v>
      </c>
      <c r="AK7" s="29">
        <v>3.33903271E8</v>
      </c>
      <c r="AL7" s="31"/>
      <c r="AM7" s="31" t="s">
        <v>131</v>
      </c>
      <c r="AN7" s="30"/>
      <c r="AO7" s="30"/>
      <c r="AP7" s="30"/>
    </row>
    <row r="8" ht="15.75" hidden="1" customHeight="1">
      <c r="B8" s="34" t="s">
        <v>49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24">
        <f t="shared" si="1"/>
        <v>0</v>
      </c>
      <c r="AK8" s="32">
        <v>3.10633997E8</v>
      </c>
      <c r="AL8" s="32" t="s">
        <v>132</v>
      </c>
      <c r="AM8" s="37" t="s">
        <v>133</v>
      </c>
      <c r="AN8" s="32" t="s">
        <v>134</v>
      </c>
      <c r="AO8" s="24"/>
      <c r="AP8" s="24"/>
    </row>
    <row r="9" ht="15.75" customHeight="1">
      <c r="B9" s="27" t="s">
        <v>50</v>
      </c>
      <c r="C9" s="28"/>
      <c r="D9" s="27" t="s">
        <v>124</v>
      </c>
      <c r="E9" s="28"/>
      <c r="F9" s="28"/>
      <c r="G9" s="28"/>
      <c r="H9" s="28"/>
      <c r="I9" s="28"/>
      <c r="J9" s="28"/>
      <c r="K9" s="28"/>
      <c r="L9" s="28"/>
      <c r="M9" s="28"/>
      <c r="N9" s="27" t="s">
        <v>124</v>
      </c>
      <c r="O9" s="29" t="s">
        <v>124</v>
      </c>
      <c r="P9" s="30"/>
      <c r="Q9" s="30"/>
      <c r="R9" s="30"/>
      <c r="S9" s="29" t="s">
        <v>124</v>
      </c>
      <c r="T9" s="30"/>
      <c r="U9" s="30"/>
      <c r="V9" s="30"/>
      <c r="W9" s="29" t="s">
        <v>124</v>
      </c>
      <c r="X9" s="29" t="s">
        <v>124</v>
      </c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29">
        <f t="shared" si="1"/>
        <v>6</v>
      </c>
      <c r="AK9" s="29">
        <v>3.33903271E8</v>
      </c>
      <c r="AL9" s="29" t="s">
        <v>132</v>
      </c>
      <c r="AM9" s="31" t="s">
        <v>131</v>
      </c>
      <c r="AN9" s="29" t="s">
        <v>135</v>
      </c>
      <c r="AO9" s="29"/>
      <c r="AP9" s="29"/>
    </row>
    <row r="10" ht="15.75" customHeight="1">
      <c r="A10" s="6" t="s">
        <v>51</v>
      </c>
      <c r="B10" s="22" t="s">
        <v>52</v>
      </c>
      <c r="C10" s="23"/>
      <c r="D10" s="22" t="s">
        <v>124</v>
      </c>
      <c r="E10" s="23"/>
      <c r="F10" s="23"/>
      <c r="G10" s="22" t="s">
        <v>124</v>
      </c>
      <c r="H10" s="22" t="s">
        <v>124</v>
      </c>
      <c r="I10" s="23"/>
      <c r="J10" s="23"/>
      <c r="K10" s="23"/>
      <c r="L10" s="22" t="s">
        <v>124</v>
      </c>
      <c r="M10" s="23"/>
      <c r="N10" s="22" t="s">
        <v>124</v>
      </c>
      <c r="O10" s="24" t="s">
        <v>124</v>
      </c>
      <c r="P10" s="25"/>
      <c r="Q10" s="25"/>
      <c r="R10" s="25"/>
      <c r="S10" s="24" t="s">
        <v>124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4">
        <f t="shared" si="1"/>
        <v>7</v>
      </c>
      <c r="AK10" s="24">
        <v>5.85027354E8</v>
      </c>
      <c r="AL10" s="24" t="s">
        <v>132</v>
      </c>
      <c r="AM10" s="26" t="s">
        <v>136</v>
      </c>
      <c r="AN10" s="25"/>
      <c r="AO10" s="25"/>
      <c r="AP10" s="25"/>
    </row>
    <row r="11" ht="15.75" customHeight="1">
      <c r="B11" s="38" t="s">
        <v>53</v>
      </c>
      <c r="C11" s="27" t="s">
        <v>124</v>
      </c>
      <c r="D11" s="27" t="s">
        <v>124</v>
      </c>
      <c r="E11" s="28"/>
      <c r="F11" s="28"/>
      <c r="G11" s="28"/>
      <c r="H11" s="28"/>
      <c r="I11" s="28"/>
      <c r="J11" s="28"/>
      <c r="K11" s="28"/>
      <c r="L11" s="28"/>
      <c r="M11" s="28"/>
      <c r="N11" s="27" t="s">
        <v>124</v>
      </c>
      <c r="O11" s="29" t="s">
        <v>124</v>
      </c>
      <c r="P11" s="29" t="s">
        <v>124</v>
      </c>
      <c r="Q11" s="30"/>
      <c r="R11" s="30"/>
      <c r="S11" s="29" t="s">
        <v>124</v>
      </c>
      <c r="T11" s="29" t="s">
        <v>124</v>
      </c>
      <c r="U11" s="29" t="s">
        <v>124</v>
      </c>
      <c r="V11" s="30"/>
      <c r="W11" s="30"/>
      <c r="X11" s="29" t="s">
        <v>124</v>
      </c>
      <c r="Y11" s="30"/>
      <c r="Z11" s="30"/>
      <c r="AA11" s="30"/>
      <c r="AB11" s="30"/>
      <c r="AC11" s="30"/>
      <c r="AD11" s="30"/>
      <c r="AE11" s="29" t="s">
        <v>124</v>
      </c>
      <c r="AF11" s="30"/>
      <c r="AG11" s="30"/>
      <c r="AH11" s="30"/>
      <c r="AI11" s="30"/>
      <c r="AJ11" s="29">
        <f t="shared" si="1"/>
        <v>10</v>
      </c>
      <c r="AK11" s="29">
        <v>3.67003839E8</v>
      </c>
      <c r="AL11" s="29" t="s">
        <v>132</v>
      </c>
      <c r="AM11" s="31" t="s">
        <v>137</v>
      </c>
      <c r="AN11" s="30"/>
      <c r="AO11" s="30"/>
      <c r="AP11" s="30"/>
    </row>
    <row r="12" ht="15.75" hidden="1" customHeight="1">
      <c r="B12" s="22" t="s">
        <v>138</v>
      </c>
      <c r="C12" s="22" t="s">
        <v>124</v>
      </c>
      <c r="D12" s="23"/>
      <c r="E12" s="22" t="s">
        <v>124</v>
      </c>
      <c r="F12" s="23"/>
      <c r="G12" s="23"/>
      <c r="H12" s="22" t="s">
        <v>124</v>
      </c>
      <c r="I12" s="22" t="s">
        <v>124</v>
      </c>
      <c r="J12" s="23"/>
      <c r="K12" s="23"/>
      <c r="L12" s="23"/>
      <c r="M12" s="23"/>
      <c r="N12" s="22" t="s">
        <v>124</v>
      </c>
      <c r="O12" s="24" t="s">
        <v>124</v>
      </c>
      <c r="P12" s="24" t="s">
        <v>124</v>
      </c>
      <c r="Q12" s="24"/>
      <c r="R12" s="25"/>
      <c r="S12" s="24" t="s">
        <v>124</v>
      </c>
      <c r="T12" s="24" t="s">
        <v>124</v>
      </c>
      <c r="U12" s="25"/>
      <c r="V12" s="24" t="s">
        <v>124</v>
      </c>
      <c r="W12" s="25"/>
      <c r="X12" s="24" t="s">
        <v>124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41" t="s">
        <v>124</v>
      </c>
      <c r="AJ12" s="24">
        <f t="shared" si="1"/>
        <v>11</v>
      </c>
      <c r="AK12" s="24">
        <v>2.95646461E8</v>
      </c>
      <c r="AL12" s="25"/>
      <c r="AM12" s="26" t="s">
        <v>139</v>
      </c>
      <c r="AN12" s="25"/>
      <c r="AO12" s="25"/>
      <c r="AP12" s="25"/>
    </row>
    <row r="13" ht="15.75" hidden="1" customHeight="1">
      <c r="B13" s="27" t="s">
        <v>55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7" t="s">
        <v>124</v>
      </c>
      <c r="O13" s="29" t="s">
        <v>124</v>
      </c>
      <c r="P13" s="29" t="s">
        <v>124</v>
      </c>
      <c r="Q13" s="29" t="s">
        <v>124</v>
      </c>
      <c r="R13" s="29" t="s">
        <v>124</v>
      </c>
      <c r="S13" s="29" t="s">
        <v>124</v>
      </c>
      <c r="T13" s="29" t="s">
        <v>124</v>
      </c>
      <c r="U13" s="30"/>
      <c r="V13" s="30"/>
      <c r="W13" s="30"/>
      <c r="X13" s="29" t="s">
        <v>124</v>
      </c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49" t="s">
        <v>124</v>
      </c>
      <c r="AJ13" s="29">
        <f t="shared" si="1"/>
        <v>8</v>
      </c>
      <c r="AK13" s="29">
        <v>3.68677368E8</v>
      </c>
      <c r="AL13" s="29"/>
      <c r="AM13" s="31" t="s">
        <v>140</v>
      </c>
      <c r="AN13" s="29" t="s">
        <v>141</v>
      </c>
      <c r="AO13" s="29"/>
      <c r="AP13" s="29"/>
    </row>
    <row r="14" ht="15.75" customHeight="1">
      <c r="B14" s="22" t="s">
        <v>56</v>
      </c>
      <c r="C14" s="22" t="s">
        <v>124</v>
      </c>
      <c r="D14" s="22" t="s">
        <v>124</v>
      </c>
      <c r="E14" s="22" t="s">
        <v>124</v>
      </c>
      <c r="F14" s="23"/>
      <c r="G14" s="23"/>
      <c r="H14" s="23"/>
      <c r="I14" s="23"/>
      <c r="J14" s="23"/>
      <c r="K14" s="23"/>
      <c r="L14" s="23"/>
      <c r="M14" s="23"/>
      <c r="N14" s="22" t="s">
        <v>124</v>
      </c>
      <c r="O14" s="24" t="s">
        <v>124</v>
      </c>
      <c r="P14" s="24" t="s">
        <v>124</v>
      </c>
      <c r="Q14" s="24"/>
      <c r="R14" s="25"/>
      <c r="S14" s="24" t="s">
        <v>124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4">
        <f t="shared" si="1"/>
        <v>7</v>
      </c>
      <c r="AK14" s="24">
        <v>5.29379082E8</v>
      </c>
      <c r="AL14" s="24" t="s">
        <v>132</v>
      </c>
      <c r="AM14" s="26" t="s">
        <v>142</v>
      </c>
      <c r="AN14" s="25"/>
      <c r="AO14" s="25"/>
      <c r="AP14" s="25"/>
    </row>
    <row r="15" ht="15.75" hidden="1" customHeight="1">
      <c r="B15" s="27" t="s">
        <v>57</v>
      </c>
      <c r="C15" s="28"/>
      <c r="D15" s="27" t="s">
        <v>124</v>
      </c>
      <c r="E15" s="27" t="s">
        <v>124</v>
      </c>
      <c r="F15" s="28"/>
      <c r="G15" s="28"/>
      <c r="H15" s="28"/>
      <c r="I15" s="28"/>
      <c r="J15" s="28"/>
      <c r="K15" s="28"/>
      <c r="L15" s="28"/>
      <c r="M15" s="28"/>
      <c r="N15" s="27" t="s">
        <v>124</v>
      </c>
      <c r="O15" s="29" t="s">
        <v>124</v>
      </c>
      <c r="P15" s="29" t="s">
        <v>124</v>
      </c>
      <c r="Q15" s="29" t="s">
        <v>124</v>
      </c>
      <c r="R15" s="29" t="s">
        <v>124</v>
      </c>
      <c r="S15" s="29" t="s">
        <v>124</v>
      </c>
      <c r="T15" s="29" t="s">
        <v>124</v>
      </c>
      <c r="U15" s="29" t="s">
        <v>124</v>
      </c>
      <c r="V15" s="30"/>
      <c r="W15" s="30"/>
      <c r="X15" s="29" t="s">
        <v>124</v>
      </c>
      <c r="Y15" s="29" t="s">
        <v>124</v>
      </c>
      <c r="Z15" s="30"/>
      <c r="AA15" s="30"/>
      <c r="AB15" s="30"/>
      <c r="AC15" s="29" t="s">
        <v>124</v>
      </c>
      <c r="AD15" s="30"/>
      <c r="AE15" s="30"/>
      <c r="AF15" s="30"/>
      <c r="AG15" s="30"/>
      <c r="AH15" s="30"/>
      <c r="AI15" s="49" t="s">
        <v>124</v>
      </c>
      <c r="AJ15" s="29">
        <f t="shared" si="1"/>
        <v>13</v>
      </c>
      <c r="AK15" s="29">
        <v>2.8491035E8</v>
      </c>
      <c r="AL15" s="30"/>
      <c r="AM15" s="31" t="s">
        <v>143</v>
      </c>
      <c r="AN15" s="30"/>
      <c r="AO15" s="30"/>
      <c r="AP15" s="30"/>
    </row>
    <row r="16" ht="15.75" customHeight="1">
      <c r="B16" s="22" t="s">
        <v>58</v>
      </c>
      <c r="C16" s="22" t="s">
        <v>124</v>
      </c>
      <c r="D16" s="22" t="s">
        <v>124</v>
      </c>
      <c r="E16" s="23"/>
      <c r="F16" s="23"/>
      <c r="G16" s="23"/>
      <c r="H16" s="23"/>
      <c r="I16" s="23"/>
      <c r="J16" s="23"/>
      <c r="K16" s="23"/>
      <c r="L16" s="23"/>
      <c r="M16" s="23"/>
      <c r="N16" s="22" t="s">
        <v>124</v>
      </c>
      <c r="O16" s="24" t="s">
        <v>124</v>
      </c>
      <c r="P16" s="24" t="s">
        <v>124</v>
      </c>
      <c r="Q16" s="25"/>
      <c r="R16" s="25"/>
      <c r="S16" s="24" t="s">
        <v>124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4">
        <f t="shared" si="1"/>
        <v>6</v>
      </c>
      <c r="AK16" s="24">
        <v>2.93622097E8</v>
      </c>
      <c r="AL16" s="24" t="s">
        <v>132</v>
      </c>
      <c r="AM16" s="26" t="s">
        <v>144</v>
      </c>
      <c r="AN16" s="25"/>
      <c r="AO16" s="25"/>
      <c r="AP16" s="25"/>
    </row>
    <row r="17" ht="15.75" customHeight="1">
      <c r="B17" s="29" t="s">
        <v>59</v>
      </c>
      <c r="C17" s="28"/>
      <c r="D17" s="27" t="s">
        <v>124</v>
      </c>
      <c r="E17" s="27" t="s">
        <v>124</v>
      </c>
      <c r="F17" s="28"/>
      <c r="G17" s="28"/>
      <c r="H17" s="28"/>
      <c r="I17" s="28"/>
      <c r="J17" s="27" t="s">
        <v>124</v>
      </c>
      <c r="K17" s="28"/>
      <c r="L17" s="28"/>
      <c r="M17" s="28"/>
      <c r="N17" s="27" t="s">
        <v>124</v>
      </c>
      <c r="O17" s="29" t="s">
        <v>124</v>
      </c>
      <c r="P17" s="29" t="s">
        <v>124</v>
      </c>
      <c r="Q17" s="30"/>
      <c r="R17" s="30"/>
      <c r="S17" s="29" t="s">
        <v>124</v>
      </c>
      <c r="T17" s="29" t="s">
        <v>124</v>
      </c>
      <c r="U17" s="29" t="s">
        <v>124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9">
        <f t="shared" si="1"/>
        <v>9</v>
      </c>
      <c r="AK17" s="29">
        <v>4.01626263E8</v>
      </c>
      <c r="AL17" s="29" t="s">
        <v>132</v>
      </c>
      <c r="AM17" s="31" t="s">
        <v>145</v>
      </c>
      <c r="AN17" s="30"/>
      <c r="AO17" s="30"/>
      <c r="AP17" s="30"/>
    </row>
    <row r="18" ht="15.75" hidden="1" customHeight="1">
      <c r="B18" s="24" t="s">
        <v>60</v>
      </c>
      <c r="C18" s="22" t="s">
        <v>124</v>
      </c>
      <c r="D18" s="22" t="s">
        <v>124</v>
      </c>
      <c r="E18" s="22" t="s">
        <v>124</v>
      </c>
      <c r="F18" s="23"/>
      <c r="G18" s="22" t="s">
        <v>124</v>
      </c>
      <c r="H18" s="23"/>
      <c r="I18" s="22" t="s">
        <v>124</v>
      </c>
      <c r="J18" s="23"/>
      <c r="K18" s="23"/>
      <c r="L18" s="23"/>
      <c r="M18" s="23"/>
      <c r="N18" s="22" t="s">
        <v>124</v>
      </c>
      <c r="O18" s="24" t="s">
        <v>124</v>
      </c>
      <c r="P18" s="24" t="s">
        <v>124</v>
      </c>
      <c r="Q18" s="24" t="s">
        <v>124</v>
      </c>
      <c r="R18" s="24" t="s">
        <v>124</v>
      </c>
      <c r="S18" s="24" t="s">
        <v>124</v>
      </c>
      <c r="T18" s="24" t="s">
        <v>124</v>
      </c>
      <c r="U18" s="24" t="s">
        <v>124</v>
      </c>
      <c r="V18" s="25"/>
      <c r="W18" s="24" t="s">
        <v>124</v>
      </c>
      <c r="X18" s="24" t="s">
        <v>124</v>
      </c>
      <c r="Y18" s="24" t="s">
        <v>124</v>
      </c>
      <c r="Z18" s="25"/>
      <c r="AA18" s="25"/>
      <c r="AB18" s="25"/>
      <c r="AC18" s="25"/>
      <c r="AD18" s="25"/>
      <c r="AE18" s="25"/>
      <c r="AF18" s="25"/>
      <c r="AG18" s="25"/>
      <c r="AH18" s="25"/>
      <c r="AI18" s="41" t="s">
        <v>124</v>
      </c>
      <c r="AJ18" s="24">
        <f t="shared" si="1"/>
        <v>16</v>
      </c>
      <c r="AK18" s="24">
        <v>4.27916203E8</v>
      </c>
      <c r="AL18" s="25"/>
      <c r="AM18" s="26" t="s">
        <v>146</v>
      </c>
      <c r="AN18" s="25"/>
      <c r="AO18" s="25"/>
      <c r="AP18" s="25"/>
    </row>
    <row r="19" ht="15.75" hidden="1" customHeight="1">
      <c r="B19" s="29" t="s">
        <v>61</v>
      </c>
      <c r="C19" s="27" t="s">
        <v>124</v>
      </c>
      <c r="D19" s="27" t="s">
        <v>124</v>
      </c>
      <c r="E19" s="27" t="s">
        <v>124</v>
      </c>
      <c r="F19" s="28"/>
      <c r="G19" s="27" t="s">
        <v>124</v>
      </c>
      <c r="H19" s="28"/>
      <c r="I19" s="28"/>
      <c r="J19" s="28"/>
      <c r="K19" s="28"/>
      <c r="L19" s="28"/>
      <c r="M19" s="28"/>
      <c r="N19" s="27" t="s">
        <v>124</v>
      </c>
      <c r="O19" s="29" t="s">
        <v>124</v>
      </c>
      <c r="P19" s="29" t="s">
        <v>124</v>
      </c>
      <c r="Q19" s="29" t="s">
        <v>124</v>
      </c>
      <c r="R19" s="29" t="s">
        <v>124</v>
      </c>
      <c r="S19" s="29" t="s">
        <v>124</v>
      </c>
      <c r="T19" s="29" t="s">
        <v>124</v>
      </c>
      <c r="U19" s="29" t="s">
        <v>124</v>
      </c>
      <c r="V19" s="30"/>
      <c r="W19" s="29" t="s">
        <v>124</v>
      </c>
      <c r="X19" s="29" t="s">
        <v>124</v>
      </c>
      <c r="Y19" s="29" t="s">
        <v>124</v>
      </c>
      <c r="Z19" s="30"/>
      <c r="AA19" s="30"/>
      <c r="AB19" s="30"/>
      <c r="AC19" s="30"/>
      <c r="AD19" s="30"/>
      <c r="AE19" s="30"/>
      <c r="AF19" s="30"/>
      <c r="AG19" s="30"/>
      <c r="AH19" s="30"/>
      <c r="AI19" s="49" t="s">
        <v>124</v>
      </c>
      <c r="AJ19" s="29">
        <f t="shared" si="1"/>
        <v>15</v>
      </c>
      <c r="AK19" s="29">
        <v>2.84876795E8</v>
      </c>
      <c r="AL19" s="30"/>
      <c r="AM19" s="31" t="s">
        <v>147</v>
      </c>
      <c r="AN19" s="30"/>
      <c r="AO19" s="30"/>
      <c r="AP19" s="30"/>
    </row>
    <row r="20" ht="15.75" customHeight="1">
      <c r="A20" s="6" t="s">
        <v>62</v>
      </c>
      <c r="B20" s="22" t="s">
        <v>63</v>
      </c>
      <c r="C20" s="23"/>
      <c r="D20" s="22" t="s">
        <v>124</v>
      </c>
      <c r="E20" s="23"/>
      <c r="F20" s="23"/>
      <c r="G20" s="23"/>
      <c r="H20" s="22" t="s">
        <v>124</v>
      </c>
      <c r="I20" s="22" t="s">
        <v>124</v>
      </c>
      <c r="J20" s="23"/>
      <c r="K20" s="23"/>
      <c r="L20" s="23"/>
      <c r="M20" s="23"/>
      <c r="N20" s="22" t="s">
        <v>124</v>
      </c>
      <c r="O20" s="24" t="s">
        <v>124</v>
      </c>
      <c r="P20" s="24" t="s">
        <v>124</v>
      </c>
      <c r="Q20" s="25"/>
      <c r="R20" s="25"/>
      <c r="S20" s="24" t="s">
        <v>124</v>
      </c>
      <c r="T20" s="24" t="s">
        <v>124</v>
      </c>
      <c r="U20" s="25"/>
      <c r="V20" s="25"/>
      <c r="W20" s="25"/>
      <c r="X20" s="25"/>
      <c r="Y20" s="24" t="s">
        <v>124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4">
        <f t="shared" si="1"/>
        <v>9</v>
      </c>
      <c r="AK20" s="24">
        <v>2.97606951E8</v>
      </c>
      <c r="AL20" s="24" t="s">
        <v>132</v>
      </c>
      <c r="AM20" s="26" t="s">
        <v>148</v>
      </c>
      <c r="AN20" s="25"/>
      <c r="AO20" s="25"/>
      <c r="AP20" s="25"/>
    </row>
    <row r="21" ht="15.75" hidden="1" customHeight="1">
      <c r="B21" s="27" t="s">
        <v>64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7" t="s">
        <v>124</v>
      </c>
      <c r="N21" s="27" t="s">
        <v>124</v>
      </c>
      <c r="O21" s="29" t="s">
        <v>124</v>
      </c>
      <c r="P21" s="29" t="s">
        <v>124</v>
      </c>
      <c r="Q21" s="29" t="s">
        <v>124</v>
      </c>
      <c r="R21" s="29" t="s">
        <v>124</v>
      </c>
      <c r="S21" s="29" t="s">
        <v>124</v>
      </c>
      <c r="T21" s="29" t="s">
        <v>124</v>
      </c>
      <c r="U21" s="30"/>
      <c r="V21" s="30"/>
      <c r="W21" s="29" t="s">
        <v>124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49" t="s">
        <v>124</v>
      </c>
      <c r="AJ21" s="29">
        <f t="shared" si="1"/>
        <v>9</v>
      </c>
      <c r="AK21" s="29">
        <v>2.82614216E8</v>
      </c>
      <c r="AL21" s="30"/>
      <c r="AM21" s="31" t="s">
        <v>149</v>
      </c>
      <c r="AN21" s="30"/>
      <c r="AO21" s="30"/>
      <c r="AP21" s="30"/>
    </row>
    <row r="22" ht="15.75" hidden="1" customHeight="1">
      <c r="B22" s="22" t="s">
        <v>65</v>
      </c>
      <c r="C22" s="22" t="s">
        <v>124</v>
      </c>
      <c r="D22" s="22" t="s">
        <v>124</v>
      </c>
      <c r="E22" s="23"/>
      <c r="F22" s="23"/>
      <c r="G22" s="23"/>
      <c r="H22" s="22" t="s">
        <v>124</v>
      </c>
      <c r="I22" s="22" t="s">
        <v>124</v>
      </c>
      <c r="J22" s="22" t="s">
        <v>124</v>
      </c>
      <c r="K22" s="23"/>
      <c r="L22" s="23"/>
      <c r="M22" s="23"/>
      <c r="N22" s="22" t="s">
        <v>124</v>
      </c>
      <c r="O22" s="24" t="s">
        <v>124</v>
      </c>
      <c r="P22" s="24" t="s">
        <v>124</v>
      </c>
      <c r="Q22" s="25"/>
      <c r="R22" s="24" t="s">
        <v>124</v>
      </c>
      <c r="S22" s="24" t="s">
        <v>124</v>
      </c>
      <c r="T22" s="24" t="s">
        <v>124</v>
      </c>
      <c r="U22" s="25"/>
      <c r="V22" s="25"/>
      <c r="W22" s="24" t="s">
        <v>124</v>
      </c>
      <c r="X22" s="25"/>
      <c r="Y22" s="24" t="s">
        <v>124</v>
      </c>
      <c r="Z22" s="25"/>
      <c r="AA22" s="25"/>
      <c r="AB22" s="25"/>
      <c r="AC22" s="25"/>
      <c r="AD22" s="25"/>
      <c r="AE22" s="25"/>
      <c r="AF22" s="25"/>
      <c r="AG22" s="25"/>
      <c r="AH22" s="25"/>
      <c r="AI22" s="41" t="s">
        <v>124</v>
      </c>
      <c r="AJ22" s="24">
        <f t="shared" si="1"/>
        <v>13</v>
      </c>
      <c r="AK22" s="24">
        <v>2.9743007E8</v>
      </c>
      <c r="AL22" s="25"/>
      <c r="AM22" s="26" t="s">
        <v>150</v>
      </c>
      <c r="AN22" s="25"/>
      <c r="AO22" s="25"/>
      <c r="AP22" s="25"/>
    </row>
    <row r="23" ht="15.75" hidden="1" customHeight="1">
      <c r="B23" s="27" t="s">
        <v>66</v>
      </c>
      <c r="C23" s="28"/>
      <c r="D23" s="28"/>
      <c r="E23" s="28"/>
      <c r="F23" s="28"/>
      <c r="G23" s="27" t="s">
        <v>124</v>
      </c>
      <c r="H23" s="28"/>
      <c r="I23" s="27" t="s">
        <v>124</v>
      </c>
      <c r="J23" s="27"/>
      <c r="K23" s="28"/>
      <c r="L23" s="28"/>
      <c r="M23" s="28"/>
      <c r="N23" s="27" t="s">
        <v>124</v>
      </c>
      <c r="O23" s="29" t="s">
        <v>124</v>
      </c>
      <c r="P23" s="29" t="s">
        <v>124</v>
      </c>
      <c r="Q23" s="29" t="s">
        <v>124</v>
      </c>
      <c r="R23" s="30"/>
      <c r="S23" s="29" t="s">
        <v>124</v>
      </c>
      <c r="T23" s="29" t="s">
        <v>124</v>
      </c>
      <c r="U23" s="30"/>
      <c r="V23" s="30"/>
      <c r="W23" s="29" t="s">
        <v>124</v>
      </c>
      <c r="X23" s="30"/>
      <c r="Y23" s="29" t="s">
        <v>124</v>
      </c>
      <c r="Z23" s="30"/>
      <c r="AA23" s="30"/>
      <c r="AB23" s="30"/>
      <c r="AC23" s="30"/>
      <c r="AD23" s="30"/>
      <c r="AE23" s="30"/>
      <c r="AF23" s="30"/>
      <c r="AG23" s="30"/>
      <c r="AH23" s="30"/>
      <c r="AI23" s="49" t="s">
        <v>124</v>
      </c>
      <c r="AJ23" s="29">
        <f t="shared" si="1"/>
        <v>10</v>
      </c>
      <c r="AK23" s="29">
        <v>3.38137227E8</v>
      </c>
      <c r="AL23" s="30"/>
      <c r="AM23" s="31" t="s">
        <v>151</v>
      </c>
      <c r="AN23" s="30"/>
      <c r="AO23" s="30"/>
      <c r="AP23" s="30"/>
    </row>
    <row r="24" ht="15.75" hidden="1" customHeight="1">
      <c r="A24" s="6" t="s">
        <v>67</v>
      </c>
      <c r="B24" s="22" t="s">
        <v>68</v>
      </c>
      <c r="C24" s="22" t="s">
        <v>124</v>
      </c>
      <c r="D24" s="22" t="s">
        <v>124</v>
      </c>
      <c r="E24" s="22" t="s">
        <v>124</v>
      </c>
      <c r="F24" s="23"/>
      <c r="G24" s="22" t="s">
        <v>124</v>
      </c>
      <c r="H24" s="22" t="s">
        <v>124</v>
      </c>
      <c r="I24" s="22" t="s">
        <v>124</v>
      </c>
      <c r="J24" s="22" t="s">
        <v>124</v>
      </c>
      <c r="K24" s="22"/>
      <c r="L24" s="23"/>
      <c r="M24" s="22" t="s">
        <v>124</v>
      </c>
      <c r="N24" s="22" t="s">
        <v>124</v>
      </c>
      <c r="O24" s="24" t="s">
        <v>124</v>
      </c>
      <c r="P24" s="24" t="s">
        <v>124</v>
      </c>
      <c r="Q24" s="24" t="s">
        <v>124</v>
      </c>
      <c r="R24" s="24" t="s">
        <v>124</v>
      </c>
      <c r="S24" s="24" t="s">
        <v>124</v>
      </c>
      <c r="T24" s="24" t="s">
        <v>124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41" t="s">
        <v>124</v>
      </c>
      <c r="AJ24" s="24">
        <f t="shared" si="1"/>
        <v>15</v>
      </c>
      <c r="AK24" s="24">
        <v>7.19972451E8</v>
      </c>
      <c r="AL24" s="25"/>
      <c r="AM24" s="26" t="s">
        <v>152</v>
      </c>
      <c r="AN24" s="25"/>
      <c r="AO24" s="25"/>
      <c r="AP24" s="25"/>
    </row>
    <row r="25" ht="15.75" customHeight="1">
      <c r="B25" s="27" t="s">
        <v>69</v>
      </c>
      <c r="C25" s="28"/>
      <c r="D25" s="28"/>
      <c r="E25" s="28"/>
      <c r="F25" s="28"/>
      <c r="G25" s="28"/>
      <c r="H25" s="28"/>
      <c r="I25" s="28"/>
      <c r="J25" s="27" t="s">
        <v>124</v>
      </c>
      <c r="K25" s="28"/>
      <c r="L25" s="28"/>
      <c r="M25" s="28"/>
      <c r="N25" s="27" t="s">
        <v>124</v>
      </c>
      <c r="O25" s="29" t="s">
        <v>124</v>
      </c>
      <c r="P25" s="29" t="s">
        <v>124</v>
      </c>
      <c r="Q25" s="30"/>
      <c r="R25" s="29" t="s">
        <v>124</v>
      </c>
      <c r="S25" s="29" t="s">
        <v>124</v>
      </c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29">
        <f t="shared" si="1"/>
        <v>6</v>
      </c>
      <c r="AK25" s="29">
        <v>1.531327391E9</v>
      </c>
      <c r="AL25" s="29" t="s">
        <v>132</v>
      </c>
      <c r="AM25" s="31" t="s">
        <v>153</v>
      </c>
      <c r="AN25" s="30"/>
      <c r="AO25" s="30"/>
      <c r="AP25" s="30"/>
    </row>
    <row r="26" ht="15.75" customHeight="1">
      <c r="B26" s="22" t="s">
        <v>70</v>
      </c>
      <c r="C26" s="23"/>
      <c r="D26" s="22" t="s">
        <v>124</v>
      </c>
      <c r="E26" s="22" t="s">
        <v>124</v>
      </c>
      <c r="F26" s="23"/>
      <c r="G26" s="22" t="s">
        <v>124</v>
      </c>
      <c r="H26" s="23"/>
      <c r="I26" s="23"/>
      <c r="J26" s="23"/>
      <c r="K26" s="23"/>
      <c r="L26" s="23"/>
      <c r="M26" s="23"/>
      <c r="N26" s="22" t="s">
        <v>124</v>
      </c>
      <c r="O26" s="24" t="s">
        <v>124</v>
      </c>
      <c r="P26" s="24" t="s">
        <v>124</v>
      </c>
      <c r="Q26" s="25"/>
      <c r="R26" s="25"/>
      <c r="S26" s="24" t="s">
        <v>124</v>
      </c>
      <c r="T26" s="24" t="s">
        <v>124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4">
        <f t="shared" si="1"/>
        <v>8</v>
      </c>
      <c r="AK26" s="24">
        <v>3.31177714E8</v>
      </c>
      <c r="AL26" s="24" t="s">
        <v>132</v>
      </c>
      <c r="AM26" s="26" t="s">
        <v>154</v>
      </c>
      <c r="AN26" s="25"/>
      <c r="AO26" s="25"/>
      <c r="AP26" s="25"/>
    </row>
    <row r="27" ht="15.75" hidden="1" customHeight="1">
      <c r="B27" s="27" t="s">
        <v>71</v>
      </c>
      <c r="C27" s="28"/>
      <c r="D27" s="27" t="s">
        <v>124</v>
      </c>
      <c r="E27" s="28"/>
      <c r="F27" s="28"/>
      <c r="G27" s="27" t="s">
        <v>124</v>
      </c>
      <c r="H27" s="27" t="s">
        <v>124</v>
      </c>
      <c r="I27" s="27" t="s">
        <v>124</v>
      </c>
      <c r="J27" s="28"/>
      <c r="K27" s="28"/>
      <c r="L27" s="28"/>
      <c r="M27" s="27" t="s">
        <v>124</v>
      </c>
      <c r="N27" s="27" t="s">
        <v>124</v>
      </c>
      <c r="O27" s="29" t="s">
        <v>124</v>
      </c>
      <c r="P27" s="29" t="s">
        <v>124</v>
      </c>
      <c r="Q27" s="29" t="s">
        <v>124</v>
      </c>
      <c r="R27" s="29" t="s">
        <v>124</v>
      </c>
      <c r="S27" s="29" t="s">
        <v>124</v>
      </c>
      <c r="T27" s="29" t="s">
        <v>124</v>
      </c>
      <c r="U27" s="30"/>
      <c r="V27" s="30"/>
      <c r="W27" s="30"/>
      <c r="X27" s="30"/>
      <c r="Y27" s="29" t="s">
        <v>124</v>
      </c>
      <c r="Z27" s="30"/>
      <c r="AA27" s="30"/>
      <c r="AB27" s="30"/>
      <c r="AC27" s="30"/>
      <c r="AD27" s="30"/>
      <c r="AE27" s="30"/>
      <c r="AF27" s="30"/>
      <c r="AG27" s="30"/>
      <c r="AH27" s="30"/>
      <c r="AI27" s="49" t="s">
        <v>124</v>
      </c>
      <c r="AJ27" s="29">
        <f t="shared" si="1"/>
        <v>13</v>
      </c>
      <c r="AK27" s="29">
        <v>9.21864548E8</v>
      </c>
      <c r="AL27" s="30"/>
      <c r="AM27" s="31" t="s">
        <v>155</v>
      </c>
      <c r="AN27" s="30"/>
      <c r="AO27" s="30"/>
      <c r="AP27" s="30"/>
    </row>
    <row r="28" ht="15.75" customHeight="1">
      <c r="A28" s="6" t="s">
        <v>73</v>
      </c>
      <c r="B28" s="22" t="s">
        <v>74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2" t="s">
        <v>124</v>
      </c>
      <c r="O28" s="24" t="s">
        <v>124</v>
      </c>
      <c r="P28" s="24" t="s">
        <v>124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4">
        <f t="shared" si="1"/>
        <v>3</v>
      </c>
      <c r="AK28" s="24">
        <v>4.2268948E8</v>
      </c>
      <c r="AL28" s="24" t="s">
        <v>132</v>
      </c>
      <c r="AM28" s="26" t="s">
        <v>156</v>
      </c>
      <c r="AN28" s="25"/>
      <c r="AO28" s="25"/>
      <c r="AP28" s="25"/>
    </row>
    <row r="29" ht="15.75" customHeight="1">
      <c r="B29" s="27" t="s">
        <v>75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7" t="s">
        <v>124</v>
      </c>
      <c r="O29" s="29" t="s">
        <v>124</v>
      </c>
      <c r="P29" s="29" t="s">
        <v>124</v>
      </c>
      <c r="Q29" s="30"/>
      <c r="R29" s="30"/>
      <c r="S29" s="29" t="s">
        <v>124</v>
      </c>
      <c r="T29" s="30"/>
      <c r="U29" s="30"/>
      <c r="V29" s="29" t="s">
        <v>124</v>
      </c>
      <c r="W29" s="29" t="s">
        <v>124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29">
        <f t="shared" si="1"/>
        <v>6</v>
      </c>
      <c r="AK29" s="29">
        <v>4.80883488E8</v>
      </c>
      <c r="AL29" s="29" t="s">
        <v>132</v>
      </c>
      <c r="AM29" s="31" t="s">
        <v>157</v>
      </c>
      <c r="AN29" s="30"/>
      <c r="AO29" s="30"/>
      <c r="AP29" s="30"/>
    </row>
    <row r="30" ht="15.75" customHeight="1">
      <c r="B30" s="22" t="s">
        <v>76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2" t="s">
        <v>124</v>
      </c>
      <c r="O30" s="24" t="s">
        <v>124</v>
      </c>
      <c r="P30" s="24" t="s">
        <v>124</v>
      </c>
      <c r="Q30" s="25"/>
      <c r="R30" s="25"/>
      <c r="S30" s="24" t="s">
        <v>124</v>
      </c>
      <c r="T30" s="25"/>
      <c r="U30" s="25"/>
      <c r="V30" s="24" t="s">
        <v>124</v>
      </c>
      <c r="W30" s="24" t="s">
        <v>124</v>
      </c>
      <c r="X30" s="24" t="s">
        <v>124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4">
        <f t="shared" si="1"/>
        <v>7</v>
      </c>
      <c r="AK30" s="24">
        <v>2.90853822E8</v>
      </c>
      <c r="AL30" s="24" t="s">
        <v>132</v>
      </c>
      <c r="AM30" s="26" t="s">
        <v>158</v>
      </c>
      <c r="AN30" s="25"/>
      <c r="AO30" s="25"/>
      <c r="AP30" s="25"/>
    </row>
    <row r="31" ht="15.75" customHeight="1">
      <c r="B31" s="27" t="s">
        <v>77</v>
      </c>
      <c r="C31" s="27" t="s">
        <v>124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7"/>
      <c r="O31" s="30"/>
      <c r="P31" s="29" t="s">
        <v>124</v>
      </c>
      <c r="Q31" s="30"/>
      <c r="R31" s="30"/>
      <c r="S31" s="29" t="s">
        <v>124</v>
      </c>
      <c r="T31" s="29" t="s">
        <v>124</v>
      </c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29">
        <f t="shared" si="1"/>
        <v>4</v>
      </c>
      <c r="AK31" s="29">
        <v>5.46505307E8</v>
      </c>
      <c r="AL31" s="29" t="s">
        <v>132</v>
      </c>
      <c r="AM31" s="31" t="s">
        <v>159</v>
      </c>
      <c r="AN31" s="29" t="s">
        <v>160</v>
      </c>
      <c r="AO31" s="29"/>
      <c r="AP31" s="29"/>
    </row>
    <row r="32" ht="15.75" customHeight="1">
      <c r="B32" s="22" t="s">
        <v>78</v>
      </c>
      <c r="C32" s="23"/>
      <c r="D32" s="23"/>
      <c r="E32" s="23"/>
      <c r="F32" s="23"/>
      <c r="G32" s="23"/>
      <c r="H32" s="23"/>
      <c r="I32" s="22"/>
      <c r="J32" s="23"/>
      <c r="K32" s="23"/>
      <c r="L32" s="23"/>
      <c r="M32" s="23"/>
      <c r="N32" s="22" t="s">
        <v>124</v>
      </c>
      <c r="O32" s="24" t="s">
        <v>124</v>
      </c>
      <c r="P32" s="24" t="s">
        <v>124</v>
      </c>
      <c r="Q32" s="25"/>
      <c r="R32" s="25"/>
      <c r="S32" s="24" t="s">
        <v>124</v>
      </c>
      <c r="T32" s="25"/>
      <c r="U32" s="24" t="s">
        <v>124</v>
      </c>
      <c r="V32" s="24" t="s">
        <v>124</v>
      </c>
      <c r="W32" s="24" t="s">
        <v>124</v>
      </c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4">
        <f t="shared" si="1"/>
        <v>7</v>
      </c>
      <c r="AK32" s="24">
        <v>2.8842904E8</v>
      </c>
      <c r="AL32" s="24" t="s">
        <v>132</v>
      </c>
      <c r="AM32" s="26" t="s">
        <v>161</v>
      </c>
      <c r="AN32" s="25"/>
      <c r="AO32" s="25"/>
      <c r="AP32" s="25"/>
    </row>
    <row r="33" ht="15.75" customHeight="1">
      <c r="B33" s="27" t="s">
        <v>79</v>
      </c>
      <c r="C33" s="28"/>
      <c r="D33" s="27" t="s">
        <v>124</v>
      </c>
      <c r="E33" s="27"/>
      <c r="F33" s="27" t="s">
        <v>124</v>
      </c>
      <c r="G33" s="28"/>
      <c r="H33" s="28"/>
      <c r="I33" s="28"/>
      <c r="J33" s="28"/>
      <c r="K33" s="28"/>
      <c r="L33" s="28"/>
      <c r="M33" s="28"/>
      <c r="N33" s="27" t="s">
        <v>124</v>
      </c>
      <c r="O33" s="29" t="s">
        <v>124</v>
      </c>
      <c r="P33" s="29" t="s">
        <v>124</v>
      </c>
      <c r="Q33" s="29" t="s">
        <v>124</v>
      </c>
      <c r="R33" s="30"/>
      <c r="S33" s="29" t="s">
        <v>124</v>
      </c>
      <c r="T33" s="29" t="s">
        <v>124</v>
      </c>
      <c r="U33" s="29" t="s">
        <v>124</v>
      </c>
      <c r="V33" s="29" t="s">
        <v>124</v>
      </c>
      <c r="W33" s="29" t="s">
        <v>124</v>
      </c>
      <c r="X33" s="30"/>
      <c r="Y33" s="30"/>
      <c r="Z33" s="30"/>
      <c r="AA33" s="30"/>
      <c r="AB33" s="30"/>
      <c r="AC33" s="30"/>
      <c r="AD33" s="30"/>
      <c r="AE33" s="30"/>
      <c r="AF33" s="30"/>
      <c r="AG33" s="29" t="s">
        <v>124</v>
      </c>
      <c r="AH33" s="30"/>
      <c r="AI33" s="30"/>
      <c r="AJ33" s="29">
        <f t="shared" si="1"/>
        <v>12</v>
      </c>
      <c r="AK33" s="29">
        <v>5.89698942E8</v>
      </c>
      <c r="AL33" s="29" t="s">
        <v>132</v>
      </c>
      <c r="AM33" s="31" t="s">
        <v>162</v>
      </c>
      <c r="AN33" s="30"/>
      <c r="AO33" s="30"/>
      <c r="AP33" s="30"/>
    </row>
    <row r="34" ht="15.75" customHeight="1">
      <c r="B34" s="22" t="s">
        <v>80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2" t="s">
        <v>124</v>
      </c>
      <c r="O34" s="24" t="s">
        <v>124</v>
      </c>
      <c r="P34" s="24" t="s">
        <v>124</v>
      </c>
      <c r="Q34" s="25"/>
      <c r="R34" s="25"/>
      <c r="S34" s="25"/>
      <c r="T34" s="24" t="s">
        <v>124</v>
      </c>
      <c r="U34" s="24" t="s">
        <v>124</v>
      </c>
      <c r="V34" s="24" t="s">
        <v>124</v>
      </c>
      <c r="W34" s="24" t="s">
        <v>124</v>
      </c>
      <c r="X34" s="24" t="s">
        <v>124</v>
      </c>
      <c r="Y34" s="24" t="s">
        <v>124</v>
      </c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4">
        <f t="shared" si="1"/>
        <v>9</v>
      </c>
      <c r="AK34" s="24">
        <v>1.220620171E9</v>
      </c>
      <c r="AL34" s="24" t="s">
        <v>132</v>
      </c>
      <c r="AM34" s="26" t="s">
        <v>163</v>
      </c>
      <c r="AN34" s="25"/>
      <c r="AO34" s="25"/>
      <c r="AP34" s="25"/>
    </row>
    <row r="35" ht="15.75" customHeight="1">
      <c r="B35" s="27" t="s">
        <v>81</v>
      </c>
      <c r="C35" s="28"/>
      <c r="D35" s="28"/>
      <c r="E35" s="28"/>
      <c r="F35" s="28"/>
      <c r="G35" s="28"/>
      <c r="H35" s="27"/>
      <c r="I35" s="27" t="s">
        <v>124</v>
      </c>
      <c r="J35" s="28"/>
      <c r="K35" s="28"/>
      <c r="L35" s="28"/>
      <c r="M35" s="28"/>
      <c r="N35" s="27" t="s">
        <v>124</v>
      </c>
      <c r="O35" s="29" t="s">
        <v>124</v>
      </c>
      <c r="P35" s="29" t="s">
        <v>124</v>
      </c>
      <c r="Q35" s="30"/>
      <c r="R35" s="29" t="s">
        <v>124</v>
      </c>
      <c r="S35" s="29" t="s">
        <v>124</v>
      </c>
      <c r="T35" s="30"/>
      <c r="U35" s="29" t="s">
        <v>124</v>
      </c>
      <c r="V35" s="29" t="s">
        <v>124</v>
      </c>
      <c r="W35" s="30"/>
      <c r="X35" s="30"/>
      <c r="Y35" s="30"/>
      <c r="Z35" s="30"/>
      <c r="AA35" s="30"/>
      <c r="AB35" s="30"/>
      <c r="AC35" s="30"/>
      <c r="AD35" s="30"/>
      <c r="AE35" s="30"/>
      <c r="AF35" s="29" t="s">
        <v>124</v>
      </c>
      <c r="AG35" s="29" t="s">
        <v>124</v>
      </c>
      <c r="AH35" s="30"/>
      <c r="AI35" s="30"/>
      <c r="AJ35" s="29">
        <f t="shared" si="1"/>
        <v>10</v>
      </c>
      <c r="AK35" s="29">
        <v>1.113153706E9</v>
      </c>
      <c r="AL35" s="29" t="s">
        <v>132</v>
      </c>
      <c r="AM35" s="31" t="s">
        <v>164</v>
      </c>
      <c r="AN35" s="29" t="s">
        <v>165</v>
      </c>
      <c r="AO35" s="29"/>
      <c r="AP35" s="29"/>
    </row>
    <row r="36" ht="15.75" customHeight="1">
      <c r="B36" s="22" t="s">
        <v>83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2" t="s">
        <v>124</v>
      </c>
      <c r="O36" s="24" t="s">
        <v>124</v>
      </c>
      <c r="P36" s="24" t="s">
        <v>124</v>
      </c>
      <c r="Q36" s="25"/>
      <c r="R36" s="25"/>
      <c r="S36" s="24" t="s">
        <v>124</v>
      </c>
      <c r="T36" s="25"/>
      <c r="U36" s="25"/>
      <c r="V36" s="24" t="s">
        <v>124</v>
      </c>
      <c r="W36" s="25"/>
      <c r="X36" s="24" t="s">
        <v>124</v>
      </c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4">
        <f t="shared" si="1"/>
        <v>6</v>
      </c>
      <c r="AK36" s="24">
        <v>4.5314223E8</v>
      </c>
      <c r="AL36" s="24" t="s">
        <v>132</v>
      </c>
      <c r="AM36" s="26" t="s">
        <v>166</v>
      </c>
      <c r="AN36" s="24" t="s">
        <v>167</v>
      </c>
      <c r="AO36" s="24"/>
      <c r="AP36" s="24"/>
    </row>
    <row r="37" ht="15.75" customHeight="1">
      <c r="B37" s="27" t="s">
        <v>84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7" t="s">
        <v>124</v>
      </c>
      <c r="O37" s="29" t="s">
        <v>124</v>
      </c>
      <c r="P37" s="29" t="s">
        <v>124</v>
      </c>
      <c r="Q37" s="29"/>
      <c r="R37" s="29" t="s">
        <v>124</v>
      </c>
      <c r="S37" s="29" t="s">
        <v>124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29">
        <f t="shared" si="1"/>
        <v>5</v>
      </c>
      <c r="AK37" s="29">
        <v>6.18783545E8</v>
      </c>
      <c r="AL37" s="29" t="s">
        <v>132</v>
      </c>
      <c r="AM37" s="31" t="s">
        <v>168</v>
      </c>
      <c r="AN37" s="30"/>
      <c r="AO37" s="30"/>
      <c r="AP37" s="30"/>
    </row>
    <row r="38" ht="15.75" customHeight="1">
      <c r="A38" s="6" t="s">
        <v>85</v>
      </c>
      <c r="B38" s="22" t="s">
        <v>86</v>
      </c>
      <c r="C38" s="22" t="s">
        <v>124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2" t="s">
        <v>124</v>
      </c>
      <c r="O38" s="24" t="s">
        <v>124</v>
      </c>
      <c r="P38" s="24" t="s">
        <v>124</v>
      </c>
      <c r="Q38" s="25"/>
      <c r="R38" s="25"/>
      <c r="S38" s="24" t="s">
        <v>124</v>
      </c>
      <c r="T38" s="24" t="s">
        <v>124</v>
      </c>
      <c r="U38" s="24" t="s">
        <v>124</v>
      </c>
      <c r="V38" s="24" t="s">
        <v>124</v>
      </c>
      <c r="W38" s="24" t="s">
        <v>124</v>
      </c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4">
        <f t="shared" si="1"/>
        <v>9</v>
      </c>
      <c r="AK38" s="24">
        <v>3.63590051E8</v>
      </c>
      <c r="AL38" s="24" t="s">
        <v>132</v>
      </c>
      <c r="AM38" s="26" t="s">
        <v>169</v>
      </c>
      <c r="AN38" s="25"/>
      <c r="AO38" s="25"/>
      <c r="AP38" s="25"/>
    </row>
    <row r="39" ht="15.75" customHeight="1">
      <c r="B39" s="27" t="s">
        <v>87</v>
      </c>
      <c r="C39" s="27" t="s">
        <v>124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7" t="s">
        <v>124</v>
      </c>
      <c r="O39" s="29" t="s">
        <v>124</v>
      </c>
      <c r="P39" s="29" t="s">
        <v>124</v>
      </c>
      <c r="Q39" s="30"/>
      <c r="R39" s="29" t="s">
        <v>124</v>
      </c>
      <c r="S39" s="29" t="s">
        <v>124</v>
      </c>
      <c r="T39" s="30"/>
      <c r="U39" s="29" t="s">
        <v>124</v>
      </c>
      <c r="V39" s="30"/>
      <c r="W39" s="29" t="s">
        <v>124</v>
      </c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29">
        <f t="shared" si="1"/>
        <v>8</v>
      </c>
      <c r="AK39" s="39">
        <v>5.44007664E8</v>
      </c>
      <c r="AL39" s="39" t="s">
        <v>132</v>
      </c>
      <c r="AM39" s="40" t="s">
        <v>170</v>
      </c>
      <c r="AN39" s="39" t="s">
        <v>171</v>
      </c>
      <c r="AO39" s="39"/>
      <c r="AP39" s="39"/>
    </row>
    <row r="40" ht="15.75" hidden="1" customHeight="1">
      <c r="B40" s="22" t="s">
        <v>88</v>
      </c>
      <c r="C40" s="22" t="s">
        <v>124</v>
      </c>
      <c r="D40" s="22" t="s">
        <v>124</v>
      </c>
      <c r="E40" s="23"/>
      <c r="F40" s="23"/>
      <c r="G40" s="23"/>
      <c r="H40" s="23"/>
      <c r="I40" s="23"/>
      <c r="J40" s="23"/>
      <c r="K40" s="23"/>
      <c r="L40" s="23"/>
      <c r="M40" s="23"/>
      <c r="N40" s="22" t="s">
        <v>124</v>
      </c>
      <c r="O40" s="24" t="s">
        <v>124</v>
      </c>
      <c r="P40" s="24" t="s">
        <v>124</v>
      </c>
      <c r="Q40" s="25"/>
      <c r="R40" s="24" t="s">
        <v>124</v>
      </c>
      <c r="S40" s="24" t="s">
        <v>124</v>
      </c>
      <c r="T40" s="24" t="s">
        <v>124</v>
      </c>
      <c r="U40" s="24" t="s">
        <v>124</v>
      </c>
      <c r="V40" s="24" t="s">
        <v>124</v>
      </c>
      <c r="W40" s="24" t="s">
        <v>124</v>
      </c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41" t="s">
        <v>124</v>
      </c>
      <c r="AJ40" s="24">
        <f t="shared" si="1"/>
        <v>11</v>
      </c>
      <c r="AK40" s="24">
        <v>3.2468458E8</v>
      </c>
      <c r="AL40" s="25"/>
      <c r="AM40" s="26" t="s">
        <v>172</v>
      </c>
      <c r="AN40" s="25"/>
      <c r="AO40" s="25"/>
      <c r="AP40" s="25"/>
    </row>
    <row r="41" ht="15.75" hidden="1" customHeight="1">
      <c r="B41" s="34" t="s">
        <v>89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4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50" t="s">
        <v>124</v>
      </c>
      <c r="AJ41" s="29">
        <f t="shared" si="1"/>
        <v>0</v>
      </c>
      <c r="AK41" s="32">
        <v>8.3559932E8</v>
      </c>
      <c r="AL41" s="32"/>
      <c r="AM41" s="37" t="s">
        <v>173</v>
      </c>
      <c r="AN41" s="32" t="s">
        <v>174</v>
      </c>
      <c r="AO41" s="32"/>
      <c r="AP41" s="32"/>
    </row>
    <row r="42" ht="15.75" hidden="1" customHeight="1">
      <c r="A42" s="6" t="s">
        <v>90</v>
      </c>
      <c r="B42" s="22" t="s">
        <v>91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2" t="s">
        <v>124</v>
      </c>
      <c r="O42" s="24" t="s">
        <v>124</v>
      </c>
      <c r="P42" s="24" t="s">
        <v>124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4" t="s">
        <v>124</v>
      </c>
      <c r="AJ42" s="24">
        <f t="shared" si="1"/>
        <v>3</v>
      </c>
      <c r="AK42" s="24">
        <v>5.53834731E8</v>
      </c>
      <c r="AL42" s="44"/>
      <c r="AM42" s="26" t="s">
        <v>175</v>
      </c>
      <c r="AN42" s="25"/>
      <c r="AO42" s="25"/>
      <c r="AP42" s="25"/>
    </row>
    <row r="43" ht="15.75" hidden="1" customHeight="1">
      <c r="B43" s="27" t="s">
        <v>92</v>
      </c>
      <c r="C43" s="28"/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7" t="s">
        <v>124</v>
      </c>
      <c r="O43" s="29" t="s">
        <v>124</v>
      </c>
      <c r="P43" s="29" t="s">
        <v>124</v>
      </c>
      <c r="Q43" s="29" t="s">
        <v>124</v>
      </c>
      <c r="R43" s="29" t="s">
        <v>124</v>
      </c>
      <c r="S43" s="29" t="s">
        <v>124</v>
      </c>
      <c r="T43" s="29" t="s">
        <v>124</v>
      </c>
      <c r="U43" s="29" t="s">
        <v>124</v>
      </c>
      <c r="V43" s="29" t="s">
        <v>124</v>
      </c>
      <c r="W43" s="30"/>
      <c r="X43" s="30"/>
      <c r="Y43" s="30"/>
      <c r="Z43" s="30"/>
      <c r="AA43" s="30"/>
      <c r="AB43" s="30"/>
      <c r="AC43" s="30"/>
      <c r="AD43" s="29" t="s">
        <v>176</v>
      </c>
      <c r="AE43" s="30"/>
      <c r="AF43" s="30"/>
      <c r="AG43" s="30"/>
      <c r="AH43" s="30"/>
      <c r="AI43" s="29" t="s">
        <v>124</v>
      </c>
      <c r="AJ43" s="29">
        <f t="shared" si="1"/>
        <v>9</v>
      </c>
      <c r="AK43" s="29">
        <v>1.48061699E9</v>
      </c>
      <c r="AL43" s="44"/>
      <c r="AM43" s="31" t="s">
        <v>177</v>
      </c>
      <c r="AN43" s="30"/>
      <c r="AO43" s="30"/>
      <c r="AP43" s="30"/>
    </row>
    <row r="44" ht="15.75" customHeight="1">
      <c r="B44" s="22" t="s">
        <v>93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2" t="s">
        <v>124</v>
      </c>
      <c r="O44" s="24" t="s">
        <v>124</v>
      </c>
      <c r="P44" s="24" t="s">
        <v>124</v>
      </c>
      <c r="Q44" s="25"/>
      <c r="R44" s="25"/>
      <c r="S44" s="24" t="s">
        <v>124</v>
      </c>
      <c r="T44" s="25"/>
      <c r="U44" s="25"/>
      <c r="V44" s="24" t="s">
        <v>124</v>
      </c>
      <c r="W44" s="24" t="s">
        <v>124</v>
      </c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4">
        <f t="shared" si="1"/>
        <v>6</v>
      </c>
      <c r="AK44" s="24">
        <v>1.351168404E9</v>
      </c>
      <c r="AL44" s="24" t="s">
        <v>132</v>
      </c>
      <c r="AM44" s="26" t="s">
        <v>178</v>
      </c>
      <c r="AN44" s="25"/>
      <c r="AO44" s="25"/>
      <c r="AP44" s="25"/>
    </row>
    <row r="45" ht="15.75" hidden="1" customHeight="1">
      <c r="B45" s="27" t="s">
        <v>94</v>
      </c>
      <c r="C45" s="28"/>
      <c r="D45" s="28"/>
      <c r="E45" s="28"/>
      <c r="F45" s="28"/>
      <c r="G45" s="28"/>
      <c r="H45" s="28"/>
      <c r="I45" s="27"/>
      <c r="J45" s="28"/>
      <c r="K45" s="28"/>
      <c r="L45" s="28"/>
      <c r="M45" s="28"/>
      <c r="N45" s="27" t="s">
        <v>124</v>
      </c>
      <c r="O45" s="29" t="s">
        <v>124</v>
      </c>
      <c r="P45" s="29" t="s">
        <v>124</v>
      </c>
      <c r="Q45" s="29"/>
      <c r="R45" s="29" t="s">
        <v>124</v>
      </c>
      <c r="S45" s="29" t="s">
        <v>124</v>
      </c>
      <c r="T45" s="29" t="s">
        <v>124</v>
      </c>
      <c r="U45" s="29" t="s">
        <v>124</v>
      </c>
      <c r="V45" s="29" t="s">
        <v>124</v>
      </c>
      <c r="W45" s="29" t="s">
        <v>124</v>
      </c>
      <c r="X45" s="29" t="s">
        <v>124</v>
      </c>
      <c r="Y45" s="29" t="s">
        <v>124</v>
      </c>
      <c r="Z45" s="30"/>
      <c r="AA45" s="30"/>
      <c r="AB45" s="30"/>
      <c r="AC45" s="30"/>
      <c r="AD45" s="30"/>
      <c r="AE45" s="30"/>
      <c r="AF45" s="30"/>
      <c r="AG45" s="30"/>
      <c r="AH45" s="30"/>
      <c r="AI45" s="29" t="s">
        <v>124</v>
      </c>
      <c r="AJ45" s="29">
        <f t="shared" si="1"/>
        <v>11</v>
      </c>
      <c r="AK45" s="29">
        <v>5.70060128E8</v>
      </c>
      <c r="AL45" s="44"/>
      <c r="AM45" s="31" t="s">
        <v>179</v>
      </c>
      <c r="AN45" s="30"/>
      <c r="AO45" s="30"/>
      <c r="AP45" s="30"/>
    </row>
    <row r="46" ht="15.75" customHeight="1">
      <c r="A46" s="6" t="s">
        <v>95</v>
      </c>
      <c r="B46" s="22" t="s">
        <v>96</v>
      </c>
      <c r="C46" s="23"/>
      <c r="D46" s="22" t="s">
        <v>124</v>
      </c>
      <c r="E46" s="23"/>
      <c r="F46" s="23"/>
      <c r="G46" s="23"/>
      <c r="H46" s="23"/>
      <c r="I46" s="23"/>
      <c r="J46" s="23"/>
      <c r="K46" s="23"/>
      <c r="L46" s="23"/>
      <c r="M46" s="23"/>
      <c r="N46" s="22" t="s">
        <v>124</v>
      </c>
      <c r="O46" s="24" t="s">
        <v>124</v>
      </c>
      <c r="P46" s="24" t="s">
        <v>124</v>
      </c>
      <c r="Q46" s="24" t="s">
        <v>124</v>
      </c>
      <c r="R46" s="24" t="s">
        <v>124</v>
      </c>
      <c r="S46" s="25"/>
      <c r="T46" s="24" t="s">
        <v>124</v>
      </c>
      <c r="U46" s="24" t="s">
        <v>124</v>
      </c>
      <c r="V46" s="24" t="s">
        <v>124</v>
      </c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41"/>
      <c r="AJ46" s="24">
        <f t="shared" si="1"/>
        <v>9</v>
      </c>
      <c r="AK46" s="24">
        <v>3.51727428E8</v>
      </c>
      <c r="AL46" s="24" t="s">
        <v>132</v>
      </c>
      <c r="AM46" s="26" t="s">
        <v>180</v>
      </c>
      <c r="AN46" s="25"/>
      <c r="AO46" s="25"/>
      <c r="AP46" s="25"/>
    </row>
    <row r="47" ht="15.75" customHeight="1">
      <c r="B47" s="27" t="s">
        <v>98</v>
      </c>
      <c r="C47" s="28"/>
      <c r="D47" s="27" t="s">
        <v>124</v>
      </c>
      <c r="E47" s="28"/>
      <c r="F47" s="28"/>
      <c r="G47" s="28"/>
      <c r="H47" s="28"/>
      <c r="I47" s="28"/>
      <c r="J47" s="28"/>
      <c r="K47" s="28"/>
      <c r="L47" s="28"/>
      <c r="M47" s="28"/>
      <c r="N47" s="27" t="s">
        <v>124</v>
      </c>
      <c r="O47" s="29" t="s">
        <v>124</v>
      </c>
      <c r="P47" s="29" t="s">
        <v>124</v>
      </c>
      <c r="Q47" s="29" t="s">
        <v>124</v>
      </c>
      <c r="R47" s="29" t="s">
        <v>124</v>
      </c>
      <c r="S47" s="29" t="s">
        <v>124</v>
      </c>
      <c r="T47" s="29" t="s">
        <v>124</v>
      </c>
      <c r="U47" s="29" t="s">
        <v>124</v>
      </c>
      <c r="V47" s="29" t="s">
        <v>124</v>
      </c>
      <c r="W47" s="29" t="s">
        <v>124</v>
      </c>
      <c r="X47" s="30"/>
      <c r="Y47" s="29" t="s">
        <v>124</v>
      </c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29">
        <f t="shared" si="1"/>
        <v>12</v>
      </c>
      <c r="AK47" s="29">
        <v>2.83646709E8</v>
      </c>
      <c r="AL47" s="29" t="s">
        <v>132</v>
      </c>
      <c r="AM47" s="31" t="s">
        <v>181</v>
      </c>
      <c r="AN47" s="30"/>
      <c r="AO47" s="30"/>
      <c r="AP47" s="30"/>
    </row>
    <row r="48" ht="15.75" customHeight="1">
      <c r="B48" s="22" t="s">
        <v>99</v>
      </c>
      <c r="C48" s="23"/>
      <c r="D48" s="22" t="s">
        <v>124</v>
      </c>
      <c r="E48" s="23"/>
      <c r="F48" s="23"/>
      <c r="G48" s="23"/>
      <c r="H48" s="23"/>
      <c r="I48" s="23"/>
      <c r="J48" s="23"/>
      <c r="K48" s="23"/>
      <c r="L48" s="23"/>
      <c r="M48" s="23"/>
      <c r="N48" s="22" t="s">
        <v>124</v>
      </c>
      <c r="O48" s="24" t="s">
        <v>124</v>
      </c>
      <c r="P48" s="24" t="s">
        <v>124</v>
      </c>
      <c r="Q48" s="25"/>
      <c r="R48" s="24" t="s">
        <v>124</v>
      </c>
      <c r="S48" s="24" t="s">
        <v>124</v>
      </c>
      <c r="T48" s="24" t="s">
        <v>124</v>
      </c>
      <c r="U48" s="24" t="s">
        <v>124</v>
      </c>
      <c r="V48" s="24" t="s">
        <v>124</v>
      </c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4">
        <f t="shared" si="1"/>
        <v>9</v>
      </c>
      <c r="AK48" s="24">
        <v>2.98867247E8</v>
      </c>
      <c r="AL48" s="24" t="s">
        <v>132</v>
      </c>
      <c r="AM48" s="26" t="s">
        <v>182</v>
      </c>
      <c r="AN48" s="24" t="s">
        <v>183</v>
      </c>
      <c r="AO48" s="24"/>
      <c r="AP48" s="24"/>
    </row>
    <row r="49" ht="15.75" customHeight="1">
      <c r="B49" s="27" t="s">
        <v>100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7" t="s">
        <v>124</v>
      </c>
      <c r="O49" s="29" t="s">
        <v>124</v>
      </c>
      <c r="P49" s="29" t="s">
        <v>124</v>
      </c>
      <c r="Q49" s="30"/>
      <c r="R49" s="29" t="s">
        <v>124</v>
      </c>
      <c r="S49" s="30"/>
      <c r="T49" s="29" t="s">
        <v>124</v>
      </c>
      <c r="U49" s="30"/>
      <c r="V49" s="29" t="s">
        <v>124</v>
      </c>
      <c r="W49" s="29" t="s">
        <v>124</v>
      </c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29">
        <f t="shared" si="1"/>
        <v>7</v>
      </c>
      <c r="AK49" s="29">
        <v>3.11548709E8</v>
      </c>
      <c r="AL49" s="29" t="s">
        <v>132</v>
      </c>
      <c r="AM49" s="31" t="s">
        <v>184</v>
      </c>
      <c r="AN49" s="29" t="s">
        <v>183</v>
      </c>
      <c r="AO49" s="29"/>
      <c r="AP49" s="29"/>
    </row>
    <row r="50" ht="15.75" customHeight="1">
      <c r="B50" s="22" t="s">
        <v>101</v>
      </c>
      <c r="C50" s="23"/>
      <c r="D50" s="22" t="s">
        <v>124</v>
      </c>
      <c r="E50" s="23"/>
      <c r="F50" s="23"/>
      <c r="G50" s="23"/>
      <c r="H50" s="23"/>
      <c r="I50" s="23"/>
      <c r="J50" s="23"/>
      <c r="K50" s="23"/>
      <c r="L50" s="23"/>
      <c r="M50" s="23"/>
      <c r="N50" s="22" t="s">
        <v>124</v>
      </c>
      <c r="O50" s="24" t="s">
        <v>124</v>
      </c>
      <c r="P50" s="24" t="s">
        <v>124</v>
      </c>
      <c r="Q50" s="25"/>
      <c r="R50" s="25"/>
      <c r="S50" s="24" t="s">
        <v>124</v>
      </c>
      <c r="T50" s="25"/>
      <c r="U50" s="25"/>
      <c r="V50" s="24" t="s">
        <v>124</v>
      </c>
      <c r="W50" s="24" t="s">
        <v>124</v>
      </c>
      <c r="X50" s="24" t="s">
        <v>124</v>
      </c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41"/>
      <c r="AJ50" s="24">
        <f t="shared" si="1"/>
        <v>8</v>
      </c>
      <c r="AK50" s="24">
        <v>3.0172468E8</v>
      </c>
      <c r="AL50" s="24" t="s">
        <v>132</v>
      </c>
      <c r="AM50" s="26" t="s">
        <v>185</v>
      </c>
      <c r="AN50" s="25"/>
      <c r="AO50" s="25"/>
      <c r="AP50" s="25"/>
    </row>
    <row r="51" ht="15.75" customHeight="1">
      <c r="A51" s="6" t="s">
        <v>102</v>
      </c>
      <c r="B51" s="27" t="s">
        <v>103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9" t="s">
        <v>124</v>
      </c>
      <c r="P51" s="29" t="s">
        <v>124</v>
      </c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29">
        <f t="shared" si="1"/>
        <v>2</v>
      </c>
      <c r="AK51" s="29">
        <v>1.242545199E9</v>
      </c>
      <c r="AL51" s="29" t="s">
        <v>132</v>
      </c>
      <c r="AM51" s="31" t="s">
        <v>186</v>
      </c>
      <c r="AN51" s="29" t="s">
        <v>187</v>
      </c>
      <c r="AO51" s="42"/>
      <c r="AP51" s="42"/>
    </row>
    <row r="52" ht="15.75" customHeight="1">
      <c r="B52" s="22" t="s">
        <v>104</v>
      </c>
      <c r="C52" s="22" t="s">
        <v>124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2" t="s">
        <v>124</v>
      </c>
      <c r="O52" s="24" t="s">
        <v>124</v>
      </c>
      <c r="P52" s="24" t="s">
        <v>124</v>
      </c>
      <c r="Q52" s="24"/>
      <c r="R52" s="25"/>
      <c r="S52" s="24" t="s">
        <v>124</v>
      </c>
      <c r="T52" s="24" t="s">
        <v>124</v>
      </c>
      <c r="U52" s="25"/>
      <c r="V52" s="24" t="s">
        <v>124</v>
      </c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4">
        <f t="shared" si="1"/>
        <v>7</v>
      </c>
      <c r="AK52" s="24">
        <v>1.542742219E9</v>
      </c>
      <c r="AL52" s="25"/>
      <c r="AM52" s="26" t="s">
        <v>188</v>
      </c>
      <c r="AN52" s="25"/>
      <c r="AO52" s="25"/>
      <c r="AP52" s="25"/>
    </row>
    <row r="53" ht="15.75" customHeight="1">
      <c r="B53" s="27" t="s">
        <v>189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7" t="s">
        <v>124</v>
      </c>
      <c r="O53" s="29" t="s">
        <v>124</v>
      </c>
      <c r="P53" s="29" t="s">
        <v>124</v>
      </c>
      <c r="Q53" s="30"/>
      <c r="R53" s="30"/>
      <c r="S53" s="29" t="s">
        <v>124</v>
      </c>
      <c r="T53" s="30"/>
      <c r="U53" s="30"/>
      <c r="V53" s="30"/>
      <c r="W53" s="29" t="s">
        <v>124</v>
      </c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29">
        <f t="shared" si="1"/>
        <v>5</v>
      </c>
      <c r="AK53" s="29">
        <v>1.305237481E9</v>
      </c>
      <c r="AL53" s="29"/>
      <c r="AM53" s="31" t="s">
        <v>190</v>
      </c>
      <c r="AN53" s="29" t="s">
        <v>191</v>
      </c>
      <c r="AO53" s="29"/>
      <c r="AP53" s="29"/>
    </row>
    <row r="54" ht="15.75" customHeight="1">
      <c r="B54" s="22" t="s">
        <v>107</v>
      </c>
      <c r="C54" s="22" t="s">
        <v>124</v>
      </c>
      <c r="D54" s="23"/>
      <c r="E54" s="23"/>
      <c r="F54" s="23"/>
      <c r="G54" s="23"/>
      <c r="H54" s="23"/>
      <c r="I54" s="22" t="s">
        <v>124</v>
      </c>
      <c r="J54" s="23"/>
      <c r="K54" s="23"/>
      <c r="L54" s="23"/>
      <c r="M54" s="23"/>
      <c r="N54" s="22" t="s">
        <v>124</v>
      </c>
      <c r="O54" s="24" t="s">
        <v>124</v>
      </c>
      <c r="P54" s="24" t="s">
        <v>124</v>
      </c>
      <c r="Q54" s="25"/>
      <c r="R54" s="25"/>
      <c r="S54" s="24" t="s">
        <v>124</v>
      </c>
      <c r="T54" s="25"/>
      <c r="U54" s="25"/>
      <c r="V54" s="24" t="s">
        <v>124</v>
      </c>
      <c r="W54" s="24" t="s">
        <v>124</v>
      </c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4">
        <f t="shared" si="1"/>
        <v>8</v>
      </c>
      <c r="AK54" s="24">
        <v>1.535446066E9</v>
      </c>
      <c r="AL54" s="24"/>
      <c r="AM54" s="26" t="s">
        <v>192</v>
      </c>
      <c r="AN54" s="24" t="s">
        <v>191</v>
      </c>
      <c r="AO54" s="24"/>
      <c r="AP54" s="24"/>
    </row>
    <row r="55" ht="15.75" customHeight="1">
      <c r="B55" s="9" t="s">
        <v>108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9" t="s">
        <v>124</v>
      </c>
      <c r="O55" s="9" t="s">
        <v>124</v>
      </c>
      <c r="P55" s="9" t="s">
        <v>124</v>
      </c>
      <c r="Q55" s="15"/>
      <c r="R55" s="15"/>
      <c r="S55" s="9" t="s">
        <v>124</v>
      </c>
      <c r="T55" s="15"/>
      <c r="U55" s="15"/>
      <c r="V55" s="9" t="s">
        <v>124</v>
      </c>
      <c r="W55" s="9" t="s">
        <v>124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>
        <f t="shared" si="1"/>
        <v>6</v>
      </c>
      <c r="AK55" s="9">
        <v>1.265086241E9</v>
      </c>
      <c r="AL55" s="9"/>
      <c r="AM55" s="45" t="s">
        <v>193</v>
      </c>
      <c r="AN55" s="15"/>
      <c r="AO55" s="15"/>
      <c r="AP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>
      <c r="A57" s="15"/>
      <c r="B57" s="9" t="s">
        <v>194</v>
      </c>
      <c r="C57" s="15">
        <f t="shared" ref="C57:AI57" si="2">COUNTIF(C4:C55, "x")</f>
        <v>14</v>
      </c>
      <c r="D57" s="15">
        <f t="shared" si="2"/>
        <v>21</v>
      </c>
      <c r="E57" s="15">
        <f t="shared" si="2"/>
        <v>8</v>
      </c>
      <c r="F57" s="15">
        <f t="shared" si="2"/>
        <v>1</v>
      </c>
      <c r="G57" s="15">
        <f t="shared" si="2"/>
        <v>7</v>
      </c>
      <c r="H57" s="15">
        <f t="shared" si="2"/>
        <v>6</v>
      </c>
      <c r="I57" s="15">
        <f t="shared" si="2"/>
        <v>9</v>
      </c>
      <c r="J57" s="15">
        <f t="shared" si="2"/>
        <v>4</v>
      </c>
      <c r="K57" s="15">
        <f t="shared" si="2"/>
        <v>0</v>
      </c>
      <c r="L57" s="15">
        <f t="shared" si="2"/>
        <v>1</v>
      </c>
      <c r="M57" s="15">
        <f t="shared" si="2"/>
        <v>3</v>
      </c>
      <c r="N57" s="15">
        <f t="shared" si="2"/>
        <v>48</v>
      </c>
      <c r="O57" s="15">
        <f t="shared" si="2"/>
        <v>49</v>
      </c>
      <c r="P57" s="15">
        <f t="shared" si="2"/>
        <v>48</v>
      </c>
      <c r="Q57" s="15">
        <f t="shared" si="2"/>
        <v>12</v>
      </c>
      <c r="R57" s="15">
        <f t="shared" si="2"/>
        <v>21</v>
      </c>
      <c r="S57" s="15">
        <f t="shared" si="2"/>
        <v>43</v>
      </c>
      <c r="T57" s="15">
        <f t="shared" si="2"/>
        <v>27</v>
      </c>
      <c r="U57" s="15">
        <f t="shared" si="2"/>
        <v>20</v>
      </c>
      <c r="V57" s="15">
        <f t="shared" si="2"/>
        <v>25</v>
      </c>
      <c r="W57" s="15">
        <f t="shared" si="2"/>
        <v>23</v>
      </c>
      <c r="X57" s="15">
        <f t="shared" si="2"/>
        <v>14</v>
      </c>
      <c r="Y57" s="15">
        <f t="shared" si="2"/>
        <v>11</v>
      </c>
      <c r="Z57" s="15">
        <f t="shared" si="2"/>
        <v>0</v>
      </c>
      <c r="AA57" s="15">
        <f t="shared" si="2"/>
        <v>0</v>
      </c>
      <c r="AB57" s="15">
        <f t="shared" si="2"/>
        <v>0</v>
      </c>
      <c r="AC57" s="15">
        <f t="shared" si="2"/>
        <v>1</v>
      </c>
      <c r="AD57" s="15">
        <f t="shared" si="2"/>
        <v>0</v>
      </c>
      <c r="AE57" s="15">
        <f t="shared" si="2"/>
        <v>1</v>
      </c>
      <c r="AF57" s="15">
        <f t="shared" si="2"/>
        <v>1</v>
      </c>
      <c r="AG57" s="15">
        <f t="shared" si="2"/>
        <v>2</v>
      </c>
      <c r="AH57" s="15">
        <f t="shared" si="2"/>
        <v>0</v>
      </c>
      <c r="AI57" s="15">
        <f t="shared" si="2"/>
        <v>18</v>
      </c>
      <c r="AJ57" s="15"/>
      <c r="AK57" s="15"/>
      <c r="AL57" s="15"/>
      <c r="AM57" s="15"/>
      <c r="AN57" s="15"/>
      <c r="AO57" s="15"/>
      <c r="AP57" s="15"/>
    </row>
    <row r="58">
      <c r="A58" s="9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</row>
  </sheetData>
  <autoFilter ref="$AI$4:$AI$55">
    <filterColumn colId="0">
      <filters blank="1"/>
    </filterColumn>
  </autoFilter>
  <mergeCells count="22">
    <mergeCell ref="V2:Y2"/>
    <mergeCell ref="Z2:AB2"/>
    <mergeCell ref="AC2:AE2"/>
    <mergeCell ref="AF2:AH2"/>
    <mergeCell ref="A1:A3"/>
    <mergeCell ref="B1:B3"/>
    <mergeCell ref="C1:AH1"/>
    <mergeCell ref="AI1:AI3"/>
    <mergeCell ref="AJ1:AJ3"/>
    <mergeCell ref="AN1:AN3"/>
    <mergeCell ref="C2:G2"/>
    <mergeCell ref="A38:A41"/>
    <mergeCell ref="A42:A45"/>
    <mergeCell ref="A46:A50"/>
    <mergeCell ref="A51:A55"/>
    <mergeCell ref="H2:M2"/>
    <mergeCell ref="N2:U2"/>
    <mergeCell ref="A4:A9"/>
    <mergeCell ref="A10:A19"/>
    <mergeCell ref="A20:A23"/>
    <mergeCell ref="A24:A27"/>
    <mergeCell ref="A28:A37"/>
  </mergeCells>
  <hyperlinks>
    <hyperlink r:id="rId1" ref="B11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1.5"/>
    <col customWidth="1" min="3" max="3" width="6.75"/>
    <col customWidth="1" min="4" max="4" width="2.13"/>
    <col customWidth="1" min="5" max="5" width="5.25"/>
    <col customWidth="1" min="6" max="7" width="2.13"/>
    <col customWidth="1" min="8" max="8" width="9.63"/>
    <col customWidth="1" min="9" max="10" width="5.25"/>
    <col customWidth="1" min="11" max="12" width="2.13"/>
    <col customWidth="1" min="13" max="13" width="5.25"/>
    <col customWidth="1" min="14" max="15" width="2.13"/>
    <col customWidth="1" min="16" max="16" width="5.25"/>
    <col customWidth="1" min="17" max="21" width="2.13"/>
    <col customWidth="1" min="22" max="22" width="6.0"/>
    <col customWidth="1" min="23" max="25" width="5.25"/>
    <col customWidth="1" min="26" max="26" width="6.5"/>
    <col customWidth="1" min="27" max="28" width="5.25"/>
    <col customWidth="1" min="29" max="29" width="9.38"/>
    <col customWidth="1" min="30" max="30" width="2.13"/>
    <col customWidth="1" min="31" max="33" width="5.25"/>
    <col customWidth="1" min="34" max="34" width="6.13"/>
    <col customWidth="1" min="35" max="35" width="5.25"/>
    <col customWidth="1" min="36" max="38" width="6.13"/>
    <col customWidth="1" min="39" max="39" width="3.5"/>
    <col customWidth="1" hidden="1" min="40" max="40" width="10.5"/>
    <col customWidth="1" hidden="1" min="41" max="41" width="9.38"/>
    <col customWidth="1" hidden="1" min="42" max="42" width="34.75"/>
    <col customWidth="1" min="43" max="43" width="19.75"/>
  </cols>
  <sheetData>
    <row r="1">
      <c r="A1" s="1" t="s">
        <v>0</v>
      </c>
      <c r="B1" s="1" t="s">
        <v>1</v>
      </c>
      <c r="C1" s="1" t="s">
        <v>2</v>
      </c>
      <c r="AH1" s="1"/>
      <c r="AI1" s="1"/>
      <c r="AJ1" s="1"/>
      <c r="AK1" s="1"/>
      <c r="AL1" s="1"/>
      <c r="AM1" s="2" t="s">
        <v>3</v>
      </c>
      <c r="AN1" s="3"/>
      <c r="AO1" s="3"/>
      <c r="AP1" s="3"/>
      <c r="AQ1" s="3"/>
    </row>
    <row r="2" ht="27.75" customHeight="1">
      <c r="C2" s="1" t="s">
        <v>5</v>
      </c>
      <c r="H2" s="1" t="s">
        <v>6</v>
      </c>
      <c r="N2" s="1" t="s">
        <v>7</v>
      </c>
      <c r="V2" s="1" t="s">
        <v>8</v>
      </c>
      <c r="Z2" s="4" t="s">
        <v>9</v>
      </c>
      <c r="AC2" s="4" t="s">
        <v>10</v>
      </c>
      <c r="AF2" s="1" t="s">
        <v>11</v>
      </c>
      <c r="AI2" s="1"/>
      <c r="AJ2" s="1"/>
      <c r="AK2" s="1"/>
      <c r="AL2" s="1"/>
      <c r="AN2" s="3"/>
      <c r="AO2" s="3"/>
      <c r="AP2" s="3"/>
      <c r="AQ2" s="3"/>
    </row>
    <row r="3">
      <c r="C3" s="51" t="s">
        <v>12</v>
      </c>
      <c r="D3" s="2" t="s">
        <v>13</v>
      </c>
      <c r="E3" s="51" t="s">
        <v>14</v>
      </c>
      <c r="F3" s="2" t="s">
        <v>15</v>
      </c>
      <c r="G3" s="2" t="s">
        <v>118</v>
      </c>
      <c r="H3" s="51" t="s">
        <v>17</v>
      </c>
      <c r="I3" s="51" t="s">
        <v>18</v>
      </c>
      <c r="J3" s="51" t="s">
        <v>19</v>
      </c>
      <c r="K3" s="2" t="s">
        <v>195</v>
      </c>
      <c r="L3" s="2" t="s">
        <v>21</v>
      </c>
      <c r="M3" s="51" t="s">
        <v>22</v>
      </c>
      <c r="N3" s="2" t="s">
        <v>23</v>
      </c>
      <c r="O3" s="2" t="s">
        <v>24</v>
      </c>
      <c r="P3" s="51" t="s">
        <v>25</v>
      </c>
      <c r="Q3" s="2" t="s">
        <v>26</v>
      </c>
      <c r="R3" s="2" t="s">
        <v>120</v>
      </c>
      <c r="S3" s="2" t="s">
        <v>28</v>
      </c>
      <c r="T3" s="2" t="s">
        <v>29</v>
      </c>
      <c r="U3" s="2" t="s">
        <v>30</v>
      </c>
      <c r="V3" s="51" t="s">
        <v>31</v>
      </c>
      <c r="W3" s="51" t="s">
        <v>32</v>
      </c>
      <c r="X3" s="51" t="s">
        <v>33</v>
      </c>
      <c r="Y3" s="51" t="s">
        <v>34</v>
      </c>
      <c r="Z3" s="51" t="s">
        <v>35</v>
      </c>
      <c r="AA3" s="2" t="s">
        <v>36</v>
      </c>
      <c r="AB3" s="5" t="s">
        <v>37</v>
      </c>
      <c r="AC3" s="51" t="s">
        <v>38</v>
      </c>
      <c r="AD3" s="2" t="s">
        <v>39</v>
      </c>
      <c r="AE3" s="51" t="s">
        <v>40</v>
      </c>
      <c r="AF3" s="51" t="s">
        <v>41</v>
      </c>
      <c r="AG3" s="2" t="s">
        <v>42</v>
      </c>
      <c r="AH3" s="51" t="s">
        <v>199</v>
      </c>
      <c r="AI3" s="51" t="s">
        <v>200</v>
      </c>
      <c r="AJ3" s="51" t="s">
        <v>201</v>
      </c>
      <c r="AK3" s="51" t="s">
        <v>202</v>
      </c>
      <c r="AL3" s="51" t="s">
        <v>203</v>
      </c>
      <c r="AN3" s="3" t="s">
        <v>196</v>
      </c>
      <c r="AO3" s="3" t="s">
        <v>122</v>
      </c>
      <c r="AP3" s="3" t="s">
        <v>123</v>
      </c>
      <c r="AQ3" s="3"/>
    </row>
    <row r="4" ht="15.75" customHeight="1">
      <c r="A4" s="6" t="s">
        <v>44</v>
      </c>
      <c r="B4" s="11" t="s">
        <v>45</v>
      </c>
      <c r="C4" s="52" t="b">
        <f>isnumber(search("precise location", $AP$4))</f>
        <v>1</v>
      </c>
      <c r="D4" s="52"/>
      <c r="E4" s="52" t="b">
        <f t="shared" ref="E4:E53" si="1">isnumber(search("coarse location", AP4))</f>
        <v>1</v>
      </c>
      <c r="F4" s="52"/>
      <c r="G4" s="52"/>
      <c r="H4" s="53" t="b">
        <f t="shared" ref="H4:H53" si="2">isnumber(search("name", AP4))</f>
        <v>1</v>
      </c>
      <c r="I4" s="53" t="b">
        <f t="shared" ref="I4:I53" si="3">isnumber(search("email", AP4))</f>
        <v>1</v>
      </c>
      <c r="J4" s="53" t="b">
        <f t="shared" ref="J4:J53" si="4">isnumber(search("phone number", AP4))</f>
        <v>1</v>
      </c>
      <c r="K4" s="53"/>
      <c r="L4" s="53"/>
      <c r="M4" s="53" t="b">
        <f t="shared" ref="M4:M53" si="5">isnumber(search("physical address", AP4))</f>
        <v>1</v>
      </c>
      <c r="N4" s="53"/>
      <c r="O4" s="53"/>
      <c r="P4" s="53" t="b">
        <f t="shared" ref="P4:P53" si="6">isnumber(search("device id", AP4))</f>
        <v>1</v>
      </c>
      <c r="Q4" s="53"/>
      <c r="R4" s="53"/>
      <c r="S4" s="54"/>
      <c r="T4" s="53"/>
      <c r="U4" s="53"/>
      <c r="V4" s="53" t="b">
        <f t="shared" ref="V4:V53" si="7">isnumber(search("product interaction", AP4))</f>
        <v>1</v>
      </c>
      <c r="W4" s="53" t="b">
        <f t="shared" ref="W4:W53" si="8">isnumber(search("browsing history", AP4))</f>
        <v>1</v>
      </c>
      <c r="X4" s="53" t="b">
        <f t="shared" ref="X4:X53" si="9">isnumber(search("diagnostic", AP4))</f>
        <v>1</v>
      </c>
      <c r="Y4" s="53" t="b">
        <f t="shared" ref="Y4:Y53" si="10">isnumber(search("search history", AP4))</f>
        <v>1</v>
      </c>
      <c r="Z4" s="53" t="b">
        <f t="shared" ref="Z4:Z53" si="11">isnumber(search("user id", AP4))</f>
        <v>1</v>
      </c>
      <c r="AA4" s="53"/>
      <c r="AB4" s="53"/>
      <c r="AC4" s="53" t="b">
        <f t="shared" ref="AC4:AC53" si="12">isnumber(search("credit info", AP4))</f>
        <v>1</v>
      </c>
      <c r="AD4" s="53"/>
      <c r="AE4" s="53" t="b">
        <f t="shared" ref="AE4:AE53" si="13">isnumber(search("purchase history", AP4))</f>
        <v>1</v>
      </c>
      <c r="AF4" s="53" t="b">
        <f t="shared" ref="AF4:AF53" si="14">isnumber(search("contact info", AP4))</f>
        <v>1</v>
      </c>
      <c r="AG4" s="53"/>
      <c r="AH4" s="53" t="b">
        <f t="shared" ref="AH4:AH22" si="15">isnumber(search("other user contact info", AP4))</f>
        <v>1</v>
      </c>
      <c r="AI4" s="53" t="b">
        <f t="shared" ref="AI4:AI53" si="16">isnumber(search("user content", AP4))</f>
        <v>1</v>
      </c>
      <c r="AJ4" s="53" t="b">
        <f t="shared" ref="AJ4:AJ53" si="17">isnumber(search("other financial info", AP4))</f>
        <v>1</v>
      </c>
      <c r="AK4" s="53" t="b">
        <f t="shared" ref="AK4:AK53" si="18">isnumber(search("other data", AP4))</f>
        <v>1</v>
      </c>
      <c r="AL4" s="53" t="b">
        <f t="shared" ref="AL4:AL53" si="19">isnumber(search("sensitive info", AP4))</f>
        <v>1</v>
      </c>
      <c r="AM4" s="55" t="s">
        <v>124</v>
      </c>
      <c r="AN4" s="16">
        <v>2.84882215E8</v>
      </c>
      <c r="AO4" s="56"/>
      <c r="AP4" s="56" t="s">
        <v>204</v>
      </c>
      <c r="AQ4" s="16"/>
    </row>
    <row r="5" ht="15.75" customHeight="1">
      <c r="B5" s="11" t="s">
        <v>46</v>
      </c>
      <c r="C5" s="52" t="b">
        <f t="shared" ref="C5:C16" si="20">isnumber(search("precise location", AP5))</f>
        <v>1</v>
      </c>
      <c r="D5" s="52"/>
      <c r="E5" s="52" t="b">
        <f t="shared" si="1"/>
        <v>1</v>
      </c>
      <c r="F5" s="52"/>
      <c r="G5" s="52"/>
      <c r="H5" s="53" t="b">
        <f t="shared" si="2"/>
        <v>1</v>
      </c>
      <c r="I5" s="53" t="b">
        <f t="shared" si="3"/>
        <v>1</v>
      </c>
      <c r="J5" s="53" t="b">
        <f t="shared" si="4"/>
        <v>1</v>
      </c>
      <c r="K5" s="53"/>
      <c r="L5" s="53"/>
      <c r="M5" s="53" t="b">
        <f t="shared" si="5"/>
        <v>1</v>
      </c>
      <c r="N5" s="57"/>
      <c r="O5" s="57"/>
      <c r="P5" s="53" t="b">
        <f t="shared" si="6"/>
        <v>1</v>
      </c>
      <c r="Q5" s="58"/>
      <c r="R5" s="58"/>
      <c r="S5" s="54"/>
      <c r="T5" s="53"/>
      <c r="U5" s="53"/>
      <c r="V5" s="53" t="b">
        <f t="shared" si="7"/>
        <v>1</v>
      </c>
      <c r="W5" s="53" t="b">
        <f t="shared" si="8"/>
        <v>1</v>
      </c>
      <c r="X5" s="53" t="b">
        <f t="shared" si="9"/>
        <v>1</v>
      </c>
      <c r="Y5" s="53" t="b">
        <f t="shared" si="10"/>
        <v>1</v>
      </c>
      <c r="Z5" s="53" t="b">
        <f t="shared" si="11"/>
        <v>1</v>
      </c>
      <c r="AA5" s="58"/>
      <c r="AB5" s="58"/>
      <c r="AC5" s="53" t="b">
        <f t="shared" si="12"/>
        <v>1</v>
      </c>
      <c r="AD5" s="58"/>
      <c r="AE5" s="53" t="b">
        <f t="shared" si="13"/>
        <v>1</v>
      </c>
      <c r="AF5" s="53" t="b">
        <f t="shared" si="14"/>
        <v>1</v>
      </c>
      <c r="AG5" s="58"/>
      <c r="AH5" s="53" t="b">
        <f t="shared" si="15"/>
        <v>1</v>
      </c>
      <c r="AI5" s="53" t="b">
        <f t="shared" si="16"/>
        <v>1</v>
      </c>
      <c r="AJ5" s="53" t="b">
        <f t="shared" si="17"/>
        <v>1</v>
      </c>
      <c r="AK5" s="53" t="b">
        <f t="shared" si="18"/>
        <v>1</v>
      </c>
      <c r="AL5" s="53" t="b">
        <f t="shared" si="19"/>
        <v>1</v>
      </c>
      <c r="AM5" s="55" t="s">
        <v>124</v>
      </c>
      <c r="AN5" s="16">
        <v>3.89801252E8</v>
      </c>
      <c r="AO5" s="56"/>
      <c r="AP5" s="56" t="s">
        <v>205</v>
      </c>
      <c r="AQ5" s="59"/>
    </row>
    <row r="6" ht="15.75" customHeight="1">
      <c r="B6" s="11" t="s">
        <v>47</v>
      </c>
      <c r="C6" s="52" t="b">
        <f t="shared" si="20"/>
        <v>1</v>
      </c>
      <c r="D6" s="52"/>
      <c r="E6" s="60" t="b">
        <f t="shared" si="1"/>
        <v>1</v>
      </c>
      <c r="F6" s="52"/>
      <c r="G6" s="52"/>
      <c r="H6" s="53" t="b">
        <f t="shared" si="2"/>
        <v>1</v>
      </c>
      <c r="I6" s="53" t="b">
        <f t="shared" si="3"/>
        <v>1</v>
      </c>
      <c r="J6" s="53" t="b">
        <f t="shared" si="4"/>
        <v>1</v>
      </c>
      <c r="K6" s="53"/>
      <c r="L6" s="53"/>
      <c r="M6" s="53" t="b">
        <f t="shared" si="5"/>
        <v>1</v>
      </c>
      <c r="N6" s="57"/>
      <c r="O6" s="61"/>
      <c r="P6" s="53" t="b">
        <f t="shared" si="6"/>
        <v>1</v>
      </c>
      <c r="Q6" s="58"/>
      <c r="R6" s="58"/>
      <c r="S6" s="53"/>
      <c r="T6" s="53"/>
      <c r="U6" s="53"/>
      <c r="V6" s="53" t="b">
        <f t="shared" si="7"/>
        <v>1</v>
      </c>
      <c r="W6" s="53" t="b">
        <f t="shared" si="8"/>
        <v>1</v>
      </c>
      <c r="X6" s="53" t="b">
        <f t="shared" si="9"/>
        <v>1</v>
      </c>
      <c r="Y6" s="53" t="b">
        <f t="shared" si="10"/>
        <v>1</v>
      </c>
      <c r="Z6" s="53" t="b">
        <f t="shared" si="11"/>
        <v>1</v>
      </c>
      <c r="AA6" s="58"/>
      <c r="AB6" s="58"/>
      <c r="AC6" s="53" t="b">
        <f t="shared" si="12"/>
        <v>0</v>
      </c>
      <c r="AD6" s="58"/>
      <c r="AE6" s="53" t="b">
        <f t="shared" si="13"/>
        <v>1</v>
      </c>
      <c r="AF6" s="53" t="b">
        <f t="shared" si="14"/>
        <v>1</v>
      </c>
      <c r="AG6" s="58"/>
      <c r="AH6" s="53" t="b">
        <f t="shared" si="15"/>
        <v>1</v>
      </c>
      <c r="AI6" s="53" t="b">
        <f t="shared" si="16"/>
        <v>1</v>
      </c>
      <c r="AJ6" s="53" t="b">
        <f t="shared" si="17"/>
        <v>0</v>
      </c>
      <c r="AK6" s="53" t="b">
        <f t="shared" si="18"/>
        <v>1</v>
      </c>
      <c r="AL6" s="53" t="b">
        <f t="shared" si="19"/>
        <v>0</v>
      </c>
      <c r="AM6" s="55" t="s">
        <v>124</v>
      </c>
      <c r="AN6" s="16">
        <v>4.43904275E8</v>
      </c>
      <c r="AO6" s="56"/>
      <c r="AP6" s="56" t="s">
        <v>129</v>
      </c>
      <c r="AQ6" s="59"/>
    </row>
    <row r="7" ht="15.75" customHeight="1">
      <c r="B7" s="11" t="s">
        <v>48</v>
      </c>
      <c r="C7" s="52" t="b">
        <f t="shared" si="20"/>
        <v>1</v>
      </c>
      <c r="D7" s="52"/>
      <c r="E7" s="52" t="b">
        <f t="shared" si="1"/>
        <v>1</v>
      </c>
      <c r="F7" s="52"/>
      <c r="G7" s="52"/>
      <c r="H7" s="53" t="b">
        <f t="shared" si="2"/>
        <v>1</v>
      </c>
      <c r="I7" s="53" t="b">
        <f t="shared" si="3"/>
        <v>1</v>
      </c>
      <c r="J7" s="53" t="b">
        <f t="shared" si="4"/>
        <v>1</v>
      </c>
      <c r="K7" s="53"/>
      <c r="L7" s="53"/>
      <c r="M7" s="53" t="b">
        <f t="shared" si="5"/>
        <v>1</v>
      </c>
      <c r="N7" s="57"/>
      <c r="O7" s="61"/>
      <c r="P7" s="53" t="b">
        <f t="shared" si="6"/>
        <v>1</v>
      </c>
      <c r="Q7" s="58"/>
      <c r="R7" s="58"/>
      <c r="S7" s="53"/>
      <c r="T7" s="53"/>
      <c r="U7" s="53"/>
      <c r="V7" s="53" t="b">
        <f t="shared" si="7"/>
        <v>1</v>
      </c>
      <c r="W7" s="53" t="b">
        <f t="shared" si="8"/>
        <v>1</v>
      </c>
      <c r="X7" s="53" t="b">
        <f t="shared" si="9"/>
        <v>1</v>
      </c>
      <c r="Y7" s="53" t="b">
        <f t="shared" si="10"/>
        <v>1</v>
      </c>
      <c r="Z7" s="53" t="b">
        <f t="shared" si="11"/>
        <v>1</v>
      </c>
      <c r="AA7" s="58"/>
      <c r="AB7" s="58"/>
      <c r="AC7" s="53" t="b">
        <f t="shared" si="12"/>
        <v>0</v>
      </c>
      <c r="AD7" s="58"/>
      <c r="AE7" s="53" t="b">
        <f t="shared" si="13"/>
        <v>1</v>
      </c>
      <c r="AF7" s="53" t="b">
        <f t="shared" si="14"/>
        <v>1</v>
      </c>
      <c r="AG7" s="58"/>
      <c r="AH7" s="53" t="b">
        <f t="shared" si="15"/>
        <v>0</v>
      </c>
      <c r="AI7" s="53" t="b">
        <f t="shared" si="16"/>
        <v>1</v>
      </c>
      <c r="AJ7" s="53" t="b">
        <f t="shared" si="17"/>
        <v>0</v>
      </c>
      <c r="AK7" s="53" t="b">
        <f t="shared" si="18"/>
        <v>1</v>
      </c>
      <c r="AL7" s="53" t="b">
        <f t="shared" si="19"/>
        <v>0</v>
      </c>
      <c r="AM7" s="59"/>
      <c r="AN7" s="16">
        <v>3.33903271E8</v>
      </c>
      <c r="AO7" s="56"/>
      <c r="AP7" s="56" t="s">
        <v>131</v>
      </c>
      <c r="AQ7" s="59"/>
    </row>
    <row r="8" ht="15.75" customHeight="1">
      <c r="B8" s="11" t="s">
        <v>50</v>
      </c>
      <c r="C8" s="52" t="b">
        <f t="shared" si="20"/>
        <v>1</v>
      </c>
      <c r="D8" s="11"/>
      <c r="E8" s="60" t="b">
        <f t="shared" si="1"/>
        <v>1</v>
      </c>
      <c r="F8" s="52"/>
      <c r="G8" s="52"/>
      <c r="H8" s="53" t="b">
        <f t="shared" si="2"/>
        <v>1</v>
      </c>
      <c r="I8" s="53" t="b">
        <f t="shared" si="3"/>
        <v>1</v>
      </c>
      <c r="J8" s="53" t="b">
        <f t="shared" si="4"/>
        <v>1</v>
      </c>
      <c r="K8" s="53"/>
      <c r="L8" s="53"/>
      <c r="M8" s="53" t="b">
        <f t="shared" si="5"/>
        <v>1</v>
      </c>
      <c r="N8" s="57"/>
      <c r="O8" s="61"/>
      <c r="P8" s="53" t="b">
        <f t="shared" si="6"/>
        <v>1</v>
      </c>
      <c r="Q8" s="58"/>
      <c r="R8" s="58"/>
      <c r="S8" s="53"/>
      <c r="T8" s="53"/>
      <c r="U8" s="53"/>
      <c r="V8" s="53" t="b">
        <f t="shared" si="7"/>
        <v>1</v>
      </c>
      <c r="W8" s="53" t="b">
        <f t="shared" si="8"/>
        <v>1</v>
      </c>
      <c r="X8" s="53" t="b">
        <f t="shared" si="9"/>
        <v>1</v>
      </c>
      <c r="Y8" s="53" t="b">
        <f t="shared" si="10"/>
        <v>1</v>
      </c>
      <c r="Z8" s="53" t="b">
        <f t="shared" si="11"/>
        <v>1</v>
      </c>
      <c r="AA8" s="58"/>
      <c r="AB8" s="58"/>
      <c r="AC8" s="53" t="b">
        <f t="shared" si="12"/>
        <v>0</v>
      </c>
      <c r="AD8" s="58"/>
      <c r="AE8" s="53" t="b">
        <f t="shared" si="13"/>
        <v>1</v>
      </c>
      <c r="AF8" s="53" t="b">
        <f t="shared" si="14"/>
        <v>1</v>
      </c>
      <c r="AG8" s="58"/>
      <c r="AH8" s="53" t="b">
        <f t="shared" si="15"/>
        <v>0</v>
      </c>
      <c r="AI8" s="53" t="b">
        <f t="shared" si="16"/>
        <v>1</v>
      </c>
      <c r="AJ8" s="53" t="b">
        <f t="shared" si="17"/>
        <v>0</v>
      </c>
      <c r="AK8" s="53" t="b">
        <f t="shared" si="18"/>
        <v>1</v>
      </c>
      <c r="AL8" s="53" t="b">
        <f t="shared" si="19"/>
        <v>0</v>
      </c>
      <c r="AM8" s="59"/>
      <c r="AN8" s="16">
        <v>3.33903271E8</v>
      </c>
      <c r="AO8" s="16" t="s">
        <v>132</v>
      </c>
      <c r="AP8" s="56" t="s">
        <v>131</v>
      </c>
      <c r="AQ8" s="16"/>
    </row>
    <row r="9" ht="15.75" customHeight="1">
      <c r="A9" s="6" t="s">
        <v>51</v>
      </c>
      <c r="B9" s="11" t="s">
        <v>52</v>
      </c>
      <c r="C9" s="52" t="b">
        <f t="shared" si="20"/>
        <v>1</v>
      </c>
      <c r="D9" s="11"/>
      <c r="E9" s="60" t="b">
        <f t="shared" si="1"/>
        <v>1</v>
      </c>
      <c r="F9" s="52"/>
      <c r="G9" s="6"/>
      <c r="H9" s="53" t="b">
        <f t="shared" si="2"/>
        <v>1</v>
      </c>
      <c r="I9" s="53" t="b">
        <f t="shared" si="3"/>
        <v>1</v>
      </c>
      <c r="J9" s="53" t="b">
        <f t="shared" si="4"/>
        <v>1</v>
      </c>
      <c r="K9" s="53"/>
      <c r="L9" s="57"/>
      <c r="M9" s="53" t="b">
        <f t="shared" si="5"/>
        <v>1</v>
      </c>
      <c r="N9" s="57"/>
      <c r="O9" s="61"/>
      <c r="P9" s="53" t="b">
        <f t="shared" si="6"/>
        <v>1</v>
      </c>
      <c r="Q9" s="58"/>
      <c r="R9" s="58"/>
      <c r="S9" s="54"/>
      <c r="T9" s="53"/>
      <c r="U9" s="53"/>
      <c r="V9" s="53" t="b">
        <f t="shared" si="7"/>
        <v>1</v>
      </c>
      <c r="W9" s="53" t="b">
        <f t="shared" si="8"/>
        <v>1</v>
      </c>
      <c r="X9" s="53" t="b">
        <f t="shared" si="9"/>
        <v>1</v>
      </c>
      <c r="Y9" s="53" t="b">
        <f t="shared" si="10"/>
        <v>1</v>
      </c>
      <c r="Z9" s="53" t="b">
        <f t="shared" si="11"/>
        <v>1</v>
      </c>
      <c r="AA9" s="58"/>
      <c r="AB9" s="58"/>
      <c r="AC9" s="53" t="b">
        <f t="shared" si="12"/>
        <v>0</v>
      </c>
      <c r="AD9" s="58"/>
      <c r="AE9" s="53" t="b">
        <f t="shared" si="13"/>
        <v>0</v>
      </c>
      <c r="AF9" s="53" t="b">
        <f t="shared" si="14"/>
        <v>1</v>
      </c>
      <c r="AG9" s="58"/>
      <c r="AH9" s="53" t="b">
        <f t="shared" si="15"/>
        <v>0</v>
      </c>
      <c r="AI9" s="53" t="b">
        <f t="shared" si="16"/>
        <v>1</v>
      </c>
      <c r="AJ9" s="53" t="b">
        <f t="shared" si="17"/>
        <v>0</v>
      </c>
      <c r="AK9" s="53" t="b">
        <f t="shared" si="18"/>
        <v>1</v>
      </c>
      <c r="AL9" s="53" t="b">
        <f t="shared" si="19"/>
        <v>0</v>
      </c>
      <c r="AM9" s="59"/>
      <c r="AN9" s="16">
        <v>5.85027354E8</v>
      </c>
      <c r="AO9" s="16" t="s">
        <v>132</v>
      </c>
      <c r="AP9" s="56" t="s">
        <v>206</v>
      </c>
      <c r="AQ9" s="59"/>
    </row>
    <row r="10" ht="15.75" customHeight="1">
      <c r="B10" s="12" t="s">
        <v>53</v>
      </c>
      <c r="C10" s="60" t="b">
        <f t="shared" si="20"/>
        <v>1</v>
      </c>
      <c r="D10" s="11"/>
      <c r="E10" s="60" t="b">
        <f t="shared" si="1"/>
        <v>1</v>
      </c>
      <c r="F10" s="52"/>
      <c r="G10" s="52"/>
      <c r="H10" s="53" t="b">
        <f t="shared" si="2"/>
        <v>1</v>
      </c>
      <c r="I10" s="53" t="b">
        <f t="shared" si="3"/>
        <v>1</v>
      </c>
      <c r="J10" s="53" t="b">
        <f t="shared" si="4"/>
        <v>1</v>
      </c>
      <c r="K10" s="53"/>
      <c r="L10" s="53"/>
      <c r="M10" s="53" t="b">
        <f t="shared" si="5"/>
        <v>1</v>
      </c>
      <c r="N10" s="57"/>
      <c r="O10" s="61"/>
      <c r="P10" s="53" t="b">
        <f t="shared" si="6"/>
        <v>1</v>
      </c>
      <c r="Q10" s="58"/>
      <c r="R10" s="58"/>
      <c r="S10" s="53"/>
      <c r="T10" s="54"/>
      <c r="U10" s="53"/>
      <c r="V10" s="53" t="b">
        <f t="shared" si="7"/>
        <v>1</v>
      </c>
      <c r="W10" s="53" t="b">
        <f t="shared" si="8"/>
        <v>0</v>
      </c>
      <c r="X10" s="53" t="b">
        <f t="shared" si="9"/>
        <v>1</v>
      </c>
      <c r="Y10" s="53" t="b">
        <f t="shared" si="10"/>
        <v>1</v>
      </c>
      <c r="Z10" s="53" t="b">
        <f t="shared" si="11"/>
        <v>1</v>
      </c>
      <c r="AA10" s="58"/>
      <c r="AB10" s="58"/>
      <c r="AC10" s="53" t="b">
        <f t="shared" si="12"/>
        <v>0</v>
      </c>
      <c r="AD10" s="58"/>
      <c r="AE10" s="53" t="b">
        <f t="shared" si="13"/>
        <v>1</v>
      </c>
      <c r="AF10" s="53" t="b">
        <f t="shared" si="14"/>
        <v>1</v>
      </c>
      <c r="AG10" s="58"/>
      <c r="AH10" s="53" t="b">
        <f t="shared" si="15"/>
        <v>0</v>
      </c>
      <c r="AI10" s="53" t="b">
        <f t="shared" si="16"/>
        <v>1</v>
      </c>
      <c r="AJ10" s="53" t="b">
        <f t="shared" si="17"/>
        <v>0</v>
      </c>
      <c r="AK10" s="53" t="b">
        <f t="shared" si="18"/>
        <v>0</v>
      </c>
      <c r="AL10" s="53" t="b">
        <f t="shared" si="19"/>
        <v>0</v>
      </c>
      <c r="AM10" s="59"/>
      <c r="AN10" s="16">
        <v>3.67003839E8</v>
      </c>
      <c r="AO10" s="16" t="s">
        <v>132</v>
      </c>
      <c r="AP10" s="56" t="s">
        <v>207</v>
      </c>
      <c r="AQ10" s="59"/>
    </row>
    <row r="11" ht="15.75" customHeight="1">
      <c r="B11" s="11" t="s">
        <v>138</v>
      </c>
      <c r="C11" s="52" t="b">
        <f t="shared" si="20"/>
        <v>1</v>
      </c>
      <c r="D11" s="52"/>
      <c r="E11" s="52" t="b">
        <f t="shared" si="1"/>
        <v>1</v>
      </c>
      <c r="F11" s="52"/>
      <c r="G11" s="52"/>
      <c r="H11" s="53" t="b">
        <f t="shared" si="2"/>
        <v>1</v>
      </c>
      <c r="I11" s="53" t="b">
        <f t="shared" si="3"/>
        <v>1</v>
      </c>
      <c r="J11" s="53" t="b">
        <f t="shared" si="4"/>
        <v>0</v>
      </c>
      <c r="K11" s="53"/>
      <c r="L11" s="53"/>
      <c r="M11" s="53" t="b">
        <f t="shared" si="5"/>
        <v>0</v>
      </c>
      <c r="N11" s="57"/>
      <c r="O11" s="61"/>
      <c r="P11" s="53" t="b">
        <f t="shared" si="6"/>
        <v>1</v>
      </c>
      <c r="Q11" s="61"/>
      <c r="R11" s="58"/>
      <c r="S11" s="53"/>
      <c r="T11" s="53"/>
      <c r="U11" s="53"/>
      <c r="V11" s="53" t="b">
        <f t="shared" si="7"/>
        <v>1</v>
      </c>
      <c r="W11" s="53" t="b">
        <f t="shared" si="8"/>
        <v>0</v>
      </c>
      <c r="X11" s="53" t="b">
        <f t="shared" si="9"/>
        <v>1</v>
      </c>
      <c r="Y11" s="53" t="b">
        <f t="shared" si="10"/>
        <v>1</v>
      </c>
      <c r="Z11" s="53" t="b">
        <f t="shared" si="11"/>
        <v>1</v>
      </c>
      <c r="AA11" s="58"/>
      <c r="AB11" s="58"/>
      <c r="AC11" s="53" t="b">
        <f t="shared" si="12"/>
        <v>0</v>
      </c>
      <c r="AD11" s="58"/>
      <c r="AE11" s="53" t="b">
        <f t="shared" si="13"/>
        <v>1</v>
      </c>
      <c r="AF11" s="53" t="b">
        <f t="shared" si="14"/>
        <v>1</v>
      </c>
      <c r="AG11" s="58"/>
      <c r="AH11" s="53" t="b">
        <f t="shared" si="15"/>
        <v>0</v>
      </c>
      <c r="AI11" s="53" t="b">
        <f t="shared" si="16"/>
        <v>1</v>
      </c>
      <c r="AJ11" s="53" t="b">
        <f t="shared" si="17"/>
        <v>0</v>
      </c>
      <c r="AK11" s="53" t="b">
        <f t="shared" si="18"/>
        <v>1</v>
      </c>
      <c r="AL11" s="53" t="b">
        <f t="shared" si="19"/>
        <v>0</v>
      </c>
      <c r="AM11" s="55" t="s">
        <v>124</v>
      </c>
      <c r="AN11" s="16">
        <v>2.95646461E8</v>
      </c>
      <c r="AO11" s="59"/>
      <c r="AP11" s="56" t="s">
        <v>139</v>
      </c>
      <c r="AQ11" s="59"/>
    </row>
    <row r="12" ht="15.75" customHeight="1">
      <c r="B12" s="11" t="s">
        <v>55</v>
      </c>
      <c r="C12" s="52" t="b">
        <f t="shared" si="20"/>
        <v>1</v>
      </c>
      <c r="D12" s="52"/>
      <c r="E12" s="52" t="b">
        <f t="shared" si="1"/>
        <v>1</v>
      </c>
      <c r="F12" s="52"/>
      <c r="G12" s="52"/>
      <c r="H12" s="53" t="b">
        <f t="shared" si="2"/>
        <v>1</v>
      </c>
      <c r="I12" s="53" t="b">
        <f t="shared" si="3"/>
        <v>1</v>
      </c>
      <c r="J12" s="53" t="b">
        <f t="shared" si="4"/>
        <v>1</v>
      </c>
      <c r="K12" s="53"/>
      <c r="L12" s="53"/>
      <c r="M12" s="53" t="b">
        <f t="shared" si="5"/>
        <v>1</v>
      </c>
      <c r="N12" s="57"/>
      <c r="O12" s="61"/>
      <c r="P12" s="53" t="b">
        <f t="shared" si="6"/>
        <v>1</v>
      </c>
      <c r="Q12" s="61"/>
      <c r="R12" s="61"/>
      <c r="S12" s="53"/>
      <c r="T12" s="53"/>
      <c r="U12" s="53"/>
      <c r="V12" s="53" t="b">
        <f t="shared" si="7"/>
        <v>1</v>
      </c>
      <c r="W12" s="53" t="b">
        <f t="shared" si="8"/>
        <v>0</v>
      </c>
      <c r="X12" s="53" t="b">
        <f t="shared" si="9"/>
        <v>1</v>
      </c>
      <c r="Y12" s="53" t="b">
        <f t="shared" si="10"/>
        <v>1</v>
      </c>
      <c r="Z12" s="53" t="b">
        <f t="shared" si="11"/>
        <v>1</v>
      </c>
      <c r="AA12" s="58"/>
      <c r="AB12" s="58"/>
      <c r="AC12" s="53" t="b">
        <f t="shared" si="12"/>
        <v>0</v>
      </c>
      <c r="AD12" s="58"/>
      <c r="AE12" s="53" t="b">
        <f t="shared" si="13"/>
        <v>1</v>
      </c>
      <c r="AF12" s="53" t="b">
        <f t="shared" si="14"/>
        <v>1</v>
      </c>
      <c r="AG12" s="58"/>
      <c r="AH12" s="53" t="b">
        <f t="shared" si="15"/>
        <v>0</v>
      </c>
      <c r="AI12" s="53" t="b">
        <f t="shared" si="16"/>
        <v>1</v>
      </c>
      <c r="AJ12" s="53" t="b">
        <f t="shared" si="17"/>
        <v>0</v>
      </c>
      <c r="AK12" s="53" t="b">
        <f t="shared" si="18"/>
        <v>1</v>
      </c>
      <c r="AL12" s="53" t="b">
        <f t="shared" si="19"/>
        <v>1</v>
      </c>
      <c r="AM12" s="55" t="s">
        <v>124</v>
      </c>
      <c r="AN12" s="16">
        <v>3.68677368E8</v>
      </c>
      <c r="AO12" s="16"/>
      <c r="AP12" s="56" t="s">
        <v>208</v>
      </c>
      <c r="AQ12" s="16"/>
    </row>
    <row r="13" ht="15.75" customHeight="1">
      <c r="B13" s="11" t="s">
        <v>56</v>
      </c>
      <c r="C13" s="52" t="b">
        <f t="shared" si="20"/>
        <v>1</v>
      </c>
      <c r="D13" s="11"/>
      <c r="E13" s="52" t="b">
        <f t="shared" si="1"/>
        <v>1</v>
      </c>
      <c r="F13" s="52"/>
      <c r="G13" s="52"/>
      <c r="H13" s="53" t="b">
        <f t="shared" si="2"/>
        <v>1</v>
      </c>
      <c r="I13" s="53" t="b">
        <f t="shared" si="3"/>
        <v>1</v>
      </c>
      <c r="J13" s="53" t="b">
        <f t="shared" si="4"/>
        <v>1</v>
      </c>
      <c r="K13" s="53"/>
      <c r="L13" s="53"/>
      <c r="M13" s="53" t="b">
        <f t="shared" si="5"/>
        <v>1</v>
      </c>
      <c r="N13" s="57"/>
      <c r="O13" s="61"/>
      <c r="P13" s="53" t="b">
        <f t="shared" si="6"/>
        <v>1</v>
      </c>
      <c r="Q13" s="61"/>
      <c r="R13" s="58"/>
      <c r="S13" s="53"/>
      <c r="T13" s="53"/>
      <c r="U13" s="53"/>
      <c r="V13" s="53" t="b">
        <f t="shared" si="7"/>
        <v>1</v>
      </c>
      <c r="W13" s="53" t="b">
        <f t="shared" si="8"/>
        <v>0</v>
      </c>
      <c r="X13" s="53" t="b">
        <f t="shared" si="9"/>
        <v>1</v>
      </c>
      <c r="Y13" s="53" t="b">
        <f t="shared" si="10"/>
        <v>1</v>
      </c>
      <c r="Z13" s="53" t="b">
        <f t="shared" si="11"/>
        <v>1</v>
      </c>
      <c r="AA13" s="58"/>
      <c r="AB13" s="58"/>
      <c r="AC13" s="53" t="b">
        <f t="shared" si="12"/>
        <v>0</v>
      </c>
      <c r="AD13" s="58"/>
      <c r="AE13" s="53" t="b">
        <f t="shared" si="13"/>
        <v>1</v>
      </c>
      <c r="AF13" s="53" t="b">
        <f t="shared" si="14"/>
        <v>1</v>
      </c>
      <c r="AG13" s="58"/>
      <c r="AH13" s="53" t="b">
        <f t="shared" si="15"/>
        <v>1</v>
      </c>
      <c r="AI13" s="53" t="b">
        <f t="shared" si="16"/>
        <v>1</v>
      </c>
      <c r="AJ13" s="53" t="b">
        <f t="shared" si="17"/>
        <v>0</v>
      </c>
      <c r="AK13" s="53" t="b">
        <f t="shared" si="18"/>
        <v>1</v>
      </c>
      <c r="AL13" s="53" t="b">
        <f t="shared" si="19"/>
        <v>1</v>
      </c>
      <c r="AM13" s="59"/>
      <c r="AN13" s="16">
        <v>5.29379082E8</v>
      </c>
      <c r="AO13" s="16" t="s">
        <v>132</v>
      </c>
      <c r="AP13" s="56" t="s">
        <v>142</v>
      </c>
      <c r="AQ13" s="59"/>
    </row>
    <row r="14" ht="15.75" customHeight="1">
      <c r="B14" s="11" t="s">
        <v>57</v>
      </c>
      <c r="C14" s="52" t="b">
        <f t="shared" si="20"/>
        <v>1</v>
      </c>
      <c r="D14" s="11"/>
      <c r="E14" s="52" t="b">
        <f t="shared" si="1"/>
        <v>1</v>
      </c>
      <c r="F14" s="52"/>
      <c r="G14" s="52"/>
      <c r="H14" s="53" t="b">
        <f t="shared" si="2"/>
        <v>1</v>
      </c>
      <c r="I14" s="53" t="b">
        <f t="shared" si="3"/>
        <v>1</v>
      </c>
      <c r="J14" s="53" t="b">
        <f t="shared" si="4"/>
        <v>1</v>
      </c>
      <c r="K14" s="53"/>
      <c r="L14" s="53"/>
      <c r="M14" s="53" t="b">
        <f t="shared" si="5"/>
        <v>1</v>
      </c>
      <c r="N14" s="57"/>
      <c r="O14" s="61"/>
      <c r="P14" s="53" t="b">
        <f t="shared" si="6"/>
        <v>1</v>
      </c>
      <c r="Q14" s="61"/>
      <c r="R14" s="61"/>
      <c r="S14" s="53"/>
      <c r="T14" s="53"/>
      <c r="U14" s="53"/>
      <c r="V14" s="53" t="b">
        <f t="shared" si="7"/>
        <v>1</v>
      </c>
      <c r="W14" s="53" t="b">
        <f t="shared" si="8"/>
        <v>1</v>
      </c>
      <c r="X14" s="53" t="b">
        <f t="shared" si="9"/>
        <v>1</v>
      </c>
      <c r="Y14" s="53" t="b">
        <f t="shared" si="10"/>
        <v>1</v>
      </c>
      <c r="Z14" s="53" t="b">
        <f t="shared" si="11"/>
        <v>1</v>
      </c>
      <c r="AA14" s="58"/>
      <c r="AB14" s="58"/>
      <c r="AC14" s="62" t="b">
        <f t="shared" si="12"/>
        <v>0</v>
      </c>
      <c r="AD14" s="58"/>
      <c r="AE14" s="53" t="b">
        <f t="shared" si="13"/>
        <v>1</v>
      </c>
      <c r="AF14" s="53" t="b">
        <f t="shared" si="14"/>
        <v>1</v>
      </c>
      <c r="AG14" s="58"/>
      <c r="AH14" s="53" t="b">
        <f t="shared" si="15"/>
        <v>0</v>
      </c>
      <c r="AI14" s="53" t="b">
        <f t="shared" si="16"/>
        <v>1</v>
      </c>
      <c r="AJ14" s="53" t="b">
        <f t="shared" si="17"/>
        <v>0</v>
      </c>
      <c r="AK14" s="53" t="b">
        <f t="shared" si="18"/>
        <v>0</v>
      </c>
      <c r="AL14" s="53" t="b">
        <f t="shared" si="19"/>
        <v>0</v>
      </c>
      <c r="AM14" s="55" t="s">
        <v>124</v>
      </c>
      <c r="AN14" s="16">
        <v>2.8491035E8</v>
      </c>
      <c r="AO14" s="59"/>
      <c r="AP14" s="56" t="s">
        <v>209</v>
      </c>
      <c r="AQ14" s="59"/>
    </row>
    <row r="15" ht="15.75" customHeight="1">
      <c r="B15" s="11" t="s">
        <v>58</v>
      </c>
      <c r="C15" s="52" t="b">
        <f t="shared" si="20"/>
        <v>0</v>
      </c>
      <c r="D15" s="11"/>
      <c r="E15" s="52" t="b">
        <f t="shared" si="1"/>
        <v>1</v>
      </c>
      <c r="F15" s="52"/>
      <c r="G15" s="52"/>
      <c r="H15" s="53" t="b">
        <f t="shared" si="2"/>
        <v>0</v>
      </c>
      <c r="I15" s="53" t="b">
        <f t="shared" si="3"/>
        <v>1</v>
      </c>
      <c r="J15" s="53" t="b">
        <f t="shared" si="4"/>
        <v>0</v>
      </c>
      <c r="K15" s="53"/>
      <c r="L15" s="53"/>
      <c r="M15" s="53" t="b">
        <f t="shared" si="5"/>
        <v>0</v>
      </c>
      <c r="N15" s="57"/>
      <c r="O15" s="61"/>
      <c r="P15" s="53" t="b">
        <f t="shared" si="6"/>
        <v>1</v>
      </c>
      <c r="Q15" s="58"/>
      <c r="R15" s="58"/>
      <c r="S15" s="53"/>
      <c r="T15" s="53"/>
      <c r="U15" s="53"/>
      <c r="V15" s="53" t="b">
        <f t="shared" si="7"/>
        <v>1</v>
      </c>
      <c r="W15" s="53" t="b">
        <f t="shared" si="8"/>
        <v>0</v>
      </c>
      <c r="X15" s="53" t="b">
        <f t="shared" si="9"/>
        <v>1</v>
      </c>
      <c r="Y15" s="53" t="b">
        <f t="shared" si="10"/>
        <v>1</v>
      </c>
      <c r="Z15" s="53" t="b">
        <f t="shared" si="11"/>
        <v>1</v>
      </c>
      <c r="AA15" s="58"/>
      <c r="AB15" s="58"/>
      <c r="AC15" s="53" t="b">
        <f t="shared" si="12"/>
        <v>0</v>
      </c>
      <c r="AD15" s="58"/>
      <c r="AE15" s="53" t="b">
        <f t="shared" si="13"/>
        <v>0</v>
      </c>
      <c r="AF15" s="53" t="b">
        <f t="shared" si="14"/>
        <v>1</v>
      </c>
      <c r="AG15" s="58"/>
      <c r="AH15" s="53" t="b">
        <f t="shared" si="15"/>
        <v>0</v>
      </c>
      <c r="AI15" s="53" t="b">
        <f t="shared" si="16"/>
        <v>1</v>
      </c>
      <c r="AJ15" s="53" t="b">
        <f t="shared" si="17"/>
        <v>0</v>
      </c>
      <c r="AK15" s="53" t="b">
        <f t="shared" si="18"/>
        <v>1</v>
      </c>
      <c r="AL15" s="53" t="b">
        <f t="shared" si="19"/>
        <v>0</v>
      </c>
      <c r="AM15" s="59"/>
      <c r="AN15" s="16">
        <v>2.93622097E8</v>
      </c>
      <c r="AO15" s="16" t="s">
        <v>132</v>
      </c>
      <c r="AP15" s="56" t="s">
        <v>144</v>
      </c>
      <c r="AQ15" s="59"/>
    </row>
    <row r="16" ht="15.75" customHeight="1">
      <c r="B16" s="16" t="s">
        <v>59</v>
      </c>
      <c r="C16" s="52" t="b">
        <f t="shared" si="20"/>
        <v>1</v>
      </c>
      <c r="D16" s="11"/>
      <c r="E16" s="52" t="b">
        <f t="shared" si="1"/>
        <v>1</v>
      </c>
      <c r="F16" s="52"/>
      <c r="G16" s="52"/>
      <c r="H16" s="53" t="b">
        <f t="shared" si="2"/>
        <v>1</v>
      </c>
      <c r="I16" s="53" t="b">
        <f t="shared" si="3"/>
        <v>1</v>
      </c>
      <c r="J16" s="53" t="b">
        <f t="shared" si="4"/>
        <v>1</v>
      </c>
      <c r="K16" s="53"/>
      <c r="L16" s="53"/>
      <c r="M16" s="53" t="b">
        <f t="shared" si="5"/>
        <v>1</v>
      </c>
      <c r="N16" s="57"/>
      <c r="O16" s="61"/>
      <c r="P16" s="53" t="b">
        <f t="shared" si="6"/>
        <v>1</v>
      </c>
      <c r="Q16" s="58"/>
      <c r="R16" s="58"/>
      <c r="S16" s="53"/>
      <c r="T16" s="53"/>
      <c r="U16" s="53"/>
      <c r="V16" s="53" t="b">
        <f t="shared" si="7"/>
        <v>1</v>
      </c>
      <c r="W16" s="53" t="b">
        <f t="shared" si="8"/>
        <v>1</v>
      </c>
      <c r="X16" s="53" t="b">
        <f t="shared" si="9"/>
        <v>1</v>
      </c>
      <c r="Y16" s="53" t="b">
        <f t="shared" si="10"/>
        <v>1</v>
      </c>
      <c r="Z16" s="53" t="b">
        <f t="shared" si="11"/>
        <v>1</v>
      </c>
      <c r="AA16" s="58"/>
      <c r="AB16" s="58"/>
      <c r="AC16" s="53" t="b">
        <f t="shared" si="12"/>
        <v>1</v>
      </c>
      <c r="AD16" s="58"/>
      <c r="AE16" s="53" t="b">
        <f t="shared" si="13"/>
        <v>1</v>
      </c>
      <c r="AF16" s="53" t="b">
        <f t="shared" si="14"/>
        <v>1</v>
      </c>
      <c r="AG16" s="58"/>
      <c r="AH16" s="53" t="b">
        <f t="shared" si="15"/>
        <v>1</v>
      </c>
      <c r="AI16" s="53" t="b">
        <f t="shared" si="16"/>
        <v>1</v>
      </c>
      <c r="AJ16" s="53" t="b">
        <f t="shared" si="17"/>
        <v>1</v>
      </c>
      <c r="AK16" s="53" t="b">
        <f t="shared" si="18"/>
        <v>1</v>
      </c>
      <c r="AL16" s="53" t="b">
        <f t="shared" si="19"/>
        <v>0</v>
      </c>
      <c r="AM16" s="59"/>
      <c r="AN16" s="16">
        <v>4.01626263E8</v>
      </c>
      <c r="AO16" s="16" t="s">
        <v>132</v>
      </c>
      <c r="AP16" s="56" t="s">
        <v>210</v>
      </c>
      <c r="AQ16" s="59"/>
    </row>
    <row r="17" ht="15.75" customHeight="1">
      <c r="B17" s="16" t="s">
        <v>60</v>
      </c>
      <c r="C17" s="52" t="b">
        <f>isnumber(search("precise location", $AP$17))</f>
        <v>1</v>
      </c>
      <c r="D17" s="52"/>
      <c r="E17" s="52" t="b">
        <f t="shared" si="1"/>
        <v>1</v>
      </c>
      <c r="F17" s="52"/>
      <c r="G17" s="52"/>
      <c r="H17" s="53" t="b">
        <f t="shared" si="2"/>
        <v>1</v>
      </c>
      <c r="I17" s="53" t="b">
        <f t="shared" si="3"/>
        <v>1</v>
      </c>
      <c r="J17" s="53" t="b">
        <f t="shared" si="4"/>
        <v>1</v>
      </c>
      <c r="K17" s="53"/>
      <c r="L17" s="53"/>
      <c r="M17" s="53" t="b">
        <f t="shared" si="5"/>
        <v>1</v>
      </c>
      <c r="N17" s="53"/>
      <c r="O17" s="53"/>
      <c r="P17" s="53" t="b">
        <f t="shared" si="6"/>
        <v>1</v>
      </c>
      <c r="Q17" s="53"/>
      <c r="R17" s="53"/>
      <c r="S17" s="53"/>
      <c r="T17" s="53"/>
      <c r="U17" s="53"/>
      <c r="V17" s="53" t="b">
        <f t="shared" si="7"/>
        <v>1</v>
      </c>
      <c r="W17" s="53" t="b">
        <f t="shared" si="8"/>
        <v>0</v>
      </c>
      <c r="X17" s="53" t="b">
        <f t="shared" si="9"/>
        <v>1</v>
      </c>
      <c r="Y17" s="53" t="b">
        <f t="shared" si="10"/>
        <v>1</v>
      </c>
      <c r="Z17" s="53" t="b">
        <f t="shared" si="11"/>
        <v>1</v>
      </c>
      <c r="AA17" s="53"/>
      <c r="AB17" s="53"/>
      <c r="AC17" s="53" t="b">
        <f t="shared" si="12"/>
        <v>0</v>
      </c>
      <c r="AD17" s="53"/>
      <c r="AE17" s="53" t="b">
        <f t="shared" si="13"/>
        <v>1</v>
      </c>
      <c r="AF17" s="53" t="b">
        <f t="shared" si="14"/>
        <v>1</v>
      </c>
      <c r="AG17" s="53"/>
      <c r="AH17" s="53" t="b">
        <f t="shared" si="15"/>
        <v>0</v>
      </c>
      <c r="AI17" s="53" t="b">
        <f t="shared" si="16"/>
        <v>0</v>
      </c>
      <c r="AJ17" s="53" t="b">
        <f t="shared" si="17"/>
        <v>0</v>
      </c>
      <c r="AK17" s="53" t="b">
        <f t="shared" si="18"/>
        <v>0</v>
      </c>
      <c r="AL17" s="53" t="b">
        <f t="shared" si="19"/>
        <v>0</v>
      </c>
      <c r="AM17" s="55" t="s">
        <v>124</v>
      </c>
      <c r="AN17" s="16">
        <v>4.27916203E8</v>
      </c>
      <c r="AO17" s="59"/>
      <c r="AP17" s="56" t="s">
        <v>146</v>
      </c>
      <c r="AQ17" s="59"/>
    </row>
    <row r="18" ht="15.75" customHeight="1">
      <c r="B18" s="16" t="s">
        <v>61</v>
      </c>
      <c r="C18" s="52" t="b">
        <f t="shared" ref="C18:C53" si="21">isnumber(search("precise location", AP18))</f>
        <v>1</v>
      </c>
      <c r="D18" s="11"/>
      <c r="E18" s="52" t="b">
        <f t="shared" si="1"/>
        <v>1</v>
      </c>
      <c r="F18" s="52"/>
      <c r="G18" s="11"/>
      <c r="H18" s="53" t="b">
        <f t="shared" si="2"/>
        <v>1</v>
      </c>
      <c r="I18" s="53" t="b">
        <f t="shared" si="3"/>
        <v>1</v>
      </c>
      <c r="J18" s="53" t="b">
        <f t="shared" si="4"/>
        <v>1</v>
      </c>
      <c r="K18" s="53"/>
      <c r="L18" s="53"/>
      <c r="M18" s="53" t="b">
        <f t="shared" si="5"/>
        <v>1</v>
      </c>
      <c r="N18" s="57"/>
      <c r="O18" s="61"/>
      <c r="P18" s="53" t="b">
        <f t="shared" si="6"/>
        <v>1</v>
      </c>
      <c r="Q18" s="61"/>
      <c r="R18" s="61"/>
      <c r="S18" s="53"/>
      <c r="T18" s="53"/>
      <c r="U18" s="53"/>
      <c r="V18" s="53" t="b">
        <f t="shared" si="7"/>
        <v>1</v>
      </c>
      <c r="W18" s="53" t="b">
        <f t="shared" si="8"/>
        <v>1</v>
      </c>
      <c r="X18" s="53" t="b">
        <f t="shared" si="9"/>
        <v>1</v>
      </c>
      <c r="Y18" s="53" t="b">
        <f t="shared" si="10"/>
        <v>1</v>
      </c>
      <c r="Z18" s="53" t="b">
        <f t="shared" si="11"/>
        <v>1</v>
      </c>
      <c r="AA18" s="58"/>
      <c r="AB18" s="58"/>
      <c r="AC18" s="53" t="b">
        <f t="shared" si="12"/>
        <v>0</v>
      </c>
      <c r="AD18" s="58"/>
      <c r="AE18" s="53" t="b">
        <f t="shared" si="13"/>
        <v>1</v>
      </c>
      <c r="AF18" s="53" t="b">
        <f t="shared" si="14"/>
        <v>1</v>
      </c>
      <c r="AG18" s="58"/>
      <c r="AH18" s="53" t="b">
        <f t="shared" si="15"/>
        <v>1</v>
      </c>
      <c r="AI18" s="53" t="b">
        <f t="shared" si="16"/>
        <v>1</v>
      </c>
      <c r="AJ18" s="53" t="b">
        <f t="shared" si="17"/>
        <v>0</v>
      </c>
      <c r="AK18" s="53" t="b">
        <f t="shared" si="18"/>
        <v>0</v>
      </c>
      <c r="AL18" s="53" t="b">
        <f t="shared" si="19"/>
        <v>0</v>
      </c>
      <c r="AM18" s="55" t="s">
        <v>124</v>
      </c>
      <c r="AN18" s="16">
        <v>2.84876795E8</v>
      </c>
      <c r="AO18" s="59"/>
      <c r="AP18" s="56" t="s">
        <v>147</v>
      </c>
      <c r="AQ18" s="59"/>
    </row>
    <row r="19" ht="15.75" customHeight="1">
      <c r="A19" s="6" t="s">
        <v>62</v>
      </c>
      <c r="B19" s="11" t="s">
        <v>63</v>
      </c>
      <c r="C19" s="52" t="b">
        <f t="shared" si="21"/>
        <v>1</v>
      </c>
      <c r="D19" s="11"/>
      <c r="E19" s="7" t="b">
        <f t="shared" si="1"/>
        <v>0</v>
      </c>
      <c r="F19" s="52"/>
      <c r="G19" s="52"/>
      <c r="H19" s="53" t="b">
        <f t="shared" si="2"/>
        <v>1</v>
      </c>
      <c r="I19" s="53" t="b">
        <f t="shared" si="3"/>
        <v>1</v>
      </c>
      <c r="J19" s="53" t="b">
        <f t="shared" si="4"/>
        <v>1</v>
      </c>
      <c r="K19" s="53"/>
      <c r="L19" s="53"/>
      <c r="M19" s="53" t="b">
        <f t="shared" si="5"/>
        <v>1</v>
      </c>
      <c r="N19" s="57"/>
      <c r="O19" s="61"/>
      <c r="P19" s="53" t="b">
        <f t="shared" si="6"/>
        <v>1</v>
      </c>
      <c r="Q19" s="58"/>
      <c r="R19" s="58"/>
      <c r="S19" s="61"/>
      <c r="T19" s="61"/>
      <c r="U19" s="58"/>
      <c r="V19" s="53" t="b">
        <f t="shared" si="7"/>
        <v>1</v>
      </c>
      <c r="W19" s="53" t="b">
        <f t="shared" si="8"/>
        <v>0</v>
      </c>
      <c r="X19" s="53" t="b">
        <f t="shared" si="9"/>
        <v>1</v>
      </c>
      <c r="Y19" s="53" t="b">
        <f t="shared" si="10"/>
        <v>1</v>
      </c>
      <c r="Z19" s="53" t="b">
        <f t="shared" si="11"/>
        <v>1</v>
      </c>
      <c r="AA19" s="58"/>
      <c r="AB19" s="58"/>
      <c r="AC19" s="53" t="b">
        <f t="shared" si="12"/>
        <v>0</v>
      </c>
      <c r="AD19" s="58"/>
      <c r="AE19" s="53" t="b">
        <f t="shared" si="13"/>
        <v>1</v>
      </c>
      <c r="AF19" s="53" t="b">
        <f t="shared" si="14"/>
        <v>1</v>
      </c>
      <c r="AG19" s="58"/>
      <c r="AH19" s="53" t="b">
        <f t="shared" si="15"/>
        <v>0</v>
      </c>
      <c r="AI19" s="53" t="b">
        <f t="shared" si="16"/>
        <v>1</v>
      </c>
      <c r="AJ19" s="53" t="b">
        <f t="shared" si="17"/>
        <v>1</v>
      </c>
      <c r="AK19" s="53" t="b">
        <f t="shared" si="18"/>
        <v>1</v>
      </c>
      <c r="AL19" s="53" t="b">
        <f t="shared" si="19"/>
        <v>1</v>
      </c>
      <c r="AM19" s="59"/>
      <c r="AN19" s="16">
        <v>2.97606951E8</v>
      </c>
      <c r="AO19" s="16" t="s">
        <v>132</v>
      </c>
      <c r="AP19" s="56" t="s">
        <v>211</v>
      </c>
      <c r="AQ19" s="59"/>
    </row>
    <row r="20" ht="15.75" customHeight="1">
      <c r="B20" s="11" t="s">
        <v>64</v>
      </c>
      <c r="C20" s="52" t="b">
        <f t="shared" si="21"/>
        <v>1</v>
      </c>
      <c r="D20" s="52"/>
      <c r="E20" s="52" t="b">
        <f t="shared" si="1"/>
        <v>0</v>
      </c>
      <c r="F20" s="52"/>
      <c r="G20" s="52"/>
      <c r="H20" s="53" t="b">
        <f t="shared" si="2"/>
        <v>1</v>
      </c>
      <c r="I20" s="53" t="b">
        <f t="shared" si="3"/>
        <v>1</v>
      </c>
      <c r="J20" s="53" t="b">
        <f t="shared" si="4"/>
        <v>1</v>
      </c>
      <c r="K20" s="53"/>
      <c r="L20" s="53"/>
      <c r="M20" s="53" t="b">
        <f t="shared" si="5"/>
        <v>1</v>
      </c>
      <c r="N20" s="57"/>
      <c r="O20" s="61"/>
      <c r="P20" s="53" t="b">
        <f t="shared" si="6"/>
        <v>1</v>
      </c>
      <c r="Q20" s="61"/>
      <c r="R20" s="61"/>
      <c r="S20" s="61"/>
      <c r="T20" s="61"/>
      <c r="U20" s="58"/>
      <c r="V20" s="53" t="b">
        <f t="shared" si="7"/>
        <v>1</v>
      </c>
      <c r="W20" s="53" t="b">
        <f t="shared" si="8"/>
        <v>1</v>
      </c>
      <c r="X20" s="53" t="b">
        <f t="shared" si="9"/>
        <v>1</v>
      </c>
      <c r="Y20" s="53" t="b">
        <f t="shared" si="10"/>
        <v>1</v>
      </c>
      <c r="Z20" s="53" t="b">
        <f t="shared" si="11"/>
        <v>1</v>
      </c>
      <c r="AA20" s="58"/>
      <c r="AB20" s="58"/>
      <c r="AC20" s="53" t="b">
        <f t="shared" si="12"/>
        <v>0</v>
      </c>
      <c r="AD20" s="58"/>
      <c r="AE20" s="53" t="b">
        <f t="shared" si="13"/>
        <v>1</v>
      </c>
      <c r="AF20" s="53" t="b">
        <f t="shared" si="14"/>
        <v>1</v>
      </c>
      <c r="AG20" s="58"/>
      <c r="AH20" s="53" t="b">
        <f t="shared" si="15"/>
        <v>0</v>
      </c>
      <c r="AI20" s="53" t="b">
        <f t="shared" si="16"/>
        <v>1</v>
      </c>
      <c r="AJ20" s="53" t="b">
        <f t="shared" si="17"/>
        <v>0</v>
      </c>
      <c r="AK20" s="53" t="b">
        <f t="shared" si="18"/>
        <v>0</v>
      </c>
      <c r="AL20" s="53" t="b">
        <f t="shared" si="19"/>
        <v>0</v>
      </c>
      <c r="AM20" s="55" t="s">
        <v>124</v>
      </c>
      <c r="AN20" s="16">
        <v>2.82614216E8</v>
      </c>
      <c r="AO20" s="59"/>
      <c r="AP20" s="56" t="s">
        <v>149</v>
      </c>
      <c r="AQ20" s="59"/>
    </row>
    <row r="21" ht="15.75" customHeight="1">
      <c r="B21" s="11" t="s">
        <v>65</v>
      </c>
      <c r="C21" s="52" t="b">
        <f t="shared" si="21"/>
        <v>1</v>
      </c>
      <c r="D21" s="11"/>
      <c r="E21" s="52" t="b">
        <f t="shared" si="1"/>
        <v>1</v>
      </c>
      <c r="F21" s="52"/>
      <c r="G21" s="52"/>
      <c r="H21" s="53" t="b">
        <f t="shared" si="2"/>
        <v>1</v>
      </c>
      <c r="I21" s="53" t="b">
        <f t="shared" si="3"/>
        <v>1</v>
      </c>
      <c r="J21" s="53" t="b">
        <f t="shared" si="4"/>
        <v>1</v>
      </c>
      <c r="K21" s="53"/>
      <c r="L21" s="53"/>
      <c r="M21" s="53" t="b">
        <f t="shared" si="5"/>
        <v>1</v>
      </c>
      <c r="N21" s="57"/>
      <c r="O21" s="61"/>
      <c r="P21" s="53" t="b">
        <f t="shared" si="6"/>
        <v>1</v>
      </c>
      <c r="Q21" s="58"/>
      <c r="R21" s="61"/>
      <c r="S21" s="61"/>
      <c r="T21" s="61"/>
      <c r="U21" s="58"/>
      <c r="V21" s="53" t="b">
        <f t="shared" si="7"/>
        <v>1</v>
      </c>
      <c r="W21" s="62" t="b">
        <f t="shared" si="8"/>
        <v>0</v>
      </c>
      <c r="X21" s="53" t="b">
        <f t="shared" si="9"/>
        <v>1</v>
      </c>
      <c r="Y21" s="53" t="b">
        <f t="shared" si="10"/>
        <v>1</v>
      </c>
      <c r="Z21" s="53" t="b">
        <f t="shared" si="11"/>
        <v>1</v>
      </c>
      <c r="AA21" s="58"/>
      <c r="AB21" s="58"/>
      <c r="AC21" s="53" t="b">
        <f t="shared" si="12"/>
        <v>0</v>
      </c>
      <c r="AD21" s="58"/>
      <c r="AE21" s="53" t="b">
        <f t="shared" si="13"/>
        <v>1</v>
      </c>
      <c r="AF21" s="53" t="b">
        <f t="shared" si="14"/>
        <v>1</v>
      </c>
      <c r="AG21" s="58"/>
      <c r="AH21" s="53" t="b">
        <f t="shared" si="15"/>
        <v>0</v>
      </c>
      <c r="AI21" s="53" t="b">
        <f t="shared" si="16"/>
        <v>1</v>
      </c>
      <c r="AJ21" s="53" t="b">
        <f t="shared" si="17"/>
        <v>0</v>
      </c>
      <c r="AK21" s="53" t="b">
        <f t="shared" si="18"/>
        <v>0</v>
      </c>
      <c r="AL21" s="53" t="b">
        <f t="shared" si="19"/>
        <v>0</v>
      </c>
      <c r="AM21" s="55" t="s">
        <v>124</v>
      </c>
      <c r="AN21" s="16">
        <v>2.9743007E8</v>
      </c>
      <c r="AO21" s="59"/>
      <c r="AP21" s="56" t="s">
        <v>212</v>
      </c>
      <c r="AQ21" s="59"/>
    </row>
    <row r="22" ht="15.75" customHeight="1">
      <c r="B22" s="11" t="s">
        <v>66</v>
      </c>
      <c r="C22" s="52" t="b">
        <f t="shared" si="21"/>
        <v>1</v>
      </c>
      <c r="D22" s="52"/>
      <c r="E22" s="52" t="b">
        <f t="shared" si="1"/>
        <v>1</v>
      </c>
      <c r="F22" s="52"/>
      <c r="G22" s="11"/>
      <c r="H22" s="53" t="b">
        <f t="shared" si="2"/>
        <v>1</v>
      </c>
      <c r="I22" s="53" t="b">
        <f t="shared" si="3"/>
        <v>1</v>
      </c>
      <c r="J22" s="53" t="b">
        <f t="shared" si="4"/>
        <v>1</v>
      </c>
      <c r="K22" s="53"/>
      <c r="L22" s="53"/>
      <c r="M22" s="53" t="b">
        <f t="shared" si="5"/>
        <v>1</v>
      </c>
      <c r="N22" s="57"/>
      <c r="O22" s="61"/>
      <c r="P22" s="53" t="b">
        <f t="shared" si="6"/>
        <v>1</v>
      </c>
      <c r="Q22" s="61"/>
      <c r="R22" s="58"/>
      <c r="S22" s="61"/>
      <c r="T22" s="61"/>
      <c r="U22" s="58"/>
      <c r="V22" s="53" t="b">
        <f t="shared" si="7"/>
        <v>1</v>
      </c>
      <c r="W22" s="62" t="b">
        <f t="shared" si="8"/>
        <v>0</v>
      </c>
      <c r="X22" s="53" t="b">
        <f t="shared" si="9"/>
        <v>1</v>
      </c>
      <c r="Y22" s="53" t="b">
        <f t="shared" si="10"/>
        <v>1</v>
      </c>
      <c r="Z22" s="53" t="b">
        <f t="shared" si="11"/>
        <v>1</v>
      </c>
      <c r="AA22" s="58"/>
      <c r="AB22" s="58"/>
      <c r="AC22" s="53" t="b">
        <f t="shared" si="12"/>
        <v>0</v>
      </c>
      <c r="AD22" s="58"/>
      <c r="AE22" s="53" t="b">
        <f t="shared" si="13"/>
        <v>1</v>
      </c>
      <c r="AF22" s="53" t="b">
        <f t="shared" si="14"/>
        <v>1</v>
      </c>
      <c r="AG22" s="58"/>
      <c r="AH22" s="53" t="b">
        <f t="shared" si="15"/>
        <v>0</v>
      </c>
      <c r="AI22" s="53" t="b">
        <f t="shared" si="16"/>
        <v>1</v>
      </c>
      <c r="AJ22" s="53" t="b">
        <f t="shared" si="17"/>
        <v>0</v>
      </c>
      <c r="AK22" s="53" t="b">
        <f t="shared" si="18"/>
        <v>1</v>
      </c>
      <c r="AL22" s="53" t="b">
        <f t="shared" si="19"/>
        <v>1</v>
      </c>
      <c r="AM22" s="55" t="s">
        <v>124</v>
      </c>
      <c r="AN22" s="16">
        <v>3.38137227E8</v>
      </c>
      <c r="AO22" s="59"/>
      <c r="AP22" s="56" t="s">
        <v>151</v>
      </c>
      <c r="AQ22" s="59"/>
    </row>
    <row r="23" ht="15.75" customHeight="1">
      <c r="A23" s="6" t="s">
        <v>67</v>
      </c>
      <c r="B23" s="11" t="s">
        <v>68</v>
      </c>
      <c r="C23" s="52" t="b">
        <f t="shared" si="21"/>
        <v>1</v>
      </c>
      <c r="D23" s="11"/>
      <c r="E23" s="52" t="b">
        <f t="shared" si="1"/>
        <v>1</v>
      </c>
      <c r="F23" s="52"/>
      <c r="G23" s="11"/>
      <c r="H23" s="53" t="b">
        <f t="shared" si="2"/>
        <v>1</v>
      </c>
      <c r="I23" s="53" t="b">
        <f t="shared" si="3"/>
        <v>1</v>
      </c>
      <c r="J23" s="53" t="b">
        <f t="shared" si="4"/>
        <v>1</v>
      </c>
      <c r="K23" s="57"/>
      <c r="L23" s="53"/>
      <c r="M23" s="53" t="b">
        <f t="shared" si="5"/>
        <v>1</v>
      </c>
      <c r="N23" s="57"/>
      <c r="O23" s="61"/>
      <c r="P23" s="53" t="b">
        <f t="shared" si="6"/>
        <v>1</v>
      </c>
      <c r="Q23" s="61"/>
      <c r="R23" s="61"/>
      <c r="S23" s="61"/>
      <c r="T23" s="61"/>
      <c r="U23" s="58"/>
      <c r="V23" s="53" t="b">
        <f t="shared" si="7"/>
        <v>1</v>
      </c>
      <c r="W23" s="53" t="b">
        <f t="shared" si="8"/>
        <v>1</v>
      </c>
      <c r="X23" s="53" t="b">
        <f t="shared" si="9"/>
        <v>1</v>
      </c>
      <c r="Y23" s="53" t="b">
        <f t="shared" si="10"/>
        <v>1</v>
      </c>
      <c r="Z23" s="53" t="b">
        <f t="shared" si="11"/>
        <v>1</v>
      </c>
      <c r="AA23" s="58"/>
      <c r="AB23" s="58"/>
      <c r="AC23" s="53" t="b">
        <f t="shared" si="12"/>
        <v>0</v>
      </c>
      <c r="AD23" s="58"/>
      <c r="AE23" s="53" t="b">
        <f t="shared" si="13"/>
        <v>1</v>
      </c>
      <c r="AF23" s="53" t="b">
        <f t="shared" si="14"/>
        <v>1</v>
      </c>
      <c r="AG23" s="58"/>
      <c r="AH23" s="57" t="s">
        <v>176</v>
      </c>
      <c r="AI23" s="53" t="b">
        <f t="shared" si="16"/>
        <v>1</v>
      </c>
      <c r="AJ23" s="53" t="b">
        <f t="shared" si="17"/>
        <v>0</v>
      </c>
      <c r="AK23" s="53" t="b">
        <f t="shared" si="18"/>
        <v>1</v>
      </c>
      <c r="AL23" s="53" t="b">
        <f t="shared" si="19"/>
        <v>0</v>
      </c>
      <c r="AM23" s="55" t="s">
        <v>124</v>
      </c>
      <c r="AN23" s="16">
        <v>7.19972451E8</v>
      </c>
      <c r="AO23" s="59"/>
      <c r="AP23" s="56" t="s">
        <v>152</v>
      </c>
      <c r="AQ23" s="59"/>
    </row>
    <row r="24" ht="15.75" customHeight="1">
      <c r="B24" s="11" t="s">
        <v>69</v>
      </c>
      <c r="C24" s="52" t="b">
        <f t="shared" si="21"/>
        <v>1</v>
      </c>
      <c r="D24" s="52"/>
      <c r="E24" s="52" t="b">
        <f t="shared" si="1"/>
        <v>1</v>
      </c>
      <c r="F24" s="52"/>
      <c r="G24" s="52"/>
      <c r="H24" s="53" t="b">
        <f t="shared" si="2"/>
        <v>1</v>
      </c>
      <c r="I24" s="53" t="b">
        <f t="shared" si="3"/>
        <v>1</v>
      </c>
      <c r="J24" s="53" t="b">
        <f t="shared" si="4"/>
        <v>1</v>
      </c>
      <c r="K24" s="53"/>
      <c r="L24" s="53"/>
      <c r="M24" s="53" t="b">
        <f t="shared" si="5"/>
        <v>1</v>
      </c>
      <c r="N24" s="57"/>
      <c r="O24" s="61"/>
      <c r="P24" s="53" t="b">
        <f t="shared" si="6"/>
        <v>0</v>
      </c>
      <c r="Q24" s="58"/>
      <c r="R24" s="61"/>
      <c r="S24" s="61"/>
      <c r="T24" s="58"/>
      <c r="U24" s="58"/>
      <c r="V24" s="53" t="b">
        <f t="shared" si="7"/>
        <v>0</v>
      </c>
      <c r="W24" s="53" t="b">
        <f t="shared" si="8"/>
        <v>0</v>
      </c>
      <c r="X24" s="53" t="b">
        <f t="shared" si="9"/>
        <v>1</v>
      </c>
      <c r="Y24" s="53" t="b">
        <f t="shared" si="10"/>
        <v>1</v>
      </c>
      <c r="Z24" s="53" t="b">
        <f t="shared" si="11"/>
        <v>0</v>
      </c>
      <c r="AA24" s="58"/>
      <c r="AB24" s="58"/>
      <c r="AC24" s="53" t="b">
        <f t="shared" si="12"/>
        <v>0</v>
      </c>
      <c r="AD24" s="58"/>
      <c r="AE24" s="53" t="b">
        <f t="shared" si="13"/>
        <v>0</v>
      </c>
      <c r="AF24" s="53" t="b">
        <f t="shared" si="14"/>
        <v>1</v>
      </c>
      <c r="AG24" s="58"/>
      <c r="AH24" s="53" t="b">
        <f t="shared" ref="AH24:AH53" si="22">isnumber(search("other user contact info", AP24))</f>
        <v>1</v>
      </c>
      <c r="AI24" s="53" t="b">
        <f t="shared" si="16"/>
        <v>1</v>
      </c>
      <c r="AJ24" s="53" t="b">
        <f t="shared" si="17"/>
        <v>0</v>
      </c>
      <c r="AK24" s="53" t="b">
        <f t="shared" si="18"/>
        <v>0</v>
      </c>
      <c r="AL24" s="53" t="b">
        <f t="shared" si="19"/>
        <v>0</v>
      </c>
      <c r="AM24" s="59"/>
      <c r="AN24" s="16">
        <v>1.531327391E9</v>
      </c>
      <c r="AO24" s="16" t="s">
        <v>132</v>
      </c>
      <c r="AP24" s="56" t="s">
        <v>213</v>
      </c>
      <c r="AQ24" s="59"/>
    </row>
    <row r="25" ht="15.75" customHeight="1">
      <c r="B25" s="11" t="s">
        <v>70</v>
      </c>
      <c r="C25" s="52" t="b">
        <f t="shared" si="21"/>
        <v>1</v>
      </c>
      <c r="D25" s="11"/>
      <c r="E25" s="7" t="b">
        <f t="shared" si="1"/>
        <v>0</v>
      </c>
      <c r="F25" s="52"/>
      <c r="G25" s="11"/>
      <c r="H25" s="53" t="b">
        <f t="shared" si="2"/>
        <v>1</v>
      </c>
      <c r="I25" s="53" t="b">
        <f t="shared" si="3"/>
        <v>1</v>
      </c>
      <c r="J25" s="53" t="b">
        <f t="shared" si="4"/>
        <v>1</v>
      </c>
      <c r="K25" s="53"/>
      <c r="L25" s="53"/>
      <c r="M25" s="53" t="b">
        <f t="shared" si="5"/>
        <v>1</v>
      </c>
      <c r="N25" s="57"/>
      <c r="O25" s="61"/>
      <c r="P25" s="53" t="b">
        <f t="shared" si="6"/>
        <v>1</v>
      </c>
      <c r="Q25" s="58"/>
      <c r="R25" s="58"/>
      <c r="S25" s="61"/>
      <c r="T25" s="61"/>
      <c r="U25" s="58"/>
      <c r="V25" s="53" t="b">
        <f t="shared" si="7"/>
        <v>1</v>
      </c>
      <c r="W25" s="53" t="b">
        <f t="shared" si="8"/>
        <v>0</v>
      </c>
      <c r="X25" s="53" t="b">
        <f t="shared" si="9"/>
        <v>1</v>
      </c>
      <c r="Y25" s="53" t="b">
        <f t="shared" si="10"/>
        <v>0</v>
      </c>
      <c r="Z25" s="53" t="b">
        <f t="shared" si="11"/>
        <v>1</v>
      </c>
      <c r="AA25" s="58"/>
      <c r="AB25" s="58"/>
      <c r="AC25" s="53" t="b">
        <f t="shared" si="12"/>
        <v>0</v>
      </c>
      <c r="AD25" s="58"/>
      <c r="AE25" s="53" t="b">
        <f t="shared" si="13"/>
        <v>1</v>
      </c>
      <c r="AF25" s="53" t="b">
        <f t="shared" si="14"/>
        <v>1</v>
      </c>
      <c r="AG25" s="58"/>
      <c r="AH25" s="53" t="b">
        <f t="shared" si="22"/>
        <v>0</v>
      </c>
      <c r="AI25" s="53" t="b">
        <f t="shared" si="16"/>
        <v>0</v>
      </c>
      <c r="AJ25" s="53" t="b">
        <f t="shared" si="17"/>
        <v>0</v>
      </c>
      <c r="AK25" s="53" t="b">
        <f t="shared" si="18"/>
        <v>0</v>
      </c>
      <c r="AL25" s="53" t="b">
        <f t="shared" si="19"/>
        <v>0</v>
      </c>
      <c r="AM25" s="59"/>
      <c r="AN25" s="16">
        <v>3.31177714E8</v>
      </c>
      <c r="AO25" s="16" t="s">
        <v>132</v>
      </c>
      <c r="AP25" s="56" t="s">
        <v>154</v>
      </c>
      <c r="AQ25" s="59"/>
    </row>
    <row r="26" ht="15.75" customHeight="1">
      <c r="B26" s="11" t="s">
        <v>71</v>
      </c>
      <c r="C26" s="52" t="b">
        <f t="shared" si="21"/>
        <v>1</v>
      </c>
      <c r="D26" s="11"/>
      <c r="E26" s="52" t="b">
        <f t="shared" si="1"/>
        <v>0</v>
      </c>
      <c r="F26" s="52"/>
      <c r="G26" s="11"/>
      <c r="H26" s="53" t="b">
        <f t="shared" si="2"/>
        <v>1</v>
      </c>
      <c r="I26" s="53" t="b">
        <f t="shared" si="3"/>
        <v>1</v>
      </c>
      <c r="J26" s="53" t="b">
        <f t="shared" si="4"/>
        <v>1</v>
      </c>
      <c r="K26" s="53"/>
      <c r="L26" s="53"/>
      <c r="M26" s="53" t="b">
        <f t="shared" si="5"/>
        <v>1</v>
      </c>
      <c r="N26" s="57"/>
      <c r="O26" s="61"/>
      <c r="P26" s="53" t="b">
        <f t="shared" si="6"/>
        <v>1</v>
      </c>
      <c r="Q26" s="61"/>
      <c r="R26" s="61"/>
      <c r="S26" s="61"/>
      <c r="T26" s="61"/>
      <c r="U26" s="58"/>
      <c r="V26" s="53" t="b">
        <f t="shared" si="7"/>
        <v>1</v>
      </c>
      <c r="W26" s="53" t="b">
        <f t="shared" si="8"/>
        <v>0</v>
      </c>
      <c r="X26" s="53" t="b">
        <f t="shared" si="9"/>
        <v>1</v>
      </c>
      <c r="Y26" s="53" t="b">
        <f t="shared" si="10"/>
        <v>1</v>
      </c>
      <c r="Z26" s="53" t="b">
        <f t="shared" si="11"/>
        <v>1</v>
      </c>
      <c r="AA26" s="58"/>
      <c r="AB26" s="58"/>
      <c r="AC26" s="53" t="b">
        <f t="shared" si="12"/>
        <v>0</v>
      </c>
      <c r="AD26" s="58"/>
      <c r="AE26" s="53" t="b">
        <f t="shared" si="13"/>
        <v>1</v>
      </c>
      <c r="AF26" s="53" t="b">
        <f t="shared" si="14"/>
        <v>1</v>
      </c>
      <c r="AG26" s="58"/>
      <c r="AH26" s="53" t="b">
        <f t="shared" si="22"/>
        <v>0</v>
      </c>
      <c r="AI26" s="53" t="b">
        <f t="shared" si="16"/>
        <v>1</v>
      </c>
      <c r="AJ26" s="53" t="b">
        <f t="shared" si="17"/>
        <v>0</v>
      </c>
      <c r="AK26" s="53" t="b">
        <f t="shared" si="18"/>
        <v>0</v>
      </c>
      <c r="AL26" s="53" t="b">
        <f t="shared" si="19"/>
        <v>0</v>
      </c>
      <c r="AM26" s="55" t="s">
        <v>124</v>
      </c>
      <c r="AN26" s="16">
        <v>9.21864548E8</v>
      </c>
      <c r="AO26" s="59"/>
      <c r="AP26" s="56" t="s">
        <v>155</v>
      </c>
      <c r="AQ26" s="59"/>
    </row>
    <row r="27" ht="15.75" customHeight="1">
      <c r="A27" s="6" t="s">
        <v>73</v>
      </c>
      <c r="B27" s="11" t="s">
        <v>74</v>
      </c>
      <c r="C27" s="52" t="b">
        <f t="shared" si="21"/>
        <v>0</v>
      </c>
      <c r="D27" s="52"/>
      <c r="E27" s="52" t="b">
        <f t="shared" si="1"/>
        <v>1</v>
      </c>
      <c r="F27" s="52"/>
      <c r="G27" s="52"/>
      <c r="H27" s="53" t="b">
        <f t="shared" si="2"/>
        <v>1</v>
      </c>
      <c r="I27" s="53" t="b">
        <f t="shared" si="3"/>
        <v>1</v>
      </c>
      <c r="J27" s="53" t="b">
        <f t="shared" si="4"/>
        <v>1</v>
      </c>
      <c r="K27" s="53"/>
      <c r="L27" s="53"/>
      <c r="M27" s="53" t="b">
        <f t="shared" si="5"/>
        <v>1</v>
      </c>
      <c r="N27" s="57"/>
      <c r="O27" s="61"/>
      <c r="P27" s="53" t="b">
        <f t="shared" si="6"/>
        <v>1</v>
      </c>
      <c r="Q27" s="58"/>
      <c r="R27" s="58"/>
      <c r="S27" s="58"/>
      <c r="T27" s="58"/>
      <c r="U27" s="58"/>
      <c r="V27" s="53" t="b">
        <f t="shared" si="7"/>
        <v>1</v>
      </c>
      <c r="W27" s="53" t="b">
        <f t="shared" si="8"/>
        <v>0</v>
      </c>
      <c r="X27" s="53" t="b">
        <f t="shared" si="9"/>
        <v>1</v>
      </c>
      <c r="Y27" s="53" t="b">
        <f t="shared" si="10"/>
        <v>1</v>
      </c>
      <c r="Z27" s="53" t="b">
        <f t="shared" si="11"/>
        <v>1</v>
      </c>
      <c r="AA27" s="58"/>
      <c r="AB27" s="58"/>
      <c r="AC27" s="53" t="b">
        <f t="shared" si="12"/>
        <v>0</v>
      </c>
      <c r="AD27" s="58"/>
      <c r="AE27" s="53" t="b">
        <f t="shared" si="13"/>
        <v>1</v>
      </c>
      <c r="AF27" s="53" t="b">
        <f t="shared" si="14"/>
        <v>1</v>
      </c>
      <c r="AG27" s="58"/>
      <c r="AH27" s="53" t="b">
        <f t="shared" si="22"/>
        <v>0</v>
      </c>
      <c r="AI27" s="53" t="b">
        <f t="shared" si="16"/>
        <v>1</v>
      </c>
      <c r="AJ27" s="53" t="b">
        <f t="shared" si="17"/>
        <v>0</v>
      </c>
      <c r="AK27" s="53" t="b">
        <f t="shared" si="18"/>
        <v>1</v>
      </c>
      <c r="AL27" s="53" t="b">
        <f t="shared" si="19"/>
        <v>0</v>
      </c>
      <c r="AM27" s="59"/>
      <c r="AN27" s="16">
        <v>4.2268948E8</v>
      </c>
      <c r="AO27" s="16" t="s">
        <v>132</v>
      </c>
      <c r="AP27" s="56" t="s">
        <v>214</v>
      </c>
      <c r="AQ27" s="59"/>
    </row>
    <row r="28" ht="15.75" customHeight="1">
      <c r="B28" s="11" t="s">
        <v>75</v>
      </c>
      <c r="C28" s="52" t="b">
        <f t="shared" si="21"/>
        <v>0</v>
      </c>
      <c r="D28" s="52"/>
      <c r="E28" s="52" t="b">
        <f t="shared" si="1"/>
        <v>0</v>
      </c>
      <c r="F28" s="52"/>
      <c r="G28" s="52"/>
      <c r="H28" s="53" t="b">
        <f t="shared" si="2"/>
        <v>1</v>
      </c>
      <c r="I28" s="53" t="b">
        <f t="shared" si="3"/>
        <v>1</v>
      </c>
      <c r="J28" s="53" t="b">
        <f t="shared" si="4"/>
        <v>0</v>
      </c>
      <c r="K28" s="53"/>
      <c r="L28" s="53"/>
      <c r="M28" s="53" t="b">
        <f t="shared" si="5"/>
        <v>0</v>
      </c>
      <c r="N28" s="57"/>
      <c r="O28" s="61"/>
      <c r="P28" s="53" t="b">
        <f t="shared" si="6"/>
        <v>0</v>
      </c>
      <c r="Q28" s="58"/>
      <c r="R28" s="58"/>
      <c r="S28" s="61"/>
      <c r="T28" s="58"/>
      <c r="U28" s="58"/>
      <c r="V28" s="53" t="b">
        <f t="shared" si="7"/>
        <v>1</v>
      </c>
      <c r="W28" s="53" t="b">
        <f t="shared" si="8"/>
        <v>0</v>
      </c>
      <c r="X28" s="53" t="b">
        <f t="shared" si="9"/>
        <v>1</v>
      </c>
      <c r="Y28" s="53" t="b">
        <f t="shared" si="10"/>
        <v>0</v>
      </c>
      <c r="Z28" s="53" t="b">
        <f t="shared" si="11"/>
        <v>1</v>
      </c>
      <c r="AA28" s="58"/>
      <c r="AB28" s="58"/>
      <c r="AC28" s="53" t="b">
        <f t="shared" si="12"/>
        <v>0</v>
      </c>
      <c r="AD28" s="58"/>
      <c r="AE28" s="53" t="b">
        <f t="shared" si="13"/>
        <v>0</v>
      </c>
      <c r="AF28" s="53" t="b">
        <f t="shared" si="14"/>
        <v>1</v>
      </c>
      <c r="AG28" s="58"/>
      <c r="AH28" s="53" t="b">
        <f t="shared" si="22"/>
        <v>0</v>
      </c>
      <c r="AI28" s="53" t="b">
        <f t="shared" si="16"/>
        <v>1</v>
      </c>
      <c r="AJ28" s="53" t="b">
        <f t="shared" si="17"/>
        <v>0</v>
      </c>
      <c r="AK28" s="53" t="b">
        <f t="shared" si="18"/>
        <v>1</v>
      </c>
      <c r="AL28" s="53" t="b">
        <f t="shared" si="19"/>
        <v>0</v>
      </c>
      <c r="AM28" s="59"/>
      <c r="AN28" s="16">
        <v>4.80883488E8</v>
      </c>
      <c r="AO28" s="16" t="s">
        <v>132</v>
      </c>
      <c r="AP28" s="56" t="s">
        <v>157</v>
      </c>
      <c r="AQ28" s="59"/>
    </row>
    <row r="29" ht="15.75" customHeight="1">
      <c r="B29" s="11" t="s">
        <v>76</v>
      </c>
      <c r="C29" s="52" t="b">
        <f t="shared" si="21"/>
        <v>0</v>
      </c>
      <c r="D29" s="52"/>
      <c r="E29" s="52" t="b">
        <f t="shared" si="1"/>
        <v>0</v>
      </c>
      <c r="F29" s="52"/>
      <c r="G29" s="52"/>
      <c r="H29" s="53" t="b">
        <f t="shared" si="2"/>
        <v>1</v>
      </c>
      <c r="I29" s="53" t="b">
        <f t="shared" si="3"/>
        <v>1</v>
      </c>
      <c r="J29" s="53" t="b">
        <f t="shared" si="4"/>
        <v>0</v>
      </c>
      <c r="K29" s="53"/>
      <c r="L29" s="53"/>
      <c r="M29" s="53" t="b">
        <f t="shared" si="5"/>
        <v>0</v>
      </c>
      <c r="N29" s="57"/>
      <c r="O29" s="61"/>
      <c r="P29" s="53" t="b">
        <f t="shared" si="6"/>
        <v>0</v>
      </c>
      <c r="Q29" s="58"/>
      <c r="R29" s="58"/>
      <c r="S29" s="61"/>
      <c r="T29" s="58"/>
      <c r="U29" s="58"/>
      <c r="V29" s="53" t="b">
        <f t="shared" si="7"/>
        <v>1</v>
      </c>
      <c r="W29" s="53" t="b">
        <f t="shared" si="8"/>
        <v>0</v>
      </c>
      <c r="X29" s="53" t="b">
        <f t="shared" si="9"/>
        <v>1</v>
      </c>
      <c r="Y29" s="53" t="b">
        <f t="shared" si="10"/>
        <v>1</v>
      </c>
      <c r="Z29" s="53" t="b">
        <f t="shared" si="11"/>
        <v>1</v>
      </c>
      <c r="AA29" s="58"/>
      <c r="AB29" s="58"/>
      <c r="AC29" s="53" t="b">
        <f t="shared" si="12"/>
        <v>0</v>
      </c>
      <c r="AD29" s="58"/>
      <c r="AE29" s="53" t="b">
        <f t="shared" si="13"/>
        <v>0</v>
      </c>
      <c r="AF29" s="53" t="b">
        <f t="shared" si="14"/>
        <v>1</v>
      </c>
      <c r="AG29" s="58"/>
      <c r="AH29" s="53" t="b">
        <f t="shared" si="22"/>
        <v>0</v>
      </c>
      <c r="AI29" s="53" t="b">
        <f t="shared" si="16"/>
        <v>1</v>
      </c>
      <c r="AJ29" s="53" t="b">
        <f t="shared" si="17"/>
        <v>0</v>
      </c>
      <c r="AK29" s="53" t="b">
        <f t="shared" si="18"/>
        <v>0</v>
      </c>
      <c r="AL29" s="53" t="b">
        <f t="shared" si="19"/>
        <v>0</v>
      </c>
      <c r="AM29" s="59"/>
      <c r="AN29" s="16">
        <v>2.90853822E8</v>
      </c>
      <c r="AO29" s="16" t="s">
        <v>132</v>
      </c>
      <c r="AP29" s="56" t="s">
        <v>158</v>
      </c>
      <c r="AQ29" s="59"/>
    </row>
    <row r="30" ht="15.75" customHeight="1">
      <c r="B30" s="6" t="s">
        <v>77</v>
      </c>
      <c r="C30" s="52" t="b">
        <f t="shared" si="21"/>
        <v>1</v>
      </c>
      <c r="D30" s="52"/>
      <c r="E30" s="52" t="b">
        <f t="shared" si="1"/>
        <v>1</v>
      </c>
      <c r="F30" s="52"/>
      <c r="G30" s="52"/>
      <c r="H30" s="53" t="b">
        <f t="shared" si="2"/>
        <v>1</v>
      </c>
      <c r="I30" s="53" t="b">
        <f t="shared" si="3"/>
        <v>1</v>
      </c>
      <c r="J30" s="53" t="b">
        <f t="shared" si="4"/>
        <v>1</v>
      </c>
      <c r="K30" s="53"/>
      <c r="L30" s="53"/>
      <c r="M30" s="53" t="b">
        <f t="shared" si="5"/>
        <v>0</v>
      </c>
      <c r="N30" s="57"/>
      <c r="O30" s="58"/>
      <c r="P30" s="53" t="b">
        <f t="shared" si="6"/>
        <v>1</v>
      </c>
      <c r="Q30" s="58"/>
      <c r="R30" s="58"/>
      <c r="S30" s="58"/>
      <c r="T30" s="58"/>
      <c r="U30" s="58"/>
      <c r="V30" s="53" t="b">
        <f t="shared" si="7"/>
        <v>1</v>
      </c>
      <c r="W30" s="53" t="b">
        <f t="shared" si="8"/>
        <v>0</v>
      </c>
      <c r="X30" s="53" t="b">
        <f t="shared" si="9"/>
        <v>1</v>
      </c>
      <c r="Y30" s="53" t="b">
        <f t="shared" si="10"/>
        <v>0</v>
      </c>
      <c r="Z30" s="53" t="b">
        <f t="shared" si="11"/>
        <v>1</v>
      </c>
      <c r="AA30" s="58"/>
      <c r="AB30" s="58"/>
      <c r="AC30" s="53" t="b">
        <f t="shared" si="12"/>
        <v>0</v>
      </c>
      <c r="AD30" s="58"/>
      <c r="AE30" s="53" t="b">
        <f t="shared" si="13"/>
        <v>0</v>
      </c>
      <c r="AF30" s="53" t="b">
        <f t="shared" si="14"/>
        <v>1</v>
      </c>
      <c r="AG30" s="58"/>
      <c r="AH30" s="53" t="b">
        <f t="shared" si="22"/>
        <v>0</v>
      </c>
      <c r="AI30" s="53" t="b">
        <f t="shared" si="16"/>
        <v>1</v>
      </c>
      <c r="AJ30" s="53" t="b">
        <f t="shared" si="17"/>
        <v>0</v>
      </c>
      <c r="AK30" s="53" t="b">
        <f t="shared" si="18"/>
        <v>0</v>
      </c>
      <c r="AL30" s="53" t="b">
        <f t="shared" si="19"/>
        <v>0</v>
      </c>
      <c r="AM30" s="59"/>
      <c r="AN30" s="42">
        <v>5.46505307E8</v>
      </c>
      <c r="AO30" s="42" t="s">
        <v>132</v>
      </c>
      <c r="AP30" s="43" t="s">
        <v>159</v>
      </c>
      <c r="AQ30" s="42"/>
    </row>
    <row r="31" ht="15.75" customHeight="1">
      <c r="B31" s="11" t="s">
        <v>78</v>
      </c>
      <c r="C31" s="52" t="b">
        <f t="shared" si="21"/>
        <v>1</v>
      </c>
      <c r="D31" s="52"/>
      <c r="E31" s="52" t="b">
        <f t="shared" si="1"/>
        <v>1</v>
      </c>
      <c r="F31" s="52"/>
      <c r="G31" s="52"/>
      <c r="H31" s="53" t="b">
        <f t="shared" si="2"/>
        <v>1</v>
      </c>
      <c r="I31" s="53" t="b">
        <f t="shared" si="3"/>
        <v>1</v>
      </c>
      <c r="J31" s="53" t="b">
        <f t="shared" si="4"/>
        <v>1</v>
      </c>
      <c r="K31" s="53"/>
      <c r="L31" s="53"/>
      <c r="M31" s="53" t="b">
        <f t="shared" si="5"/>
        <v>1</v>
      </c>
      <c r="N31" s="57"/>
      <c r="O31" s="61"/>
      <c r="P31" s="53" t="b">
        <f t="shared" si="6"/>
        <v>1</v>
      </c>
      <c r="Q31" s="58"/>
      <c r="R31" s="58"/>
      <c r="S31" s="61"/>
      <c r="T31" s="58"/>
      <c r="U31" s="61"/>
      <c r="V31" s="53" t="b">
        <f t="shared" si="7"/>
        <v>1</v>
      </c>
      <c r="W31" s="53" t="b">
        <f t="shared" si="8"/>
        <v>0</v>
      </c>
      <c r="X31" s="53" t="b">
        <f t="shared" si="9"/>
        <v>1</v>
      </c>
      <c r="Y31" s="53" t="b">
        <f t="shared" si="10"/>
        <v>1</v>
      </c>
      <c r="Z31" s="53" t="b">
        <f t="shared" si="11"/>
        <v>1</v>
      </c>
      <c r="AA31" s="58"/>
      <c r="AB31" s="58"/>
      <c r="AC31" s="53" t="b">
        <f t="shared" si="12"/>
        <v>0</v>
      </c>
      <c r="AD31" s="58"/>
      <c r="AE31" s="53" t="b">
        <f t="shared" si="13"/>
        <v>1</v>
      </c>
      <c r="AF31" s="53" t="b">
        <f t="shared" si="14"/>
        <v>1</v>
      </c>
      <c r="AG31" s="58"/>
      <c r="AH31" s="53" t="b">
        <f t="shared" si="22"/>
        <v>1</v>
      </c>
      <c r="AI31" s="53" t="b">
        <f t="shared" si="16"/>
        <v>1</v>
      </c>
      <c r="AJ31" s="53" t="b">
        <f t="shared" si="17"/>
        <v>1</v>
      </c>
      <c r="AK31" s="53" t="b">
        <f t="shared" si="18"/>
        <v>1</v>
      </c>
      <c r="AL31" s="53" t="b">
        <f t="shared" si="19"/>
        <v>1</v>
      </c>
      <c r="AM31" s="59"/>
      <c r="AN31" s="16">
        <v>2.8842904E8</v>
      </c>
      <c r="AO31" s="16" t="s">
        <v>132</v>
      </c>
      <c r="AP31" s="56" t="s">
        <v>161</v>
      </c>
      <c r="AQ31" s="59"/>
    </row>
    <row r="32" ht="15.75" customHeight="1">
      <c r="B32" s="11" t="s">
        <v>79</v>
      </c>
      <c r="C32" s="52" t="b">
        <f t="shared" si="21"/>
        <v>0</v>
      </c>
      <c r="D32" s="11"/>
      <c r="E32" s="52" t="b">
        <f t="shared" si="1"/>
        <v>1</v>
      </c>
      <c r="F32" s="11"/>
      <c r="G32" s="52"/>
      <c r="H32" s="53" t="b">
        <f t="shared" si="2"/>
        <v>1</v>
      </c>
      <c r="I32" s="53" t="b">
        <f t="shared" si="3"/>
        <v>1</v>
      </c>
      <c r="J32" s="53" t="b">
        <f t="shared" si="4"/>
        <v>1</v>
      </c>
      <c r="K32" s="53"/>
      <c r="L32" s="53"/>
      <c r="M32" s="53" t="b">
        <f t="shared" si="5"/>
        <v>1</v>
      </c>
      <c r="N32" s="57"/>
      <c r="O32" s="61"/>
      <c r="P32" s="53" t="b">
        <f t="shared" si="6"/>
        <v>1</v>
      </c>
      <c r="Q32" s="61"/>
      <c r="R32" s="58"/>
      <c r="S32" s="61"/>
      <c r="T32" s="61"/>
      <c r="U32" s="61"/>
      <c r="V32" s="53" t="b">
        <f t="shared" si="7"/>
        <v>1</v>
      </c>
      <c r="W32" s="53" t="b">
        <f t="shared" si="8"/>
        <v>1</v>
      </c>
      <c r="X32" s="53" t="b">
        <f t="shared" si="9"/>
        <v>1</v>
      </c>
      <c r="Y32" s="53" t="b">
        <f t="shared" si="10"/>
        <v>1</v>
      </c>
      <c r="Z32" s="53" t="b">
        <f t="shared" si="11"/>
        <v>1</v>
      </c>
      <c r="AA32" s="58"/>
      <c r="AB32" s="58"/>
      <c r="AC32" s="53" t="b">
        <f t="shared" si="12"/>
        <v>0</v>
      </c>
      <c r="AD32" s="58"/>
      <c r="AE32" s="53" t="b">
        <f t="shared" si="13"/>
        <v>0</v>
      </c>
      <c r="AF32" s="53" t="b">
        <f t="shared" si="14"/>
        <v>1</v>
      </c>
      <c r="AG32" s="61"/>
      <c r="AH32" s="53" t="b">
        <f t="shared" si="22"/>
        <v>1</v>
      </c>
      <c r="AI32" s="53" t="b">
        <f t="shared" si="16"/>
        <v>1</v>
      </c>
      <c r="AJ32" s="53" t="b">
        <f t="shared" si="17"/>
        <v>0</v>
      </c>
      <c r="AK32" s="53" t="b">
        <f t="shared" si="18"/>
        <v>1</v>
      </c>
      <c r="AL32" s="53" t="b">
        <f t="shared" si="19"/>
        <v>1</v>
      </c>
      <c r="AM32" s="59"/>
      <c r="AN32" s="16">
        <v>5.89698942E8</v>
      </c>
      <c r="AO32" s="16" t="s">
        <v>132</v>
      </c>
      <c r="AP32" s="56" t="s">
        <v>162</v>
      </c>
      <c r="AQ32" s="59"/>
    </row>
    <row r="33" ht="15.75" customHeight="1">
      <c r="B33" s="11" t="s">
        <v>80</v>
      </c>
      <c r="C33" s="52" t="b">
        <f t="shared" si="21"/>
        <v>0</v>
      </c>
      <c r="D33" s="52"/>
      <c r="E33" s="52" t="b">
        <f t="shared" si="1"/>
        <v>0</v>
      </c>
      <c r="F33" s="52"/>
      <c r="G33" s="52"/>
      <c r="H33" s="53" t="b">
        <f t="shared" si="2"/>
        <v>1</v>
      </c>
      <c r="I33" s="53" t="b">
        <f t="shared" si="3"/>
        <v>1</v>
      </c>
      <c r="J33" s="53" t="b">
        <f t="shared" si="4"/>
        <v>0</v>
      </c>
      <c r="K33" s="53"/>
      <c r="L33" s="53"/>
      <c r="M33" s="53" t="b">
        <f t="shared" si="5"/>
        <v>0</v>
      </c>
      <c r="N33" s="57"/>
      <c r="O33" s="61"/>
      <c r="P33" s="53" t="b">
        <f t="shared" si="6"/>
        <v>0</v>
      </c>
      <c r="Q33" s="58"/>
      <c r="R33" s="58"/>
      <c r="S33" s="58"/>
      <c r="T33" s="61"/>
      <c r="U33" s="61"/>
      <c r="V33" s="53" t="b">
        <f t="shared" si="7"/>
        <v>1</v>
      </c>
      <c r="W33" s="53" t="b">
        <f t="shared" si="8"/>
        <v>0</v>
      </c>
      <c r="X33" s="53" t="b">
        <f t="shared" si="9"/>
        <v>1</v>
      </c>
      <c r="Y33" s="53" t="b">
        <f t="shared" si="10"/>
        <v>0</v>
      </c>
      <c r="Z33" s="53" t="b">
        <f t="shared" si="11"/>
        <v>1</v>
      </c>
      <c r="AA33" s="58"/>
      <c r="AB33" s="58"/>
      <c r="AC33" s="53" t="b">
        <f t="shared" si="12"/>
        <v>0</v>
      </c>
      <c r="AD33" s="58"/>
      <c r="AE33" s="53" t="b">
        <f t="shared" si="13"/>
        <v>0</v>
      </c>
      <c r="AF33" s="53" t="b">
        <f t="shared" si="14"/>
        <v>1</v>
      </c>
      <c r="AG33" s="58"/>
      <c r="AH33" s="53" t="b">
        <f t="shared" si="22"/>
        <v>0</v>
      </c>
      <c r="AI33" s="53" t="b">
        <f t="shared" si="16"/>
        <v>0</v>
      </c>
      <c r="AJ33" s="53" t="b">
        <f t="shared" si="17"/>
        <v>0</v>
      </c>
      <c r="AK33" s="53" t="b">
        <f t="shared" si="18"/>
        <v>0</v>
      </c>
      <c r="AL33" s="53" t="b">
        <f t="shared" si="19"/>
        <v>0</v>
      </c>
      <c r="AM33" s="59"/>
      <c r="AN33" s="16">
        <v>1.220620171E9</v>
      </c>
      <c r="AO33" s="16" t="s">
        <v>132</v>
      </c>
      <c r="AP33" s="56" t="s">
        <v>163</v>
      </c>
      <c r="AQ33" s="59"/>
    </row>
    <row r="34" ht="15.75" customHeight="1">
      <c r="B34" s="11" t="s">
        <v>81</v>
      </c>
      <c r="C34" s="52" t="b">
        <f t="shared" si="21"/>
        <v>1</v>
      </c>
      <c r="D34" s="52"/>
      <c r="E34" s="52" t="b">
        <f t="shared" si="1"/>
        <v>1</v>
      </c>
      <c r="F34" s="52"/>
      <c r="G34" s="52"/>
      <c r="H34" s="53" t="b">
        <f t="shared" si="2"/>
        <v>1</v>
      </c>
      <c r="I34" s="53" t="b">
        <f t="shared" si="3"/>
        <v>1</v>
      </c>
      <c r="J34" s="53" t="b">
        <f t="shared" si="4"/>
        <v>1</v>
      </c>
      <c r="K34" s="53"/>
      <c r="L34" s="53"/>
      <c r="M34" s="53" t="b">
        <f t="shared" si="5"/>
        <v>0</v>
      </c>
      <c r="N34" s="57"/>
      <c r="O34" s="61"/>
      <c r="P34" s="53" t="b">
        <f t="shared" si="6"/>
        <v>1</v>
      </c>
      <c r="Q34" s="58"/>
      <c r="R34" s="63"/>
      <c r="S34" s="61"/>
      <c r="T34" s="58"/>
      <c r="U34" s="61"/>
      <c r="V34" s="53" t="b">
        <f t="shared" si="7"/>
        <v>1</v>
      </c>
      <c r="W34" s="53" t="b">
        <f t="shared" si="8"/>
        <v>0</v>
      </c>
      <c r="X34" s="53" t="b">
        <f t="shared" si="9"/>
        <v>1</v>
      </c>
      <c r="Y34" s="53" t="b">
        <f t="shared" si="10"/>
        <v>0</v>
      </c>
      <c r="Z34" s="53" t="b">
        <f t="shared" si="11"/>
        <v>1</v>
      </c>
      <c r="AA34" s="58"/>
      <c r="AB34" s="58"/>
      <c r="AC34" s="53" t="b">
        <f t="shared" si="12"/>
        <v>0</v>
      </c>
      <c r="AD34" s="58"/>
      <c r="AE34" s="53" t="b">
        <f t="shared" si="13"/>
        <v>0</v>
      </c>
      <c r="AF34" s="53" t="b">
        <f t="shared" si="14"/>
        <v>1</v>
      </c>
      <c r="AG34" s="61"/>
      <c r="AH34" s="53" t="b">
        <f t="shared" si="22"/>
        <v>0</v>
      </c>
      <c r="AI34" s="53" t="b">
        <f t="shared" si="16"/>
        <v>1</v>
      </c>
      <c r="AJ34" s="53" t="b">
        <f t="shared" si="17"/>
        <v>0</v>
      </c>
      <c r="AK34" s="53" t="b">
        <f t="shared" si="18"/>
        <v>0</v>
      </c>
      <c r="AL34" s="53" t="b">
        <f t="shared" si="19"/>
        <v>0</v>
      </c>
      <c r="AM34" s="59"/>
      <c r="AN34" s="16">
        <v>1.113153706E9</v>
      </c>
      <c r="AO34" s="16" t="s">
        <v>132</v>
      </c>
      <c r="AP34" s="56" t="s">
        <v>164</v>
      </c>
      <c r="AQ34" s="16"/>
    </row>
    <row r="35" ht="15.75" customHeight="1">
      <c r="B35" s="11" t="s">
        <v>83</v>
      </c>
      <c r="C35" s="52" t="b">
        <f t="shared" si="21"/>
        <v>0</v>
      </c>
      <c r="D35" s="52"/>
      <c r="E35" s="52" t="b">
        <f t="shared" si="1"/>
        <v>0</v>
      </c>
      <c r="F35" s="52"/>
      <c r="G35" s="52"/>
      <c r="H35" s="53" t="b">
        <f t="shared" si="2"/>
        <v>1</v>
      </c>
      <c r="I35" s="53" t="b">
        <f t="shared" si="3"/>
        <v>1</v>
      </c>
      <c r="J35" s="53" t="b">
        <f t="shared" si="4"/>
        <v>0</v>
      </c>
      <c r="K35" s="53"/>
      <c r="L35" s="53"/>
      <c r="M35" s="53" t="b">
        <f t="shared" si="5"/>
        <v>0</v>
      </c>
      <c r="N35" s="57"/>
      <c r="O35" s="61"/>
      <c r="P35" s="53" t="b">
        <f t="shared" si="6"/>
        <v>1</v>
      </c>
      <c r="Q35" s="58"/>
      <c r="R35" s="58"/>
      <c r="S35" s="61"/>
      <c r="T35" s="58"/>
      <c r="U35" s="58"/>
      <c r="V35" s="53" t="b">
        <f t="shared" si="7"/>
        <v>0</v>
      </c>
      <c r="W35" s="53" t="b">
        <f t="shared" si="8"/>
        <v>0</v>
      </c>
      <c r="X35" s="53" t="b">
        <f t="shared" si="9"/>
        <v>1</v>
      </c>
      <c r="Y35" s="53" t="b">
        <f t="shared" si="10"/>
        <v>0</v>
      </c>
      <c r="Z35" s="53" t="b">
        <f t="shared" si="11"/>
        <v>1</v>
      </c>
      <c r="AA35" s="58"/>
      <c r="AB35" s="58"/>
      <c r="AC35" s="53" t="b">
        <f t="shared" si="12"/>
        <v>0</v>
      </c>
      <c r="AD35" s="58"/>
      <c r="AE35" s="53" t="b">
        <f t="shared" si="13"/>
        <v>0</v>
      </c>
      <c r="AF35" s="53" t="b">
        <f t="shared" si="14"/>
        <v>1</v>
      </c>
      <c r="AG35" s="58"/>
      <c r="AH35" s="53" t="b">
        <f t="shared" si="22"/>
        <v>0</v>
      </c>
      <c r="AI35" s="53" t="b">
        <f t="shared" si="16"/>
        <v>1</v>
      </c>
      <c r="AJ35" s="53" t="b">
        <f t="shared" si="17"/>
        <v>0</v>
      </c>
      <c r="AK35" s="53" t="b">
        <f t="shared" si="18"/>
        <v>0</v>
      </c>
      <c r="AL35" s="53" t="b">
        <f t="shared" si="19"/>
        <v>0</v>
      </c>
      <c r="AM35" s="59"/>
      <c r="AN35" s="16">
        <v>4.5314223E8</v>
      </c>
      <c r="AO35" s="16" t="s">
        <v>132</v>
      </c>
      <c r="AP35" s="56" t="s">
        <v>166</v>
      </c>
      <c r="AQ35" s="16"/>
    </row>
    <row r="36" ht="15.75" customHeight="1">
      <c r="B36" s="11" t="s">
        <v>84</v>
      </c>
      <c r="C36" s="52" t="b">
        <f t="shared" si="21"/>
        <v>0</v>
      </c>
      <c r="D36" s="52"/>
      <c r="E36" s="52" t="b">
        <f t="shared" si="1"/>
        <v>1</v>
      </c>
      <c r="F36" s="52"/>
      <c r="G36" s="52"/>
      <c r="H36" s="53" t="b">
        <f t="shared" si="2"/>
        <v>1</v>
      </c>
      <c r="I36" s="53" t="b">
        <f t="shared" si="3"/>
        <v>1</v>
      </c>
      <c r="J36" s="53" t="b">
        <f t="shared" si="4"/>
        <v>0</v>
      </c>
      <c r="K36" s="53"/>
      <c r="L36" s="53"/>
      <c r="M36" s="53" t="b">
        <f t="shared" si="5"/>
        <v>0</v>
      </c>
      <c r="N36" s="57"/>
      <c r="O36" s="61"/>
      <c r="P36" s="53" t="b">
        <f t="shared" si="6"/>
        <v>1</v>
      </c>
      <c r="Q36" s="61"/>
      <c r="R36" s="61"/>
      <c r="S36" s="61"/>
      <c r="T36" s="58"/>
      <c r="U36" s="58"/>
      <c r="V36" s="53" t="b">
        <f t="shared" si="7"/>
        <v>1</v>
      </c>
      <c r="W36" s="53" t="b">
        <f t="shared" si="8"/>
        <v>1</v>
      </c>
      <c r="X36" s="53" t="b">
        <f t="shared" si="9"/>
        <v>1</v>
      </c>
      <c r="Y36" s="53" t="b">
        <f t="shared" si="10"/>
        <v>1</v>
      </c>
      <c r="Z36" s="53" t="b">
        <f t="shared" si="11"/>
        <v>1</v>
      </c>
      <c r="AA36" s="58"/>
      <c r="AB36" s="58"/>
      <c r="AC36" s="53" t="b">
        <f t="shared" si="12"/>
        <v>0</v>
      </c>
      <c r="AD36" s="58"/>
      <c r="AE36" s="53" t="b">
        <f t="shared" si="13"/>
        <v>0</v>
      </c>
      <c r="AF36" s="53" t="b">
        <f t="shared" si="14"/>
        <v>1</v>
      </c>
      <c r="AG36" s="58"/>
      <c r="AH36" s="53" t="b">
        <f t="shared" si="22"/>
        <v>0</v>
      </c>
      <c r="AI36" s="53" t="b">
        <f t="shared" si="16"/>
        <v>1</v>
      </c>
      <c r="AJ36" s="53" t="b">
        <f t="shared" si="17"/>
        <v>0</v>
      </c>
      <c r="AK36" s="53" t="b">
        <f t="shared" si="18"/>
        <v>0</v>
      </c>
      <c r="AL36" s="53" t="b">
        <f t="shared" si="19"/>
        <v>0</v>
      </c>
      <c r="AM36" s="59"/>
      <c r="AN36" s="16">
        <v>6.18783545E8</v>
      </c>
      <c r="AO36" s="16" t="s">
        <v>132</v>
      </c>
      <c r="AP36" s="56" t="s">
        <v>168</v>
      </c>
      <c r="AQ36" s="59"/>
    </row>
    <row r="37" ht="15.75" customHeight="1">
      <c r="A37" s="6" t="s">
        <v>85</v>
      </c>
      <c r="B37" s="11" t="s">
        <v>86</v>
      </c>
      <c r="C37" s="52" t="b">
        <f t="shared" si="21"/>
        <v>0</v>
      </c>
      <c r="D37" s="52"/>
      <c r="E37" s="52" t="b">
        <f t="shared" si="1"/>
        <v>1</v>
      </c>
      <c r="F37" s="52"/>
      <c r="G37" s="52"/>
      <c r="H37" s="53" t="b">
        <f t="shared" si="2"/>
        <v>0</v>
      </c>
      <c r="I37" s="53" t="b">
        <f t="shared" si="3"/>
        <v>0</v>
      </c>
      <c r="J37" s="53" t="b">
        <f t="shared" si="4"/>
        <v>1</v>
      </c>
      <c r="K37" s="53"/>
      <c r="L37" s="53"/>
      <c r="M37" s="53" t="b">
        <f t="shared" si="5"/>
        <v>0</v>
      </c>
      <c r="N37" s="57"/>
      <c r="O37" s="61"/>
      <c r="P37" s="53" t="b">
        <f t="shared" si="6"/>
        <v>1</v>
      </c>
      <c r="Q37" s="58"/>
      <c r="R37" s="58"/>
      <c r="S37" s="61"/>
      <c r="T37" s="61"/>
      <c r="U37" s="61"/>
      <c r="V37" s="53" t="b">
        <f t="shared" si="7"/>
        <v>1</v>
      </c>
      <c r="W37" s="53" t="b">
        <f t="shared" si="8"/>
        <v>0</v>
      </c>
      <c r="X37" s="53" t="b">
        <f t="shared" si="9"/>
        <v>1</v>
      </c>
      <c r="Y37" s="53" t="b">
        <f t="shared" si="10"/>
        <v>1</v>
      </c>
      <c r="Z37" s="53" t="b">
        <f t="shared" si="11"/>
        <v>1</v>
      </c>
      <c r="AA37" s="58"/>
      <c r="AB37" s="58"/>
      <c r="AC37" s="53" t="b">
        <f t="shared" si="12"/>
        <v>0</v>
      </c>
      <c r="AD37" s="58"/>
      <c r="AE37" s="53" t="b">
        <f t="shared" si="13"/>
        <v>0</v>
      </c>
      <c r="AF37" s="53" t="b">
        <f t="shared" si="14"/>
        <v>1</v>
      </c>
      <c r="AG37" s="58"/>
      <c r="AH37" s="53" t="b">
        <f t="shared" si="22"/>
        <v>0</v>
      </c>
      <c r="AI37" s="53" t="b">
        <f t="shared" si="16"/>
        <v>1</v>
      </c>
      <c r="AJ37" s="53" t="b">
        <f t="shared" si="17"/>
        <v>0</v>
      </c>
      <c r="AK37" s="53" t="b">
        <f t="shared" si="18"/>
        <v>1</v>
      </c>
      <c r="AL37" s="53" t="b">
        <f t="shared" si="19"/>
        <v>0</v>
      </c>
      <c r="AM37" s="59"/>
      <c r="AN37" s="16">
        <v>3.63590051E8</v>
      </c>
      <c r="AO37" s="16" t="s">
        <v>132</v>
      </c>
      <c r="AP37" s="56" t="s">
        <v>169</v>
      </c>
      <c r="AQ37" s="59"/>
    </row>
    <row r="38" ht="15.75" customHeight="1">
      <c r="B38" s="11" t="s">
        <v>87</v>
      </c>
      <c r="C38" s="52" t="b">
        <f t="shared" si="21"/>
        <v>1</v>
      </c>
      <c r="D38" s="52"/>
      <c r="E38" s="52" t="b">
        <f t="shared" si="1"/>
        <v>1</v>
      </c>
      <c r="F38" s="52"/>
      <c r="G38" s="52"/>
      <c r="H38" s="53" t="b">
        <f t="shared" si="2"/>
        <v>1</v>
      </c>
      <c r="I38" s="53" t="b">
        <f t="shared" si="3"/>
        <v>1</v>
      </c>
      <c r="J38" s="53" t="b">
        <f t="shared" si="4"/>
        <v>1</v>
      </c>
      <c r="K38" s="53"/>
      <c r="L38" s="53"/>
      <c r="M38" s="53" t="b">
        <f t="shared" si="5"/>
        <v>1</v>
      </c>
      <c r="N38" s="57"/>
      <c r="O38" s="61"/>
      <c r="P38" s="53" t="b">
        <f t="shared" si="6"/>
        <v>1</v>
      </c>
      <c r="Q38" s="58"/>
      <c r="R38" s="61"/>
      <c r="S38" s="61"/>
      <c r="T38" s="58"/>
      <c r="U38" s="61"/>
      <c r="V38" s="53" t="b">
        <f t="shared" si="7"/>
        <v>1</v>
      </c>
      <c r="W38" s="53" t="b">
        <f t="shared" si="8"/>
        <v>1</v>
      </c>
      <c r="X38" s="53" t="b">
        <f t="shared" si="9"/>
        <v>1</v>
      </c>
      <c r="Y38" s="53" t="b">
        <f t="shared" si="10"/>
        <v>1</v>
      </c>
      <c r="Z38" s="53" t="b">
        <f t="shared" si="11"/>
        <v>1</v>
      </c>
      <c r="AA38" s="58"/>
      <c r="AB38" s="58"/>
      <c r="AC38" s="53" t="b">
        <f t="shared" si="12"/>
        <v>0</v>
      </c>
      <c r="AD38" s="58"/>
      <c r="AE38" s="53" t="b">
        <f t="shared" si="13"/>
        <v>1</v>
      </c>
      <c r="AF38" s="53" t="b">
        <f t="shared" si="14"/>
        <v>1</v>
      </c>
      <c r="AG38" s="58"/>
      <c r="AH38" s="53" t="b">
        <f t="shared" si="22"/>
        <v>0</v>
      </c>
      <c r="AI38" s="53" t="b">
        <f t="shared" si="16"/>
        <v>1</v>
      </c>
      <c r="AJ38" s="53" t="b">
        <f t="shared" si="17"/>
        <v>0</v>
      </c>
      <c r="AK38" s="53" t="b">
        <f t="shared" si="18"/>
        <v>1</v>
      </c>
      <c r="AL38" s="53" t="b">
        <f t="shared" si="19"/>
        <v>0</v>
      </c>
      <c r="AM38" s="59"/>
      <c r="AN38" s="39">
        <v>5.44007664E8</v>
      </c>
      <c r="AO38" s="39" t="s">
        <v>132</v>
      </c>
      <c r="AP38" s="45" t="s">
        <v>170</v>
      </c>
      <c r="AQ38" s="9"/>
    </row>
    <row r="39" ht="15.75" customHeight="1">
      <c r="B39" s="11" t="s">
        <v>88</v>
      </c>
      <c r="C39" s="52" t="b">
        <f t="shared" si="21"/>
        <v>0</v>
      </c>
      <c r="D39" s="11"/>
      <c r="E39" s="52" t="b">
        <f t="shared" si="1"/>
        <v>1</v>
      </c>
      <c r="F39" s="52"/>
      <c r="G39" s="52"/>
      <c r="H39" s="53" t="b">
        <f t="shared" si="2"/>
        <v>0</v>
      </c>
      <c r="I39" s="53" t="b">
        <f t="shared" si="3"/>
        <v>1</v>
      </c>
      <c r="J39" s="53" t="b">
        <f t="shared" si="4"/>
        <v>1</v>
      </c>
      <c r="K39" s="53"/>
      <c r="L39" s="53"/>
      <c r="M39" s="53" t="b">
        <f t="shared" si="5"/>
        <v>1</v>
      </c>
      <c r="N39" s="57"/>
      <c r="O39" s="61"/>
      <c r="P39" s="53" t="b">
        <f t="shared" si="6"/>
        <v>1</v>
      </c>
      <c r="Q39" s="58"/>
      <c r="R39" s="61"/>
      <c r="S39" s="61"/>
      <c r="T39" s="61"/>
      <c r="U39" s="61"/>
      <c r="V39" s="53" t="b">
        <f t="shared" si="7"/>
        <v>1</v>
      </c>
      <c r="W39" s="62" t="b">
        <f t="shared" si="8"/>
        <v>0</v>
      </c>
      <c r="X39" s="53" t="b">
        <f t="shared" si="9"/>
        <v>1</v>
      </c>
      <c r="Y39" s="53" t="b">
        <f t="shared" si="10"/>
        <v>1</v>
      </c>
      <c r="Z39" s="53" t="b">
        <f t="shared" si="11"/>
        <v>1</v>
      </c>
      <c r="AA39" s="58"/>
      <c r="AB39" s="58"/>
      <c r="AC39" s="53" t="b">
        <f t="shared" si="12"/>
        <v>0</v>
      </c>
      <c r="AD39" s="58"/>
      <c r="AE39" s="53" t="b">
        <f t="shared" si="13"/>
        <v>1</v>
      </c>
      <c r="AF39" s="53" t="b">
        <f t="shared" si="14"/>
        <v>1</v>
      </c>
      <c r="AG39" s="58"/>
      <c r="AH39" s="53" t="b">
        <f t="shared" si="22"/>
        <v>0</v>
      </c>
      <c r="AI39" s="53" t="b">
        <f t="shared" si="16"/>
        <v>1</v>
      </c>
      <c r="AJ39" s="53" t="b">
        <f t="shared" si="17"/>
        <v>0</v>
      </c>
      <c r="AK39" s="53" t="b">
        <f t="shared" si="18"/>
        <v>0</v>
      </c>
      <c r="AL39" s="53" t="b">
        <f t="shared" si="19"/>
        <v>0</v>
      </c>
      <c r="AM39" s="55" t="s">
        <v>124</v>
      </c>
      <c r="AN39" s="16">
        <v>3.2468458E8</v>
      </c>
      <c r="AO39" s="59"/>
      <c r="AP39" s="56" t="s">
        <v>172</v>
      </c>
      <c r="AQ39" s="59"/>
    </row>
    <row r="40" ht="15.75" customHeight="1">
      <c r="A40" s="6" t="s">
        <v>90</v>
      </c>
      <c r="B40" s="11" t="s">
        <v>91</v>
      </c>
      <c r="C40" s="52" t="b">
        <f t="shared" si="21"/>
        <v>0</v>
      </c>
      <c r="D40" s="52"/>
      <c r="E40" s="52" t="b">
        <f t="shared" si="1"/>
        <v>1</v>
      </c>
      <c r="F40" s="52"/>
      <c r="G40" s="52"/>
      <c r="H40" s="53" t="b">
        <f t="shared" si="2"/>
        <v>1</v>
      </c>
      <c r="I40" s="53" t="b">
        <f t="shared" si="3"/>
        <v>1</v>
      </c>
      <c r="J40" s="53" t="b">
        <f t="shared" si="4"/>
        <v>0</v>
      </c>
      <c r="K40" s="53"/>
      <c r="L40" s="53"/>
      <c r="M40" s="53" t="b">
        <f t="shared" si="5"/>
        <v>0</v>
      </c>
      <c r="N40" s="57"/>
      <c r="O40" s="61"/>
      <c r="P40" s="53" t="b">
        <f t="shared" si="6"/>
        <v>1</v>
      </c>
      <c r="Q40" s="58"/>
      <c r="R40" s="58"/>
      <c r="S40" s="58"/>
      <c r="T40" s="58"/>
      <c r="U40" s="58"/>
      <c r="V40" s="53" t="b">
        <f t="shared" si="7"/>
        <v>1</v>
      </c>
      <c r="W40" s="53" t="b">
        <f t="shared" si="8"/>
        <v>0</v>
      </c>
      <c r="X40" s="53" t="b">
        <f t="shared" si="9"/>
        <v>1</v>
      </c>
      <c r="Y40" s="53" t="b">
        <f t="shared" si="10"/>
        <v>0</v>
      </c>
      <c r="Z40" s="53" t="b">
        <f t="shared" si="11"/>
        <v>1</v>
      </c>
      <c r="AA40" s="58"/>
      <c r="AB40" s="58"/>
      <c r="AC40" s="53" t="b">
        <f t="shared" si="12"/>
        <v>0</v>
      </c>
      <c r="AD40" s="58"/>
      <c r="AE40" s="53" t="b">
        <f t="shared" si="13"/>
        <v>1</v>
      </c>
      <c r="AF40" s="53" t="b">
        <f t="shared" si="14"/>
        <v>1</v>
      </c>
      <c r="AG40" s="58"/>
      <c r="AH40" s="53" t="b">
        <f t="shared" si="22"/>
        <v>0</v>
      </c>
      <c r="AI40" s="53" t="b">
        <f t="shared" si="16"/>
        <v>1</v>
      </c>
      <c r="AJ40" s="53" t="b">
        <f t="shared" si="17"/>
        <v>0</v>
      </c>
      <c r="AK40" s="53" t="b">
        <f t="shared" si="18"/>
        <v>0</v>
      </c>
      <c r="AL40" s="53" t="b">
        <f t="shared" si="19"/>
        <v>0</v>
      </c>
      <c r="AM40" s="59"/>
      <c r="AN40" s="16">
        <v>5.53834731E8</v>
      </c>
      <c r="AO40" s="44"/>
      <c r="AP40" s="56" t="s">
        <v>215</v>
      </c>
      <c r="AQ40" s="59"/>
    </row>
    <row r="41" ht="15.75" customHeight="1">
      <c r="B41" s="11" t="s">
        <v>92</v>
      </c>
      <c r="C41" s="52" t="b">
        <f t="shared" si="21"/>
        <v>0</v>
      </c>
      <c r="D41" s="11"/>
      <c r="E41" s="52" t="b">
        <f t="shared" si="1"/>
        <v>1</v>
      </c>
      <c r="F41" s="52"/>
      <c r="G41" s="52"/>
      <c r="H41" s="53" t="b">
        <f t="shared" si="2"/>
        <v>1</v>
      </c>
      <c r="I41" s="53" t="b">
        <f t="shared" si="3"/>
        <v>1</v>
      </c>
      <c r="J41" s="53" t="b">
        <f t="shared" si="4"/>
        <v>0</v>
      </c>
      <c r="K41" s="53"/>
      <c r="L41" s="53"/>
      <c r="M41" s="53" t="b">
        <f t="shared" si="5"/>
        <v>0</v>
      </c>
      <c r="N41" s="57"/>
      <c r="O41" s="61"/>
      <c r="P41" s="53" t="b">
        <f t="shared" si="6"/>
        <v>1</v>
      </c>
      <c r="Q41" s="61"/>
      <c r="R41" s="61"/>
      <c r="S41" s="61"/>
      <c r="T41" s="61"/>
      <c r="U41" s="58"/>
      <c r="V41" s="53" t="b">
        <f t="shared" si="7"/>
        <v>1</v>
      </c>
      <c r="W41" s="62" t="b">
        <f t="shared" si="8"/>
        <v>0</v>
      </c>
      <c r="X41" s="53" t="b">
        <f t="shared" si="9"/>
        <v>1</v>
      </c>
      <c r="Y41" s="53" t="b">
        <f t="shared" si="10"/>
        <v>1</v>
      </c>
      <c r="Z41" s="53" t="b">
        <f t="shared" si="11"/>
        <v>1</v>
      </c>
      <c r="AA41" s="58"/>
      <c r="AB41" s="58"/>
      <c r="AC41" s="53" t="b">
        <f t="shared" si="12"/>
        <v>0</v>
      </c>
      <c r="AD41" s="58"/>
      <c r="AE41" s="53" t="b">
        <f t="shared" si="13"/>
        <v>1</v>
      </c>
      <c r="AF41" s="53" t="b">
        <f t="shared" si="14"/>
        <v>1</v>
      </c>
      <c r="AG41" s="58"/>
      <c r="AH41" s="53" t="b">
        <f t="shared" si="22"/>
        <v>0</v>
      </c>
      <c r="AI41" s="53" t="b">
        <f t="shared" si="16"/>
        <v>1</v>
      </c>
      <c r="AJ41" s="53" t="b">
        <f t="shared" si="17"/>
        <v>0</v>
      </c>
      <c r="AK41" s="53" t="b">
        <f t="shared" si="18"/>
        <v>0</v>
      </c>
      <c r="AL41" s="53" t="b">
        <f t="shared" si="19"/>
        <v>0</v>
      </c>
      <c r="AM41" s="59"/>
      <c r="AN41" s="16">
        <v>1.48061699E9</v>
      </c>
      <c r="AO41" s="44"/>
      <c r="AP41" s="56" t="s">
        <v>177</v>
      </c>
      <c r="AQ41" s="59"/>
    </row>
    <row r="42" ht="15.75" customHeight="1">
      <c r="B42" s="11" t="s">
        <v>93</v>
      </c>
      <c r="C42" s="52" t="b">
        <f t="shared" si="21"/>
        <v>0</v>
      </c>
      <c r="D42" s="52"/>
      <c r="E42" s="52" t="b">
        <f t="shared" si="1"/>
        <v>0</v>
      </c>
      <c r="F42" s="52"/>
      <c r="G42" s="52"/>
      <c r="H42" s="53" t="b">
        <f t="shared" si="2"/>
        <v>0</v>
      </c>
      <c r="I42" s="53" t="b">
        <f t="shared" si="3"/>
        <v>0</v>
      </c>
      <c r="J42" s="53" t="b">
        <f t="shared" si="4"/>
        <v>0</v>
      </c>
      <c r="K42" s="53"/>
      <c r="L42" s="53"/>
      <c r="M42" s="53" t="b">
        <f t="shared" si="5"/>
        <v>0</v>
      </c>
      <c r="N42" s="57"/>
      <c r="O42" s="61"/>
      <c r="P42" s="53" t="b">
        <f t="shared" si="6"/>
        <v>1</v>
      </c>
      <c r="Q42" s="58"/>
      <c r="R42" s="58"/>
      <c r="S42" s="61"/>
      <c r="T42" s="58"/>
      <c r="U42" s="58"/>
      <c r="V42" s="53" t="b">
        <f t="shared" si="7"/>
        <v>1</v>
      </c>
      <c r="W42" s="53" t="b">
        <f t="shared" si="8"/>
        <v>0</v>
      </c>
      <c r="X42" s="53" t="b">
        <f t="shared" si="9"/>
        <v>1</v>
      </c>
      <c r="Y42" s="53" t="b">
        <f t="shared" si="10"/>
        <v>0</v>
      </c>
      <c r="Z42" s="53" t="b">
        <f t="shared" si="11"/>
        <v>1</v>
      </c>
      <c r="AA42" s="58"/>
      <c r="AB42" s="58"/>
      <c r="AC42" s="53" t="b">
        <f t="shared" si="12"/>
        <v>0</v>
      </c>
      <c r="AD42" s="58"/>
      <c r="AE42" s="53" t="b">
        <f t="shared" si="13"/>
        <v>1</v>
      </c>
      <c r="AF42" s="53" t="b">
        <f t="shared" si="14"/>
        <v>0</v>
      </c>
      <c r="AG42" s="58"/>
      <c r="AH42" s="53" t="b">
        <f t="shared" si="22"/>
        <v>0</v>
      </c>
      <c r="AI42" s="53" t="b">
        <f t="shared" si="16"/>
        <v>1</v>
      </c>
      <c r="AJ42" s="53" t="b">
        <f t="shared" si="17"/>
        <v>0</v>
      </c>
      <c r="AK42" s="53" t="b">
        <f t="shared" si="18"/>
        <v>0</v>
      </c>
      <c r="AL42" s="53" t="b">
        <f t="shared" si="19"/>
        <v>0</v>
      </c>
      <c r="AM42" s="59"/>
      <c r="AN42" s="16">
        <v>1.351168404E9</v>
      </c>
      <c r="AO42" s="16" t="s">
        <v>132</v>
      </c>
      <c r="AP42" s="56" t="s">
        <v>178</v>
      </c>
      <c r="AQ42" s="59"/>
    </row>
    <row r="43" ht="15.75" customHeight="1">
      <c r="B43" s="11" t="s">
        <v>94</v>
      </c>
      <c r="C43" s="52" t="b">
        <f t="shared" si="21"/>
        <v>0</v>
      </c>
      <c r="D43" s="52"/>
      <c r="E43" s="52" t="b">
        <f t="shared" si="1"/>
        <v>1</v>
      </c>
      <c r="F43" s="52"/>
      <c r="G43" s="52"/>
      <c r="H43" s="53" t="b">
        <f t="shared" si="2"/>
        <v>1</v>
      </c>
      <c r="I43" s="53" t="b">
        <f t="shared" si="3"/>
        <v>1</v>
      </c>
      <c r="J43" s="53" t="b">
        <f t="shared" si="4"/>
        <v>1</v>
      </c>
      <c r="K43" s="53"/>
      <c r="L43" s="53"/>
      <c r="M43" s="53" t="b">
        <f t="shared" si="5"/>
        <v>0</v>
      </c>
      <c r="N43" s="57"/>
      <c r="O43" s="61"/>
      <c r="P43" s="53" t="b">
        <f t="shared" si="6"/>
        <v>1</v>
      </c>
      <c r="Q43" s="61"/>
      <c r="R43" s="61"/>
      <c r="S43" s="61"/>
      <c r="T43" s="61"/>
      <c r="U43" s="58"/>
      <c r="V43" s="53" t="b">
        <f t="shared" si="7"/>
        <v>1</v>
      </c>
      <c r="W43" s="62" t="b">
        <f t="shared" si="8"/>
        <v>0</v>
      </c>
      <c r="X43" s="53" t="b">
        <f t="shared" si="9"/>
        <v>1</v>
      </c>
      <c r="Y43" s="53" t="b">
        <f t="shared" si="10"/>
        <v>1</v>
      </c>
      <c r="Z43" s="53" t="b">
        <f t="shared" si="11"/>
        <v>1</v>
      </c>
      <c r="AA43" s="58"/>
      <c r="AB43" s="58"/>
      <c r="AC43" s="53" t="b">
        <f t="shared" si="12"/>
        <v>0</v>
      </c>
      <c r="AD43" s="58"/>
      <c r="AE43" s="53" t="b">
        <f t="shared" si="13"/>
        <v>1</v>
      </c>
      <c r="AF43" s="53" t="b">
        <f t="shared" si="14"/>
        <v>1</v>
      </c>
      <c r="AG43" s="58"/>
      <c r="AH43" s="53" t="b">
        <f t="shared" si="22"/>
        <v>0</v>
      </c>
      <c r="AI43" s="53" t="b">
        <f t="shared" si="16"/>
        <v>1</v>
      </c>
      <c r="AJ43" s="53" t="b">
        <f t="shared" si="17"/>
        <v>0</v>
      </c>
      <c r="AK43" s="53" t="b">
        <f t="shared" si="18"/>
        <v>1</v>
      </c>
      <c r="AL43" s="53" t="b">
        <f t="shared" si="19"/>
        <v>0</v>
      </c>
      <c r="AM43" s="59"/>
      <c r="AN43" s="16">
        <v>5.70060128E8</v>
      </c>
      <c r="AO43" s="44"/>
      <c r="AP43" s="56" t="s">
        <v>179</v>
      </c>
      <c r="AQ43" s="59"/>
    </row>
    <row r="44" ht="15.75" customHeight="1">
      <c r="A44" s="6" t="s">
        <v>95</v>
      </c>
      <c r="B44" s="11" t="s">
        <v>96</v>
      </c>
      <c r="C44" s="52" t="b">
        <f t="shared" si="21"/>
        <v>1</v>
      </c>
      <c r="D44" s="11"/>
      <c r="E44" s="52" t="b">
        <f t="shared" si="1"/>
        <v>1</v>
      </c>
      <c r="F44" s="52"/>
      <c r="G44" s="52"/>
      <c r="H44" s="53" t="b">
        <f t="shared" si="2"/>
        <v>1</v>
      </c>
      <c r="I44" s="53" t="b">
        <f t="shared" si="3"/>
        <v>1</v>
      </c>
      <c r="J44" s="53" t="b">
        <f t="shared" si="4"/>
        <v>1</v>
      </c>
      <c r="K44" s="53"/>
      <c r="L44" s="53"/>
      <c r="M44" s="53" t="b">
        <f t="shared" si="5"/>
        <v>1</v>
      </c>
      <c r="N44" s="57"/>
      <c r="O44" s="61"/>
      <c r="P44" s="53" t="b">
        <f t="shared" si="6"/>
        <v>1</v>
      </c>
      <c r="Q44" s="61"/>
      <c r="R44" s="61"/>
      <c r="S44" s="58"/>
      <c r="T44" s="61"/>
      <c r="U44" s="61"/>
      <c r="V44" s="53" t="b">
        <f t="shared" si="7"/>
        <v>1</v>
      </c>
      <c r="W44" s="53" t="b">
        <f t="shared" si="8"/>
        <v>0</v>
      </c>
      <c r="X44" s="53" t="b">
        <f t="shared" si="9"/>
        <v>1</v>
      </c>
      <c r="Y44" s="53" t="b">
        <f t="shared" si="10"/>
        <v>1</v>
      </c>
      <c r="Z44" s="53" t="b">
        <f t="shared" si="11"/>
        <v>1</v>
      </c>
      <c r="AA44" s="58"/>
      <c r="AB44" s="58"/>
      <c r="AC44" s="53" t="b">
        <f t="shared" si="12"/>
        <v>1</v>
      </c>
      <c r="AD44" s="58"/>
      <c r="AE44" s="53" t="b">
        <f t="shared" si="13"/>
        <v>1</v>
      </c>
      <c r="AF44" s="53" t="b">
        <f t="shared" si="14"/>
        <v>1</v>
      </c>
      <c r="AG44" s="58"/>
      <c r="AH44" s="53" t="b">
        <f t="shared" si="22"/>
        <v>0</v>
      </c>
      <c r="AI44" s="53" t="b">
        <f t="shared" si="16"/>
        <v>1</v>
      </c>
      <c r="AJ44" s="53" t="b">
        <f t="shared" si="17"/>
        <v>1</v>
      </c>
      <c r="AK44" s="53" t="b">
        <f t="shared" si="18"/>
        <v>0</v>
      </c>
      <c r="AL44" s="53" t="b">
        <f t="shared" si="19"/>
        <v>0</v>
      </c>
      <c r="AM44" s="55" t="s">
        <v>124</v>
      </c>
      <c r="AN44" s="16">
        <v>3.51727428E8</v>
      </c>
      <c r="AO44" s="16" t="s">
        <v>132</v>
      </c>
      <c r="AP44" s="56" t="s">
        <v>180</v>
      </c>
      <c r="AQ44" s="59"/>
    </row>
    <row r="45" ht="15.75" customHeight="1">
      <c r="B45" s="11" t="s">
        <v>98</v>
      </c>
      <c r="C45" s="52" t="b">
        <f t="shared" si="21"/>
        <v>1</v>
      </c>
      <c r="D45" s="11"/>
      <c r="E45" s="52" t="b">
        <f t="shared" si="1"/>
        <v>1</v>
      </c>
      <c r="F45" s="52"/>
      <c r="G45" s="52"/>
      <c r="H45" s="53" t="b">
        <f t="shared" si="2"/>
        <v>1</v>
      </c>
      <c r="I45" s="53" t="b">
        <f t="shared" si="3"/>
        <v>1</v>
      </c>
      <c r="J45" s="53" t="b">
        <f t="shared" si="4"/>
        <v>1</v>
      </c>
      <c r="K45" s="53"/>
      <c r="L45" s="53"/>
      <c r="M45" s="53" t="b">
        <f t="shared" si="5"/>
        <v>1</v>
      </c>
      <c r="N45" s="57"/>
      <c r="O45" s="61"/>
      <c r="P45" s="53" t="b">
        <f t="shared" si="6"/>
        <v>1</v>
      </c>
      <c r="Q45" s="61"/>
      <c r="R45" s="61"/>
      <c r="S45" s="61"/>
      <c r="T45" s="61"/>
      <c r="U45" s="61"/>
      <c r="V45" s="53" t="b">
        <f t="shared" si="7"/>
        <v>1</v>
      </c>
      <c r="W45" s="53" t="b">
        <f t="shared" si="8"/>
        <v>1</v>
      </c>
      <c r="X45" s="53" t="b">
        <f t="shared" si="9"/>
        <v>1</v>
      </c>
      <c r="Y45" s="53" t="b">
        <f t="shared" si="10"/>
        <v>1</v>
      </c>
      <c r="Z45" s="53" t="b">
        <f t="shared" si="11"/>
        <v>1</v>
      </c>
      <c r="AA45" s="58"/>
      <c r="AB45" s="58"/>
      <c r="AC45" s="53" t="b">
        <f t="shared" si="12"/>
        <v>1</v>
      </c>
      <c r="AD45" s="58"/>
      <c r="AE45" s="53" t="b">
        <f t="shared" si="13"/>
        <v>1</v>
      </c>
      <c r="AF45" s="53" t="b">
        <f t="shared" si="14"/>
        <v>1</v>
      </c>
      <c r="AG45" s="58"/>
      <c r="AH45" s="53" t="b">
        <f t="shared" si="22"/>
        <v>1</v>
      </c>
      <c r="AI45" s="53" t="b">
        <f t="shared" si="16"/>
        <v>1</v>
      </c>
      <c r="AJ45" s="53" t="b">
        <f t="shared" si="17"/>
        <v>1</v>
      </c>
      <c r="AK45" s="53" t="b">
        <f t="shared" si="18"/>
        <v>1</v>
      </c>
      <c r="AL45" s="53" t="b">
        <f t="shared" si="19"/>
        <v>0</v>
      </c>
      <c r="AM45" s="59"/>
      <c r="AN45" s="16">
        <v>2.83646709E8</v>
      </c>
      <c r="AO45" s="16" t="s">
        <v>132</v>
      </c>
      <c r="AP45" s="56" t="s">
        <v>181</v>
      </c>
      <c r="AQ45" s="59"/>
    </row>
    <row r="46" ht="15.75" customHeight="1">
      <c r="B46" s="11" t="s">
        <v>99</v>
      </c>
      <c r="C46" s="52" t="b">
        <f t="shared" si="21"/>
        <v>1</v>
      </c>
      <c r="D46" s="11"/>
      <c r="E46" s="7" t="b">
        <f t="shared" si="1"/>
        <v>0</v>
      </c>
      <c r="F46" s="52"/>
      <c r="G46" s="52"/>
      <c r="H46" s="53" t="b">
        <f t="shared" si="2"/>
        <v>1</v>
      </c>
      <c r="I46" s="53" t="b">
        <f t="shared" si="3"/>
        <v>1</v>
      </c>
      <c r="J46" s="53" t="b">
        <f t="shared" si="4"/>
        <v>1</v>
      </c>
      <c r="K46" s="53"/>
      <c r="L46" s="53"/>
      <c r="M46" s="53" t="b">
        <f t="shared" si="5"/>
        <v>1</v>
      </c>
      <c r="N46" s="57"/>
      <c r="O46" s="61"/>
      <c r="P46" s="53" t="b">
        <f t="shared" si="6"/>
        <v>1</v>
      </c>
      <c r="Q46" s="58"/>
      <c r="R46" s="61"/>
      <c r="S46" s="61"/>
      <c r="T46" s="61"/>
      <c r="U46" s="61"/>
      <c r="V46" s="53" t="b">
        <f t="shared" si="7"/>
        <v>1</v>
      </c>
      <c r="W46" s="53" t="b">
        <f t="shared" si="8"/>
        <v>0</v>
      </c>
      <c r="X46" s="53" t="b">
        <f t="shared" si="9"/>
        <v>1</v>
      </c>
      <c r="Y46" s="53" t="b">
        <f t="shared" si="10"/>
        <v>0</v>
      </c>
      <c r="Z46" s="53" t="b">
        <f t="shared" si="11"/>
        <v>1</v>
      </c>
      <c r="AA46" s="58"/>
      <c r="AB46" s="58"/>
      <c r="AC46" s="53" t="b">
        <f t="shared" si="12"/>
        <v>1</v>
      </c>
      <c r="AD46" s="58"/>
      <c r="AE46" s="53" t="b">
        <f t="shared" si="13"/>
        <v>1</v>
      </c>
      <c r="AF46" s="53" t="b">
        <f t="shared" si="14"/>
        <v>1</v>
      </c>
      <c r="AG46" s="58"/>
      <c r="AH46" s="53" t="b">
        <f t="shared" si="22"/>
        <v>1</v>
      </c>
      <c r="AI46" s="53" t="b">
        <f t="shared" si="16"/>
        <v>1</v>
      </c>
      <c r="AJ46" s="53" t="b">
        <f t="shared" si="17"/>
        <v>1</v>
      </c>
      <c r="AK46" s="53" t="b">
        <f t="shared" si="18"/>
        <v>0</v>
      </c>
      <c r="AL46" s="53" t="b">
        <f t="shared" si="19"/>
        <v>0</v>
      </c>
      <c r="AM46" s="59"/>
      <c r="AN46" s="16">
        <v>2.98867247E8</v>
      </c>
      <c r="AO46" s="16" t="s">
        <v>132</v>
      </c>
      <c r="AP46" s="56" t="s">
        <v>216</v>
      </c>
      <c r="AQ46" s="16"/>
    </row>
    <row r="47" ht="15.75" customHeight="1">
      <c r="B47" s="11" t="s">
        <v>100</v>
      </c>
      <c r="C47" s="52" t="b">
        <f t="shared" si="21"/>
        <v>0</v>
      </c>
      <c r="D47" s="52"/>
      <c r="E47" s="52" t="b">
        <f t="shared" si="1"/>
        <v>0</v>
      </c>
      <c r="F47" s="52"/>
      <c r="G47" s="52"/>
      <c r="H47" s="53" t="b">
        <f t="shared" si="2"/>
        <v>1</v>
      </c>
      <c r="I47" s="53" t="b">
        <f t="shared" si="3"/>
        <v>0</v>
      </c>
      <c r="J47" s="53" t="b">
        <f t="shared" si="4"/>
        <v>1</v>
      </c>
      <c r="K47" s="53"/>
      <c r="L47" s="53"/>
      <c r="M47" s="53" t="b">
        <f t="shared" si="5"/>
        <v>0</v>
      </c>
      <c r="N47" s="57"/>
      <c r="O47" s="61"/>
      <c r="P47" s="53" t="b">
        <f t="shared" si="6"/>
        <v>1</v>
      </c>
      <c r="Q47" s="58"/>
      <c r="R47" s="61"/>
      <c r="S47" s="58"/>
      <c r="T47" s="61"/>
      <c r="U47" s="58"/>
      <c r="V47" s="62" t="b">
        <f t="shared" si="7"/>
        <v>0</v>
      </c>
      <c r="W47" s="53" t="b">
        <f t="shared" si="8"/>
        <v>0</v>
      </c>
      <c r="X47" s="53" t="b">
        <f t="shared" si="9"/>
        <v>1</v>
      </c>
      <c r="Y47" s="53" t="b">
        <f t="shared" si="10"/>
        <v>0</v>
      </c>
      <c r="Z47" s="53" t="b">
        <f t="shared" si="11"/>
        <v>1</v>
      </c>
      <c r="AA47" s="58"/>
      <c r="AB47" s="58"/>
      <c r="AC47" s="53" t="b">
        <f t="shared" si="12"/>
        <v>0</v>
      </c>
      <c r="AD47" s="58"/>
      <c r="AE47" s="53" t="b">
        <f t="shared" si="13"/>
        <v>0</v>
      </c>
      <c r="AF47" s="53" t="b">
        <f t="shared" si="14"/>
        <v>1</v>
      </c>
      <c r="AG47" s="58"/>
      <c r="AH47" s="53" t="b">
        <f t="shared" si="22"/>
        <v>0</v>
      </c>
      <c r="AI47" s="53" t="b">
        <f t="shared" si="16"/>
        <v>1</v>
      </c>
      <c r="AJ47" s="53" t="b">
        <f t="shared" si="17"/>
        <v>0</v>
      </c>
      <c r="AK47" s="53" t="b">
        <f t="shared" si="18"/>
        <v>0</v>
      </c>
      <c r="AL47" s="53" t="b">
        <f t="shared" si="19"/>
        <v>0</v>
      </c>
      <c r="AM47" s="59"/>
      <c r="AN47" s="16">
        <v>3.11548709E8</v>
      </c>
      <c r="AO47" s="16" t="s">
        <v>132</v>
      </c>
      <c r="AP47" s="56" t="s">
        <v>184</v>
      </c>
      <c r="AQ47" s="16"/>
    </row>
    <row r="48" ht="15.75" customHeight="1">
      <c r="B48" s="11" t="s">
        <v>101</v>
      </c>
      <c r="C48" s="52" t="b">
        <f t="shared" si="21"/>
        <v>1</v>
      </c>
      <c r="D48" s="11"/>
      <c r="E48" s="7" t="b">
        <f t="shared" si="1"/>
        <v>0</v>
      </c>
      <c r="F48" s="52"/>
      <c r="G48" s="52"/>
      <c r="H48" s="53" t="b">
        <f t="shared" si="2"/>
        <v>1</v>
      </c>
      <c r="I48" s="53" t="b">
        <f t="shared" si="3"/>
        <v>1</v>
      </c>
      <c r="J48" s="53" t="b">
        <f t="shared" si="4"/>
        <v>1</v>
      </c>
      <c r="K48" s="53"/>
      <c r="L48" s="53"/>
      <c r="M48" s="53" t="b">
        <f t="shared" si="5"/>
        <v>1</v>
      </c>
      <c r="N48" s="57"/>
      <c r="O48" s="61"/>
      <c r="P48" s="53" t="b">
        <f t="shared" si="6"/>
        <v>1</v>
      </c>
      <c r="Q48" s="58"/>
      <c r="R48" s="58"/>
      <c r="S48" s="61"/>
      <c r="T48" s="58"/>
      <c r="U48" s="58"/>
      <c r="V48" s="53" t="b">
        <f t="shared" si="7"/>
        <v>1</v>
      </c>
      <c r="W48" s="53" t="b">
        <f t="shared" si="8"/>
        <v>0</v>
      </c>
      <c r="X48" s="53" t="b">
        <f t="shared" si="9"/>
        <v>1</v>
      </c>
      <c r="Y48" s="53" t="b">
        <f t="shared" si="10"/>
        <v>0</v>
      </c>
      <c r="Z48" s="53" t="b">
        <f t="shared" si="11"/>
        <v>1</v>
      </c>
      <c r="AA48" s="58"/>
      <c r="AB48" s="58"/>
      <c r="AC48" s="53" t="b">
        <f t="shared" si="12"/>
        <v>0</v>
      </c>
      <c r="AD48" s="58"/>
      <c r="AE48" s="53" t="b">
        <f t="shared" si="13"/>
        <v>0</v>
      </c>
      <c r="AF48" s="53" t="b">
        <f t="shared" si="14"/>
        <v>1</v>
      </c>
      <c r="AG48" s="58"/>
      <c r="AH48" s="53" t="b">
        <f t="shared" si="22"/>
        <v>1</v>
      </c>
      <c r="AI48" s="53" t="b">
        <f t="shared" si="16"/>
        <v>1</v>
      </c>
      <c r="AJ48" s="53" t="b">
        <f t="shared" si="17"/>
        <v>1</v>
      </c>
      <c r="AK48" s="53" t="b">
        <f t="shared" si="18"/>
        <v>0</v>
      </c>
      <c r="AL48" s="53" t="b">
        <f t="shared" si="19"/>
        <v>0</v>
      </c>
      <c r="AM48" s="55" t="s">
        <v>124</v>
      </c>
      <c r="AN48" s="16">
        <v>3.0172468E8</v>
      </c>
      <c r="AO48" s="16" t="s">
        <v>132</v>
      </c>
      <c r="AP48" s="56" t="s">
        <v>185</v>
      </c>
      <c r="AQ48" s="59"/>
    </row>
    <row r="49" ht="15.75" customHeight="1">
      <c r="A49" s="6" t="s">
        <v>102</v>
      </c>
      <c r="B49" s="11" t="s">
        <v>103</v>
      </c>
      <c r="C49" s="52" t="b">
        <f t="shared" si="21"/>
        <v>0</v>
      </c>
      <c r="D49" s="52"/>
      <c r="E49" s="52" t="b">
        <f t="shared" si="1"/>
        <v>1</v>
      </c>
      <c r="F49" s="52"/>
      <c r="G49" s="52"/>
      <c r="H49" s="53" t="b">
        <f t="shared" si="2"/>
        <v>0</v>
      </c>
      <c r="I49" s="53" t="b">
        <f t="shared" si="3"/>
        <v>0</v>
      </c>
      <c r="J49" s="53" t="b">
        <f t="shared" si="4"/>
        <v>0</v>
      </c>
      <c r="K49" s="53"/>
      <c r="L49" s="53"/>
      <c r="M49" s="53" t="b">
        <f t="shared" si="5"/>
        <v>0</v>
      </c>
      <c r="N49" s="53"/>
      <c r="O49" s="61"/>
      <c r="P49" s="53" t="b">
        <f t="shared" si="6"/>
        <v>1</v>
      </c>
      <c r="Q49" s="58"/>
      <c r="R49" s="58"/>
      <c r="S49" s="58"/>
      <c r="T49" s="58"/>
      <c r="U49" s="58"/>
      <c r="V49" s="53" t="b">
        <f t="shared" si="7"/>
        <v>1</v>
      </c>
      <c r="W49" s="53" t="b">
        <f t="shared" si="8"/>
        <v>0</v>
      </c>
      <c r="X49" s="53" t="b">
        <f t="shared" si="9"/>
        <v>1</v>
      </c>
      <c r="Y49" s="53" t="b">
        <f t="shared" si="10"/>
        <v>1</v>
      </c>
      <c r="Z49" s="53" t="b">
        <f t="shared" si="11"/>
        <v>0</v>
      </c>
      <c r="AA49" s="58"/>
      <c r="AB49" s="58"/>
      <c r="AC49" s="53" t="b">
        <f t="shared" si="12"/>
        <v>0</v>
      </c>
      <c r="AD49" s="58"/>
      <c r="AE49" s="53" t="b">
        <f t="shared" si="13"/>
        <v>0</v>
      </c>
      <c r="AF49" s="53" t="b">
        <f t="shared" si="14"/>
        <v>0</v>
      </c>
      <c r="AG49" s="58"/>
      <c r="AH49" s="53" t="b">
        <f t="shared" si="22"/>
        <v>0</v>
      </c>
      <c r="AI49" s="53" t="b">
        <f t="shared" si="16"/>
        <v>0</v>
      </c>
      <c r="AJ49" s="53" t="b">
        <f t="shared" si="17"/>
        <v>0</v>
      </c>
      <c r="AK49" s="53" t="b">
        <f t="shared" si="18"/>
        <v>0</v>
      </c>
      <c r="AL49" s="53" t="b">
        <f t="shared" si="19"/>
        <v>1</v>
      </c>
      <c r="AM49" s="59"/>
      <c r="AN49" s="42">
        <v>1.242545199E9</v>
      </c>
      <c r="AO49" s="42" t="s">
        <v>132</v>
      </c>
      <c r="AP49" s="45" t="s">
        <v>186</v>
      </c>
      <c r="AQ49" s="9"/>
    </row>
    <row r="50" ht="15.75" customHeight="1">
      <c r="B50" s="11" t="s">
        <v>104</v>
      </c>
      <c r="C50" s="52" t="b">
        <f t="shared" si="21"/>
        <v>0</v>
      </c>
      <c r="D50" s="52"/>
      <c r="E50" s="52" t="b">
        <f t="shared" si="1"/>
        <v>0</v>
      </c>
      <c r="F50" s="52"/>
      <c r="G50" s="52"/>
      <c r="H50" s="53" t="b">
        <f t="shared" si="2"/>
        <v>0</v>
      </c>
      <c r="I50" s="53" t="b">
        <f t="shared" si="3"/>
        <v>0</v>
      </c>
      <c r="J50" s="53" t="b">
        <f t="shared" si="4"/>
        <v>0</v>
      </c>
      <c r="K50" s="53"/>
      <c r="L50" s="53"/>
      <c r="M50" s="53" t="b">
        <f t="shared" si="5"/>
        <v>0</v>
      </c>
      <c r="N50" s="57"/>
      <c r="O50" s="61"/>
      <c r="P50" s="53" t="b">
        <f t="shared" si="6"/>
        <v>1</v>
      </c>
      <c r="Q50" s="61"/>
      <c r="R50" s="58"/>
      <c r="S50" s="61"/>
      <c r="T50" s="61"/>
      <c r="U50" s="58"/>
      <c r="V50" s="53" t="b">
        <f t="shared" si="7"/>
        <v>1</v>
      </c>
      <c r="W50" s="53" t="b">
        <f t="shared" si="8"/>
        <v>0</v>
      </c>
      <c r="X50" s="53" t="b">
        <f t="shared" si="9"/>
        <v>1</v>
      </c>
      <c r="Y50" s="53" t="b">
        <f t="shared" si="10"/>
        <v>0</v>
      </c>
      <c r="Z50" s="53" t="b">
        <f t="shared" si="11"/>
        <v>1</v>
      </c>
      <c r="AA50" s="58"/>
      <c r="AB50" s="58"/>
      <c r="AC50" s="53" t="b">
        <f t="shared" si="12"/>
        <v>0</v>
      </c>
      <c r="AD50" s="58"/>
      <c r="AE50" s="53" t="b">
        <f t="shared" si="13"/>
        <v>1</v>
      </c>
      <c r="AF50" s="53" t="b">
        <f t="shared" si="14"/>
        <v>0</v>
      </c>
      <c r="AG50" s="58"/>
      <c r="AH50" s="53" t="b">
        <f t="shared" si="22"/>
        <v>0</v>
      </c>
      <c r="AI50" s="53" t="b">
        <f t="shared" si="16"/>
        <v>0</v>
      </c>
      <c r="AJ50" s="53" t="b">
        <f t="shared" si="17"/>
        <v>0</v>
      </c>
      <c r="AK50" s="53" t="b">
        <f t="shared" si="18"/>
        <v>0</v>
      </c>
      <c r="AL50" s="53" t="b">
        <f t="shared" si="19"/>
        <v>0</v>
      </c>
      <c r="AM50" s="59"/>
      <c r="AN50" s="16">
        <v>1.542742219E9</v>
      </c>
      <c r="AO50" s="44"/>
      <c r="AP50" s="56" t="s">
        <v>217</v>
      </c>
      <c r="AQ50" s="59"/>
    </row>
    <row r="51" ht="15.75" customHeight="1">
      <c r="B51" s="11" t="s">
        <v>189</v>
      </c>
      <c r="C51" s="52" t="b">
        <f t="shared" si="21"/>
        <v>1</v>
      </c>
      <c r="D51" s="52"/>
      <c r="E51" s="52" t="b">
        <f t="shared" si="1"/>
        <v>1</v>
      </c>
      <c r="F51" s="52"/>
      <c r="G51" s="52"/>
      <c r="H51" s="53" t="b">
        <f t="shared" si="2"/>
        <v>1</v>
      </c>
      <c r="I51" s="53" t="b">
        <f t="shared" si="3"/>
        <v>1</v>
      </c>
      <c r="J51" s="53" t="b">
        <f t="shared" si="4"/>
        <v>1</v>
      </c>
      <c r="K51" s="53"/>
      <c r="L51" s="53"/>
      <c r="M51" s="53" t="b">
        <f t="shared" si="5"/>
        <v>0</v>
      </c>
      <c r="N51" s="57"/>
      <c r="O51" s="61"/>
      <c r="P51" s="53" t="b">
        <f t="shared" si="6"/>
        <v>1</v>
      </c>
      <c r="Q51" s="58"/>
      <c r="R51" s="58"/>
      <c r="S51" s="61"/>
      <c r="T51" s="58"/>
      <c r="U51" s="58"/>
      <c r="V51" s="53" t="b">
        <f t="shared" si="7"/>
        <v>1</v>
      </c>
      <c r="W51" s="53" t="b">
        <f t="shared" si="8"/>
        <v>0</v>
      </c>
      <c r="X51" s="53" t="b">
        <f t="shared" si="9"/>
        <v>1</v>
      </c>
      <c r="Y51" s="53" t="b">
        <f t="shared" si="10"/>
        <v>0</v>
      </c>
      <c r="Z51" s="53" t="b">
        <f t="shared" si="11"/>
        <v>0</v>
      </c>
      <c r="AA51" s="58"/>
      <c r="AB51" s="58"/>
      <c r="AC51" s="53" t="b">
        <f t="shared" si="12"/>
        <v>0</v>
      </c>
      <c r="AD51" s="58"/>
      <c r="AE51" s="53" t="b">
        <f t="shared" si="13"/>
        <v>0</v>
      </c>
      <c r="AF51" s="53" t="b">
        <f t="shared" si="14"/>
        <v>1</v>
      </c>
      <c r="AG51" s="58"/>
      <c r="AH51" s="53" t="b">
        <f t="shared" si="22"/>
        <v>0</v>
      </c>
      <c r="AI51" s="53" t="b">
        <f t="shared" si="16"/>
        <v>1</v>
      </c>
      <c r="AJ51" s="53" t="b">
        <f t="shared" si="17"/>
        <v>0</v>
      </c>
      <c r="AK51" s="53" t="b">
        <f t="shared" si="18"/>
        <v>0</v>
      </c>
      <c r="AL51" s="53" t="b">
        <f t="shared" si="19"/>
        <v>0</v>
      </c>
      <c r="AM51" s="59"/>
      <c r="AN51" s="16">
        <v>1.305237481E9</v>
      </c>
      <c r="AO51" s="42"/>
      <c r="AP51" s="56" t="s">
        <v>190</v>
      </c>
      <c r="AQ51" s="16"/>
    </row>
    <row r="52" ht="15.75" customHeight="1">
      <c r="B52" s="11" t="s">
        <v>107</v>
      </c>
      <c r="C52" s="52" t="b">
        <f t="shared" si="21"/>
        <v>0</v>
      </c>
      <c r="D52" s="52"/>
      <c r="E52" s="52" t="b">
        <f t="shared" si="1"/>
        <v>0</v>
      </c>
      <c r="F52" s="52"/>
      <c r="G52" s="52"/>
      <c r="H52" s="53" t="b">
        <f t="shared" si="2"/>
        <v>0</v>
      </c>
      <c r="I52" s="53" t="b">
        <f t="shared" si="3"/>
        <v>0</v>
      </c>
      <c r="J52" s="53" t="b">
        <f t="shared" si="4"/>
        <v>0</v>
      </c>
      <c r="K52" s="53"/>
      <c r="L52" s="53"/>
      <c r="M52" s="53" t="b">
        <f t="shared" si="5"/>
        <v>0</v>
      </c>
      <c r="N52" s="57"/>
      <c r="O52" s="61"/>
      <c r="P52" s="53" t="b">
        <f t="shared" si="6"/>
        <v>1</v>
      </c>
      <c r="Q52" s="58"/>
      <c r="R52" s="58"/>
      <c r="S52" s="61"/>
      <c r="T52" s="58"/>
      <c r="U52" s="58"/>
      <c r="V52" s="53" t="b">
        <f t="shared" si="7"/>
        <v>1</v>
      </c>
      <c r="W52" s="53" t="b">
        <f t="shared" si="8"/>
        <v>0</v>
      </c>
      <c r="X52" s="53" t="b">
        <f t="shared" si="9"/>
        <v>1</v>
      </c>
      <c r="Y52" s="53" t="b">
        <f t="shared" si="10"/>
        <v>0</v>
      </c>
      <c r="Z52" s="53" t="b">
        <f t="shared" si="11"/>
        <v>0</v>
      </c>
      <c r="AA52" s="58"/>
      <c r="AB52" s="58"/>
      <c r="AC52" s="53" t="b">
        <f t="shared" si="12"/>
        <v>0</v>
      </c>
      <c r="AD52" s="58"/>
      <c r="AE52" s="53" t="b">
        <f t="shared" si="13"/>
        <v>0</v>
      </c>
      <c r="AF52" s="53" t="b">
        <f t="shared" si="14"/>
        <v>0</v>
      </c>
      <c r="AG52" s="58"/>
      <c r="AH52" s="53" t="b">
        <f t="shared" si="22"/>
        <v>0</v>
      </c>
      <c r="AI52" s="53" t="b">
        <f t="shared" si="16"/>
        <v>0</v>
      </c>
      <c r="AJ52" s="53" t="b">
        <f t="shared" si="17"/>
        <v>0</v>
      </c>
      <c r="AK52" s="53" t="b">
        <f t="shared" si="18"/>
        <v>0</v>
      </c>
      <c r="AL52" s="53" t="b">
        <f t="shared" si="19"/>
        <v>0</v>
      </c>
      <c r="AM52" s="59"/>
      <c r="AN52" s="16">
        <v>1.535446066E9</v>
      </c>
      <c r="AO52" s="42"/>
      <c r="AP52" s="56" t="s">
        <v>192</v>
      </c>
      <c r="AQ52" s="16"/>
    </row>
    <row r="53" ht="15.75" customHeight="1">
      <c r="B53" s="9" t="s">
        <v>108</v>
      </c>
      <c r="C53" s="52" t="b">
        <f t="shared" si="21"/>
        <v>0</v>
      </c>
      <c r="D53" s="15"/>
      <c r="E53" s="52" t="b">
        <f t="shared" si="1"/>
        <v>0</v>
      </c>
      <c r="F53" s="15"/>
      <c r="G53" s="15"/>
      <c r="H53" s="53" t="b">
        <f t="shared" si="2"/>
        <v>0</v>
      </c>
      <c r="I53" s="53" t="b">
        <f t="shared" si="3"/>
        <v>1</v>
      </c>
      <c r="J53" s="53" t="b">
        <f t="shared" si="4"/>
        <v>0</v>
      </c>
      <c r="K53" s="64"/>
      <c r="L53" s="64"/>
      <c r="M53" s="53" t="b">
        <f t="shared" si="5"/>
        <v>0</v>
      </c>
      <c r="N53" s="63"/>
      <c r="O53" s="63"/>
      <c r="P53" s="53" t="b">
        <f t="shared" si="6"/>
        <v>1</v>
      </c>
      <c r="Q53" s="64"/>
      <c r="R53" s="64"/>
      <c r="S53" s="63"/>
      <c r="T53" s="64"/>
      <c r="U53" s="64"/>
      <c r="V53" s="53" t="b">
        <f t="shared" si="7"/>
        <v>1</v>
      </c>
      <c r="W53" s="53" t="b">
        <f t="shared" si="8"/>
        <v>0</v>
      </c>
      <c r="X53" s="53" t="b">
        <f t="shared" si="9"/>
        <v>1</v>
      </c>
      <c r="Y53" s="53" t="b">
        <f t="shared" si="10"/>
        <v>0</v>
      </c>
      <c r="Z53" s="53" t="b">
        <f t="shared" si="11"/>
        <v>1</v>
      </c>
      <c r="AA53" s="64"/>
      <c r="AB53" s="64"/>
      <c r="AC53" s="53" t="b">
        <f t="shared" si="12"/>
        <v>0</v>
      </c>
      <c r="AD53" s="64"/>
      <c r="AE53" s="53" t="b">
        <f t="shared" si="13"/>
        <v>1</v>
      </c>
      <c r="AF53" s="53" t="b">
        <f t="shared" si="14"/>
        <v>1</v>
      </c>
      <c r="AG53" s="64"/>
      <c r="AH53" s="53" t="b">
        <f t="shared" si="22"/>
        <v>0</v>
      </c>
      <c r="AI53" s="53" t="b">
        <f t="shared" si="16"/>
        <v>0</v>
      </c>
      <c r="AJ53" s="53" t="b">
        <f t="shared" si="17"/>
        <v>1</v>
      </c>
      <c r="AK53" s="53" t="b">
        <f t="shared" si="18"/>
        <v>0</v>
      </c>
      <c r="AL53" s="53" t="b">
        <f t="shared" si="19"/>
        <v>0</v>
      </c>
      <c r="AM53" s="15"/>
      <c r="AN53" s="9">
        <v>1.265086241E9</v>
      </c>
      <c r="AO53" s="42"/>
      <c r="AP53" s="45" t="s">
        <v>193</v>
      </c>
      <c r="AQ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65"/>
      <c r="AQ54" s="15"/>
    </row>
    <row r="55">
      <c r="A55" s="15"/>
      <c r="B55" s="9" t="s">
        <v>194</v>
      </c>
      <c r="C55" s="15">
        <f t="shared" ref="C55:AK55" si="23">COUNTIF(C4:C53, TRUE)</f>
        <v>31</v>
      </c>
      <c r="D55" s="15">
        <f t="shared" si="23"/>
        <v>0</v>
      </c>
      <c r="E55" s="15">
        <f t="shared" si="23"/>
        <v>35</v>
      </c>
      <c r="F55" s="15">
        <f t="shared" si="23"/>
        <v>0</v>
      </c>
      <c r="G55" s="15">
        <f t="shared" si="23"/>
        <v>0</v>
      </c>
      <c r="H55" s="15">
        <f t="shared" si="23"/>
        <v>42</v>
      </c>
      <c r="I55" s="15">
        <f t="shared" si="23"/>
        <v>44</v>
      </c>
      <c r="J55" s="15">
        <f t="shared" si="23"/>
        <v>36</v>
      </c>
      <c r="K55" s="15">
        <f t="shared" si="23"/>
        <v>0</v>
      </c>
      <c r="L55" s="15">
        <f t="shared" si="23"/>
        <v>0</v>
      </c>
      <c r="M55" s="15">
        <f t="shared" si="23"/>
        <v>30</v>
      </c>
      <c r="N55" s="15">
        <f t="shared" si="23"/>
        <v>0</v>
      </c>
      <c r="O55" s="15">
        <f t="shared" si="23"/>
        <v>0</v>
      </c>
      <c r="P55" s="15">
        <f t="shared" si="23"/>
        <v>46</v>
      </c>
      <c r="Q55" s="15">
        <f t="shared" si="23"/>
        <v>0</v>
      </c>
      <c r="R55" s="15">
        <f t="shared" si="23"/>
        <v>0</v>
      </c>
      <c r="S55" s="15">
        <f t="shared" si="23"/>
        <v>0</v>
      </c>
      <c r="T55" s="15">
        <f t="shared" si="23"/>
        <v>0</v>
      </c>
      <c r="U55" s="15">
        <f t="shared" si="23"/>
        <v>0</v>
      </c>
      <c r="V55" s="15">
        <f t="shared" si="23"/>
        <v>47</v>
      </c>
      <c r="W55" s="15">
        <f t="shared" si="23"/>
        <v>15</v>
      </c>
      <c r="X55" s="15">
        <f t="shared" si="23"/>
        <v>50</v>
      </c>
      <c r="Y55" s="15">
        <f t="shared" si="23"/>
        <v>35</v>
      </c>
      <c r="Z55" s="15">
        <f t="shared" si="23"/>
        <v>46</v>
      </c>
      <c r="AA55" s="15">
        <f t="shared" si="23"/>
        <v>0</v>
      </c>
      <c r="AB55" s="15">
        <f t="shared" si="23"/>
        <v>0</v>
      </c>
      <c r="AC55" s="15">
        <f t="shared" si="23"/>
        <v>6</v>
      </c>
      <c r="AD55" s="15">
        <f t="shared" si="23"/>
        <v>0</v>
      </c>
      <c r="AE55" s="15">
        <f t="shared" si="23"/>
        <v>33</v>
      </c>
      <c r="AF55" s="15">
        <f t="shared" si="23"/>
        <v>46</v>
      </c>
      <c r="AG55" s="15">
        <f t="shared" si="23"/>
        <v>0</v>
      </c>
      <c r="AH55" s="15">
        <f t="shared" si="23"/>
        <v>12</v>
      </c>
      <c r="AI55" s="15">
        <f t="shared" si="23"/>
        <v>43</v>
      </c>
      <c r="AJ55" s="15">
        <f t="shared" si="23"/>
        <v>10</v>
      </c>
      <c r="AK55" s="15">
        <f t="shared" si="23"/>
        <v>22</v>
      </c>
      <c r="AL55" s="15"/>
      <c r="AM55" s="15">
        <f>COUNTIF(AM4:AM53, "x")</f>
        <v>16</v>
      </c>
      <c r="AN55" s="15"/>
      <c r="AO55" s="15"/>
      <c r="AP55" s="65"/>
      <c r="AQ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</row>
  </sheetData>
  <mergeCells count="20">
    <mergeCell ref="AC2:AE2"/>
    <mergeCell ref="AF2:AH2"/>
    <mergeCell ref="A1:A3"/>
    <mergeCell ref="B1:B3"/>
    <mergeCell ref="C1:AG1"/>
    <mergeCell ref="AM1:AM3"/>
    <mergeCell ref="C2:G2"/>
    <mergeCell ref="H2:M2"/>
    <mergeCell ref="N2:U2"/>
    <mergeCell ref="A37:A39"/>
    <mergeCell ref="A40:A43"/>
    <mergeCell ref="A44:A48"/>
    <mergeCell ref="A49:A53"/>
    <mergeCell ref="V2:Y2"/>
    <mergeCell ref="Z2:AB2"/>
    <mergeCell ref="A4:A8"/>
    <mergeCell ref="A9:A18"/>
    <mergeCell ref="A19:A22"/>
    <mergeCell ref="A23:A26"/>
    <mergeCell ref="A27:A36"/>
  </mergeCells>
  <conditionalFormatting sqref="E4:AL53">
    <cfRule type="containsText" dxfId="3" priority="1" operator="containsText" text="TRUE">
      <formula>NOT(ISERROR(SEARCH(("TRUE"),(E4))))</formula>
    </cfRule>
  </conditionalFormatting>
  <conditionalFormatting sqref="C4:C53">
    <cfRule type="containsText" dxfId="3" priority="2" operator="containsText" text="TRUE">
      <formula>NOT(ISERROR(SEARCH(("TRUE"),(C4))))</formula>
    </cfRule>
  </conditionalFormatting>
  <hyperlinks>
    <hyperlink r:id="rId1" ref="B10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1.5"/>
    <col customWidth="1" min="3" max="6" width="3.0"/>
    <col customWidth="1" min="7" max="7" width="3.13"/>
    <col customWidth="1" min="8" max="9" width="2.75"/>
    <col customWidth="1" min="10" max="27" width="3.0"/>
    <col customWidth="1" min="28" max="28" width="4.88"/>
    <col customWidth="1" min="29" max="34" width="3.0"/>
    <col customWidth="1" min="35" max="35" width="3.5"/>
    <col customWidth="1" min="36" max="37" width="10.5"/>
    <col customWidth="1" hidden="1" min="38" max="38" width="9.38"/>
    <col customWidth="1" hidden="1" min="39" max="39" width="34.75"/>
    <col customWidth="1" hidden="1" min="40" max="40" width="36.63"/>
    <col customWidth="1" hidden="1" min="41" max="41" width="19.75"/>
    <col customWidth="1" hidden="1" min="42" max="42" width="31.88"/>
  </cols>
  <sheetData>
    <row r="1">
      <c r="A1" s="1" t="s">
        <v>0</v>
      </c>
      <c r="B1" s="1" t="s">
        <v>1</v>
      </c>
      <c r="C1" s="1" t="s">
        <v>2</v>
      </c>
      <c r="AI1" s="2" t="s">
        <v>3</v>
      </c>
      <c r="AJ1" s="3" t="s">
        <v>117</v>
      </c>
      <c r="AK1" s="3"/>
      <c r="AL1" s="3"/>
      <c r="AM1" s="3"/>
      <c r="AN1" s="3" t="s">
        <v>4</v>
      </c>
      <c r="AO1" s="3"/>
      <c r="AP1" s="3"/>
    </row>
    <row r="2" ht="27.75" customHeight="1">
      <c r="C2" s="1" t="s">
        <v>5</v>
      </c>
      <c r="H2" s="1" t="s">
        <v>6</v>
      </c>
      <c r="N2" s="1" t="s">
        <v>7</v>
      </c>
      <c r="V2" s="1" t="s">
        <v>8</v>
      </c>
      <c r="Z2" s="4" t="s">
        <v>9</v>
      </c>
      <c r="AC2" s="4" t="s">
        <v>10</v>
      </c>
      <c r="AF2" s="1" t="s">
        <v>11</v>
      </c>
      <c r="AK2" s="3"/>
      <c r="AL2" s="3"/>
      <c r="AM2" s="3"/>
      <c r="AO2" s="3"/>
      <c r="AP2" s="3"/>
    </row>
    <row r="3">
      <c r="C3" s="2" t="s">
        <v>12</v>
      </c>
      <c r="D3" s="20" t="s">
        <v>13</v>
      </c>
      <c r="E3" s="20" t="s">
        <v>14</v>
      </c>
      <c r="F3" s="2" t="s">
        <v>15</v>
      </c>
      <c r="G3" s="2" t="s">
        <v>118</v>
      </c>
      <c r="H3" s="2" t="s">
        <v>17</v>
      </c>
      <c r="I3" s="2" t="s">
        <v>18</v>
      </c>
      <c r="J3" s="2" t="s">
        <v>19</v>
      </c>
      <c r="K3" s="2" t="s">
        <v>119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1" t="s">
        <v>120</v>
      </c>
      <c r="S3" s="2" t="s">
        <v>28</v>
      </c>
      <c r="T3" s="20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5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K3" s="3" t="s">
        <v>197</v>
      </c>
      <c r="AL3" s="3" t="s">
        <v>122</v>
      </c>
      <c r="AM3" s="3" t="s">
        <v>123</v>
      </c>
      <c r="AO3" s="3"/>
      <c r="AP3" s="3"/>
    </row>
    <row r="4" ht="15.75" customHeight="1">
      <c r="A4" s="6" t="s">
        <v>44</v>
      </c>
      <c r="B4" s="22" t="s">
        <v>45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2" t="s">
        <v>124</v>
      </c>
      <c r="O4" s="24" t="s">
        <v>124</v>
      </c>
      <c r="P4" s="24" t="s">
        <v>124</v>
      </c>
      <c r="Q4" s="25"/>
      <c r="R4" s="24" t="s">
        <v>124</v>
      </c>
      <c r="S4" s="24" t="s">
        <v>124</v>
      </c>
      <c r="T4" s="25"/>
      <c r="U4" s="24" t="s">
        <v>124</v>
      </c>
      <c r="V4" s="24" t="s">
        <v>124</v>
      </c>
      <c r="W4" s="25"/>
      <c r="X4" s="24" t="s">
        <v>125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41" t="s">
        <v>124</v>
      </c>
      <c r="AJ4" s="24">
        <f t="shared" ref="AJ4:AJ55" si="1">countif(C4:AH4, "x")</f>
        <v>8</v>
      </c>
      <c r="AK4" s="24">
        <v>2.84882215E8</v>
      </c>
      <c r="AL4" s="26"/>
      <c r="AM4" s="26" t="s">
        <v>126</v>
      </c>
      <c r="AN4" s="24" t="s">
        <v>198</v>
      </c>
      <c r="AO4" s="24"/>
      <c r="AP4" s="24" t="s">
        <v>127</v>
      </c>
    </row>
    <row r="5" ht="15.75" customHeight="1">
      <c r="B5" s="27" t="s">
        <v>46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7" t="s">
        <v>124</v>
      </c>
      <c r="O5" s="27" t="s">
        <v>124</v>
      </c>
      <c r="P5" s="29" t="s">
        <v>124</v>
      </c>
      <c r="Q5" s="30"/>
      <c r="R5" s="29" t="s">
        <v>124</v>
      </c>
      <c r="S5" s="29" t="s">
        <v>124</v>
      </c>
      <c r="T5" s="30"/>
      <c r="U5" s="29" t="s">
        <v>124</v>
      </c>
      <c r="V5" s="29" t="s">
        <v>124</v>
      </c>
      <c r="W5" s="30"/>
      <c r="X5" s="29" t="s">
        <v>124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49" t="s">
        <v>124</v>
      </c>
      <c r="AJ5" s="29">
        <f t="shared" si="1"/>
        <v>8</v>
      </c>
      <c r="AK5" s="29">
        <v>3.89801252E8</v>
      </c>
      <c r="AL5" s="31"/>
      <c r="AM5" s="31" t="s">
        <v>126</v>
      </c>
      <c r="AN5" s="30"/>
      <c r="AO5" s="30"/>
      <c r="AP5" s="32" t="s">
        <v>128</v>
      </c>
    </row>
    <row r="6" ht="15.75" customHeight="1">
      <c r="B6" s="22" t="s">
        <v>47</v>
      </c>
      <c r="C6" s="23"/>
      <c r="D6" s="22" t="s">
        <v>124</v>
      </c>
      <c r="E6" s="23"/>
      <c r="F6" s="23"/>
      <c r="G6" s="23"/>
      <c r="H6" s="23"/>
      <c r="I6" s="23"/>
      <c r="J6" s="23"/>
      <c r="K6" s="23"/>
      <c r="L6" s="23"/>
      <c r="M6" s="23"/>
      <c r="N6" s="22" t="s">
        <v>124</v>
      </c>
      <c r="O6" s="24" t="s">
        <v>124</v>
      </c>
      <c r="P6" s="24" t="s">
        <v>124</v>
      </c>
      <c r="Q6" s="25"/>
      <c r="R6" s="25"/>
      <c r="S6" s="24" t="s">
        <v>124</v>
      </c>
      <c r="T6" s="24" t="s">
        <v>124</v>
      </c>
      <c r="U6" s="24" t="s">
        <v>124</v>
      </c>
      <c r="V6" s="24" t="s">
        <v>124</v>
      </c>
      <c r="W6" s="24" t="s">
        <v>124</v>
      </c>
      <c r="X6" s="25"/>
      <c r="Y6" s="24" t="s">
        <v>124</v>
      </c>
      <c r="Z6" s="25"/>
      <c r="AA6" s="25"/>
      <c r="AB6" s="25"/>
      <c r="AC6" s="25"/>
      <c r="AD6" s="25"/>
      <c r="AE6" s="25"/>
      <c r="AF6" s="25"/>
      <c r="AG6" s="25"/>
      <c r="AH6" s="25"/>
      <c r="AI6" s="41" t="s">
        <v>124</v>
      </c>
      <c r="AJ6" s="24">
        <f t="shared" si="1"/>
        <v>10</v>
      </c>
      <c r="AK6" s="24">
        <v>4.43904275E8</v>
      </c>
      <c r="AL6" s="26"/>
      <c r="AM6" s="26" t="s">
        <v>129</v>
      </c>
      <c r="AN6" s="25"/>
      <c r="AO6" s="25"/>
      <c r="AP6" s="33" t="s">
        <v>130</v>
      </c>
    </row>
    <row r="7" ht="15.75" customHeight="1">
      <c r="B7" s="27" t="s">
        <v>48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7" t="s">
        <v>124</v>
      </c>
      <c r="O7" s="29" t="s">
        <v>124</v>
      </c>
      <c r="P7" s="29" t="s">
        <v>124</v>
      </c>
      <c r="Q7" s="30"/>
      <c r="R7" s="30"/>
      <c r="S7" s="30"/>
      <c r="T7" s="30"/>
      <c r="U7" s="30"/>
      <c r="V7" s="29" t="s">
        <v>124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9">
        <f t="shared" si="1"/>
        <v>4</v>
      </c>
      <c r="AK7" s="29">
        <v>3.33903271E8</v>
      </c>
      <c r="AL7" s="31"/>
      <c r="AM7" s="31" t="s">
        <v>131</v>
      </c>
      <c r="AN7" s="30"/>
      <c r="AO7" s="30"/>
      <c r="AP7" s="30"/>
    </row>
    <row r="8" ht="15.75" hidden="1" customHeight="1">
      <c r="B8" s="34" t="s">
        <v>49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24">
        <f t="shared" si="1"/>
        <v>0</v>
      </c>
      <c r="AK8" s="24">
        <v>3.10633997E8</v>
      </c>
      <c r="AL8" s="32" t="s">
        <v>132</v>
      </c>
      <c r="AM8" s="37" t="s">
        <v>133</v>
      </c>
      <c r="AN8" s="32" t="s">
        <v>134</v>
      </c>
      <c r="AO8" s="24"/>
      <c r="AP8" s="24"/>
    </row>
    <row r="9" ht="15.75" customHeight="1">
      <c r="B9" s="27" t="s">
        <v>50</v>
      </c>
      <c r="C9" s="28"/>
      <c r="D9" s="27" t="s">
        <v>124</v>
      </c>
      <c r="E9" s="28"/>
      <c r="F9" s="28"/>
      <c r="G9" s="28"/>
      <c r="H9" s="28"/>
      <c r="I9" s="28"/>
      <c r="J9" s="28"/>
      <c r="K9" s="28"/>
      <c r="L9" s="28"/>
      <c r="M9" s="28"/>
      <c r="N9" s="27" t="s">
        <v>124</v>
      </c>
      <c r="O9" s="29" t="s">
        <v>124</v>
      </c>
      <c r="P9" s="30"/>
      <c r="Q9" s="30"/>
      <c r="R9" s="30"/>
      <c r="S9" s="29" t="s">
        <v>124</v>
      </c>
      <c r="T9" s="30"/>
      <c r="U9" s="30"/>
      <c r="V9" s="30"/>
      <c r="W9" s="29" t="s">
        <v>124</v>
      </c>
      <c r="X9" s="29" t="s">
        <v>124</v>
      </c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29">
        <f t="shared" si="1"/>
        <v>6</v>
      </c>
      <c r="AK9" s="29">
        <v>3.33903271E8</v>
      </c>
      <c r="AL9" s="29" t="s">
        <v>132</v>
      </c>
      <c r="AM9" s="31" t="s">
        <v>131</v>
      </c>
      <c r="AN9" s="29" t="s">
        <v>135</v>
      </c>
      <c r="AO9" s="29"/>
      <c r="AP9" s="29"/>
    </row>
    <row r="10" ht="15.75" customHeight="1">
      <c r="A10" s="6" t="s">
        <v>51</v>
      </c>
      <c r="B10" s="22" t="s">
        <v>52</v>
      </c>
      <c r="C10" s="23"/>
      <c r="D10" s="22" t="s">
        <v>124</v>
      </c>
      <c r="E10" s="23"/>
      <c r="F10" s="23"/>
      <c r="G10" s="22" t="s">
        <v>124</v>
      </c>
      <c r="H10" s="22" t="s">
        <v>124</v>
      </c>
      <c r="I10" s="23"/>
      <c r="J10" s="23"/>
      <c r="K10" s="23"/>
      <c r="L10" s="22" t="s">
        <v>124</v>
      </c>
      <c r="M10" s="23"/>
      <c r="N10" s="22" t="s">
        <v>124</v>
      </c>
      <c r="O10" s="24" t="s">
        <v>124</v>
      </c>
      <c r="P10" s="25"/>
      <c r="Q10" s="25"/>
      <c r="R10" s="25"/>
      <c r="S10" s="24" t="s">
        <v>124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4">
        <f t="shared" si="1"/>
        <v>7</v>
      </c>
      <c r="AK10" s="24">
        <v>5.85027354E8</v>
      </c>
      <c r="AL10" s="24" t="s">
        <v>132</v>
      </c>
      <c r="AM10" s="26" t="s">
        <v>136</v>
      </c>
      <c r="AN10" s="25"/>
      <c r="AO10" s="25"/>
      <c r="AP10" s="25"/>
    </row>
    <row r="11" ht="15.75" customHeight="1">
      <c r="B11" s="66" t="s">
        <v>53</v>
      </c>
      <c r="C11" s="27" t="s">
        <v>124</v>
      </c>
      <c r="D11" s="27" t="s">
        <v>124</v>
      </c>
      <c r="E11" s="28"/>
      <c r="F11" s="28"/>
      <c r="G11" s="28"/>
      <c r="H11" s="28"/>
      <c r="I11" s="28"/>
      <c r="J11" s="28"/>
      <c r="K11" s="28"/>
      <c r="L11" s="28"/>
      <c r="M11" s="28"/>
      <c r="N11" s="27" t="s">
        <v>124</v>
      </c>
      <c r="O11" s="29" t="s">
        <v>124</v>
      </c>
      <c r="P11" s="29" t="s">
        <v>124</v>
      </c>
      <c r="Q11" s="30"/>
      <c r="R11" s="30"/>
      <c r="S11" s="29" t="s">
        <v>124</v>
      </c>
      <c r="T11" s="29" t="s">
        <v>124</v>
      </c>
      <c r="U11" s="29" t="s">
        <v>124</v>
      </c>
      <c r="V11" s="30"/>
      <c r="W11" s="30"/>
      <c r="X11" s="29" t="s">
        <v>124</v>
      </c>
      <c r="Y11" s="30"/>
      <c r="Z11" s="30"/>
      <c r="AA11" s="30"/>
      <c r="AB11" s="30"/>
      <c r="AC11" s="30"/>
      <c r="AD11" s="30"/>
      <c r="AE11" s="29" t="s">
        <v>124</v>
      </c>
      <c r="AF11" s="30"/>
      <c r="AG11" s="30"/>
      <c r="AH11" s="30"/>
      <c r="AI11" s="30"/>
      <c r="AJ11" s="29">
        <f t="shared" si="1"/>
        <v>10</v>
      </c>
      <c r="AK11" s="29">
        <v>3.67003839E8</v>
      </c>
      <c r="AL11" s="29" t="s">
        <v>132</v>
      </c>
      <c r="AM11" s="31" t="s">
        <v>137</v>
      </c>
      <c r="AN11" s="30"/>
      <c r="AO11" s="30"/>
      <c r="AP11" s="30"/>
    </row>
    <row r="12" ht="15.75" customHeight="1">
      <c r="B12" s="22" t="s">
        <v>138</v>
      </c>
      <c r="C12" s="22" t="s">
        <v>124</v>
      </c>
      <c r="D12" s="23"/>
      <c r="E12" s="22" t="s">
        <v>124</v>
      </c>
      <c r="F12" s="23"/>
      <c r="G12" s="23"/>
      <c r="H12" s="22" t="s">
        <v>124</v>
      </c>
      <c r="I12" s="22" t="s">
        <v>124</v>
      </c>
      <c r="J12" s="23"/>
      <c r="K12" s="23"/>
      <c r="L12" s="23"/>
      <c r="M12" s="23"/>
      <c r="N12" s="22" t="s">
        <v>124</v>
      </c>
      <c r="O12" s="24" t="s">
        <v>124</v>
      </c>
      <c r="P12" s="24" t="s">
        <v>124</v>
      </c>
      <c r="Q12" s="24"/>
      <c r="R12" s="25"/>
      <c r="S12" s="24" t="s">
        <v>124</v>
      </c>
      <c r="T12" s="24" t="s">
        <v>124</v>
      </c>
      <c r="U12" s="25"/>
      <c r="V12" s="24" t="s">
        <v>124</v>
      </c>
      <c r="W12" s="25"/>
      <c r="X12" s="24" t="s">
        <v>124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41" t="s">
        <v>124</v>
      </c>
      <c r="AJ12" s="24">
        <f t="shared" si="1"/>
        <v>11</v>
      </c>
      <c r="AK12" s="24">
        <v>2.95646461E8</v>
      </c>
      <c r="AL12" s="25"/>
      <c r="AM12" s="26" t="s">
        <v>139</v>
      </c>
      <c r="AN12" s="25"/>
      <c r="AO12" s="25"/>
      <c r="AP12" s="25"/>
    </row>
    <row r="13" ht="15.75" customHeight="1">
      <c r="B13" s="27" t="s">
        <v>55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7" t="s">
        <v>124</v>
      </c>
      <c r="O13" s="29" t="s">
        <v>124</v>
      </c>
      <c r="P13" s="29" t="s">
        <v>124</v>
      </c>
      <c r="Q13" s="29" t="s">
        <v>124</v>
      </c>
      <c r="R13" s="29" t="s">
        <v>124</v>
      </c>
      <c r="S13" s="29" t="s">
        <v>124</v>
      </c>
      <c r="T13" s="29" t="s">
        <v>124</v>
      </c>
      <c r="U13" s="30"/>
      <c r="V13" s="30"/>
      <c r="W13" s="30"/>
      <c r="X13" s="29" t="s">
        <v>124</v>
      </c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49" t="s">
        <v>124</v>
      </c>
      <c r="AJ13" s="29">
        <f t="shared" si="1"/>
        <v>8</v>
      </c>
      <c r="AK13" s="29">
        <v>3.68677368E8</v>
      </c>
      <c r="AL13" s="29"/>
      <c r="AM13" s="31" t="s">
        <v>140</v>
      </c>
      <c r="AN13" s="29" t="s">
        <v>141</v>
      </c>
      <c r="AO13" s="29"/>
      <c r="AP13" s="29"/>
    </row>
    <row r="14" ht="15.75" customHeight="1">
      <c r="B14" s="22" t="s">
        <v>56</v>
      </c>
      <c r="C14" s="22" t="s">
        <v>124</v>
      </c>
      <c r="D14" s="22" t="s">
        <v>124</v>
      </c>
      <c r="E14" s="22" t="s">
        <v>124</v>
      </c>
      <c r="F14" s="23"/>
      <c r="G14" s="23"/>
      <c r="H14" s="23"/>
      <c r="I14" s="23"/>
      <c r="J14" s="23"/>
      <c r="K14" s="23"/>
      <c r="L14" s="23"/>
      <c r="M14" s="23"/>
      <c r="N14" s="22" t="s">
        <v>124</v>
      </c>
      <c r="O14" s="24" t="s">
        <v>124</v>
      </c>
      <c r="P14" s="24" t="s">
        <v>124</v>
      </c>
      <c r="Q14" s="24"/>
      <c r="R14" s="25"/>
      <c r="S14" s="24" t="s">
        <v>124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4">
        <f t="shared" si="1"/>
        <v>7</v>
      </c>
      <c r="AK14" s="24">
        <v>5.29379082E8</v>
      </c>
      <c r="AL14" s="24" t="s">
        <v>132</v>
      </c>
      <c r="AM14" s="26" t="s">
        <v>142</v>
      </c>
      <c r="AN14" s="25"/>
      <c r="AO14" s="25"/>
      <c r="AP14" s="25"/>
    </row>
    <row r="15" ht="15.75" customHeight="1">
      <c r="B15" s="27" t="s">
        <v>57</v>
      </c>
      <c r="C15" s="28"/>
      <c r="D15" s="27" t="s">
        <v>124</v>
      </c>
      <c r="E15" s="27" t="s">
        <v>124</v>
      </c>
      <c r="F15" s="28"/>
      <c r="G15" s="28"/>
      <c r="H15" s="28"/>
      <c r="I15" s="28"/>
      <c r="J15" s="28"/>
      <c r="K15" s="28"/>
      <c r="L15" s="28"/>
      <c r="M15" s="28"/>
      <c r="N15" s="27" t="s">
        <v>124</v>
      </c>
      <c r="O15" s="29" t="s">
        <v>124</v>
      </c>
      <c r="P15" s="29" t="s">
        <v>124</v>
      </c>
      <c r="Q15" s="29" t="s">
        <v>124</v>
      </c>
      <c r="R15" s="29" t="s">
        <v>124</v>
      </c>
      <c r="S15" s="29" t="s">
        <v>124</v>
      </c>
      <c r="T15" s="29" t="s">
        <v>124</v>
      </c>
      <c r="U15" s="29" t="s">
        <v>124</v>
      </c>
      <c r="V15" s="30"/>
      <c r="W15" s="30"/>
      <c r="X15" s="29" t="s">
        <v>124</v>
      </c>
      <c r="Y15" s="29" t="s">
        <v>124</v>
      </c>
      <c r="Z15" s="30"/>
      <c r="AA15" s="30"/>
      <c r="AB15" s="30"/>
      <c r="AC15" s="29" t="s">
        <v>124</v>
      </c>
      <c r="AD15" s="30"/>
      <c r="AE15" s="30"/>
      <c r="AF15" s="30"/>
      <c r="AG15" s="30"/>
      <c r="AH15" s="30"/>
      <c r="AI15" s="49" t="s">
        <v>124</v>
      </c>
      <c r="AJ15" s="29">
        <f t="shared" si="1"/>
        <v>13</v>
      </c>
      <c r="AK15" s="29">
        <v>2.8491035E8</v>
      </c>
      <c r="AL15" s="30"/>
      <c r="AM15" s="31" t="s">
        <v>143</v>
      </c>
      <c r="AN15" s="30"/>
      <c r="AO15" s="30"/>
      <c r="AP15" s="30"/>
    </row>
    <row r="16" ht="15.75" customHeight="1">
      <c r="B16" s="22" t="s">
        <v>58</v>
      </c>
      <c r="C16" s="22" t="s">
        <v>124</v>
      </c>
      <c r="D16" s="22" t="s">
        <v>124</v>
      </c>
      <c r="E16" s="23"/>
      <c r="F16" s="23"/>
      <c r="G16" s="23"/>
      <c r="H16" s="23"/>
      <c r="I16" s="23"/>
      <c r="J16" s="23"/>
      <c r="K16" s="23"/>
      <c r="L16" s="23"/>
      <c r="M16" s="23"/>
      <c r="N16" s="22" t="s">
        <v>124</v>
      </c>
      <c r="O16" s="24" t="s">
        <v>124</v>
      </c>
      <c r="P16" s="24" t="s">
        <v>124</v>
      </c>
      <c r="Q16" s="25"/>
      <c r="R16" s="25"/>
      <c r="S16" s="24" t="s">
        <v>124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4">
        <f t="shared" si="1"/>
        <v>6</v>
      </c>
      <c r="AK16" s="24">
        <v>2.93622097E8</v>
      </c>
      <c r="AL16" s="24" t="s">
        <v>132</v>
      </c>
      <c r="AM16" s="26" t="s">
        <v>144</v>
      </c>
      <c r="AN16" s="25"/>
      <c r="AO16" s="25"/>
      <c r="AP16" s="25"/>
    </row>
    <row r="17" ht="15.75" customHeight="1">
      <c r="B17" s="29" t="s">
        <v>59</v>
      </c>
      <c r="C17" s="28"/>
      <c r="D17" s="27" t="s">
        <v>124</v>
      </c>
      <c r="E17" s="27" t="s">
        <v>124</v>
      </c>
      <c r="F17" s="28"/>
      <c r="G17" s="28"/>
      <c r="H17" s="28"/>
      <c r="I17" s="28"/>
      <c r="J17" s="27" t="s">
        <v>124</v>
      </c>
      <c r="K17" s="28"/>
      <c r="L17" s="28"/>
      <c r="M17" s="28"/>
      <c r="N17" s="27" t="s">
        <v>124</v>
      </c>
      <c r="O17" s="29" t="s">
        <v>124</v>
      </c>
      <c r="P17" s="29" t="s">
        <v>124</v>
      </c>
      <c r="Q17" s="30"/>
      <c r="R17" s="30"/>
      <c r="S17" s="29" t="s">
        <v>124</v>
      </c>
      <c r="T17" s="29" t="s">
        <v>124</v>
      </c>
      <c r="U17" s="29" t="s">
        <v>124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9">
        <f t="shared" si="1"/>
        <v>9</v>
      </c>
      <c r="AK17" s="29">
        <v>4.01626263E8</v>
      </c>
      <c r="AL17" s="29" t="s">
        <v>132</v>
      </c>
      <c r="AM17" s="31" t="s">
        <v>145</v>
      </c>
      <c r="AN17" s="30"/>
      <c r="AO17" s="30"/>
      <c r="AP17" s="30"/>
    </row>
    <row r="18" ht="15.75" customHeight="1">
      <c r="B18" s="24" t="s">
        <v>60</v>
      </c>
      <c r="C18" s="22" t="s">
        <v>124</v>
      </c>
      <c r="D18" s="22" t="s">
        <v>124</v>
      </c>
      <c r="E18" s="22" t="s">
        <v>124</v>
      </c>
      <c r="F18" s="23"/>
      <c r="G18" s="22" t="s">
        <v>124</v>
      </c>
      <c r="H18" s="23"/>
      <c r="I18" s="22" t="s">
        <v>124</v>
      </c>
      <c r="J18" s="23"/>
      <c r="K18" s="23"/>
      <c r="L18" s="23"/>
      <c r="M18" s="23"/>
      <c r="N18" s="22" t="s">
        <v>124</v>
      </c>
      <c r="O18" s="24" t="s">
        <v>124</v>
      </c>
      <c r="P18" s="24" t="s">
        <v>124</v>
      </c>
      <c r="Q18" s="24" t="s">
        <v>124</v>
      </c>
      <c r="R18" s="24" t="s">
        <v>124</v>
      </c>
      <c r="S18" s="24" t="s">
        <v>124</v>
      </c>
      <c r="T18" s="24" t="s">
        <v>124</v>
      </c>
      <c r="U18" s="24" t="s">
        <v>124</v>
      </c>
      <c r="V18" s="25"/>
      <c r="W18" s="24" t="s">
        <v>124</v>
      </c>
      <c r="X18" s="24" t="s">
        <v>124</v>
      </c>
      <c r="Y18" s="24" t="s">
        <v>124</v>
      </c>
      <c r="Z18" s="25"/>
      <c r="AA18" s="25"/>
      <c r="AB18" s="25"/>
      <c r="AC18" s="25"/>
      <c r="AD18" s="25"/>
      <c r="AE18" s="25"/>
      <c r="AF18" s="25"/>
      <c r="AG18" s="25"/>
      <c r="AH18" s="25"/>
      <c r="AI18" s="41" t="s">
        <v>124</v>
      </c>
      <c r="AJ18" s="24">
        <f t="shared" si="1"/>
        <v>16</v>
      </c>
      <c r="AK18" s="24">
        <v>4.27916203E8</v>
      </c>
      <c r="AL18" s="25"/>
      <c r="AM18" s="26" t="s">
        <v>146</v>
      </c>
      <c r="AN18" s="25"/>
      <c r="AO18" s="25"/>
      <c r="AP18" s="25"/>
    </row>
    <row r="19" ht="15.75" customHeight="1">
      <c r="B19" s="29" t="s">
        <v>61</v>
      </c>
      <c r="C19" s="27" t="s">
        <v>124</v>
      </c>
      <c r="D19" s="27" t="s">
        <v>124</v>
      </c>
      <c r="E19" s="27" t="s">
        <v>124</v>
      </c>
      <c r="F19" s="28"/>
      <c r="G19" s="27" t="s">
        <v>124</v>
      </c>
      <c r="H19" s="28"/>
      <c r="I19" s="28"/>
      <c r="J19" s="28"/>
      <c r="K19" s="28"/>
      <c r="L19" s="28"/>
      <c r="M19" s="28"/>
      <c r="N19" s="27" t="s">
        <v>124</v>
      </c>
      <c r="O19" s="29" t="s">
        <v>124</v>
      </c>
      <c r="P19" s="29" t="s">
        <v>124</v>
      </c>
      <c r="Q19" s="29" t="s">
        <v>124</v>
      </c>
      <c r="R19" s="29" t="s">
        <v>124</v>
      </c>
      <c r="S19" s="29" t="s">
        <v>124</v>
      </c>
      <c r="T19" s="29" t="s">
        <v>124</v>
      </c>
      <c r="U19" s="29" t="s">
        <v>124</v>
      </c>
      <c r="V19" s="30"/>
      <c r="W19" s="29" t="s">
        <v>124</v>
      </c>
      <c r="X19" s="29" t="s">
        <v>124</v>
      </c>
      <c r="Y19" s="29" t="s">
        <v>124</v>
      </c>
      <c r="Z19" s="30"/>
      <c r="AA19" s="30"/>
      <c r="AB19" s="30"/>
      <c r="AC19" s="30"/>
      <c r="AD19" s="30"/>
      <c r="AE19" s="30"/>
      <c r="AF19" s="30"/>
      <c r="AG19" s="30"/>
      <c r="AH19" s="30"/>
      <c r="AI19" s="49" t="s">
        <v>124</v>
      </c>
      <c r="AJ19" s="29">
        <f t="shared" si="1"/>
        <v>15</v>
      </c>
      <c r="AK19" s="29">
        <v>2.84876795E8</v>
      </c>
      <c r="AL19" s="30"/>
      <c r="AM19" s="31" t="s">
        <v>147</v>
      </c>
      <c r="AN19" s="30"/>
      <c r="AO19" s="30"/>
      <c r="AP19" s="30"/>
    </row>
    <row r="20" ht="15.75" customHeight="1">
      <c r="A20" s="6" t="s">
        <v>62</v>
      </c>
      <c r="B20" s="22" t="s">
        <v>63</v>
      </c>
      <c r="C20" s="23"/>
      <c r="D20" s="22" t="s">
        <v>124</v>
      </c>
      <c r="E20" s="23"/>
      <c r="F20" s="23"/>
      <c r="G20" s="23"/>
      <c r="H20" s="22" t="s">
        <v>124</v>
      </c>
      <c r="I20" s="22" t="s">
        <v>124</v>
      </c>
      <c r="J20" s="23"/>
      <c r="K20" s="23"/>
      <c r="L20" s="23"/>
      <c r="M20" s="23"/>
      <c r="N20" s="22" t="s">
        <v>124</v>
      </c>
      <c r="O20" s="24" t="s">
        <v>124</v>
      </c>
      <c r="P20" s="24" t="s">
        <v>124</v>
      </c>
      <c r="Q20" s="25"/>
      <c r="R20" s="25"/>
      <c r="S20" s="24" t="s">
        <v>124</v>
      </c>
      <c r="T20" s="24" t="s">
        <v>124</v>
      </c>
      <c r="U20" s="25"/>
      <c r="V20" s="25"/>
      <c r="W20" s="25"/>
      <c r="X20" s="25"/>
      <c r="Y20" s="24" t="s">
        <v>124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4">
        <f t="shared" si="1"/>
        <v>9</v>
      </c>
      <c r="AK20" s="24">
        <v>2.97606951E8</v>
      </c>
      <c r="AL20" s="24" t="s">
        <v>132</v>
      </c>
      <c r="AM20" s="26" t="s">
        <v>148</v>
      </c>
      <c r="AN20" s="25"/>
      <c r="AO20" s="25"/>
      <c r="AP20" s="25"/>
    </row>
    <row r="21" ht="15.75" customHeight="1">
      <c r="B21" s="27" t="s">
        <v>64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7" t="s">
        <v>124</v>
      </c>
      <c r="N21" s="27" t="s">
        <v>124</v>
      </c>
      <c r="O21" s="29" t="s">
        <v>124</v>
      </c>
      <c r="P21" s="29" t="s">
        <v>124</v>
      </c>
      <c r="Q21" s="29" t="s">
        <v>124</v>
      </c>
      <c r="R21" s="29" t="s">
        <v>124</v>
      </c>
      <c r="S21" s="29" t="s">
        <v>124</v>
      </c>
      <c r="T21" s="29" t="s">
        <v>124</v>
      </c>
      <c r="U21" s="30"/>
      <c r="V21" s="30"/>
      <c r="W21" s="29" t="s">
        <v>124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49" t="s">
        <v>124</v>
      </c>
      <c r="AJ21" s="29">
        <f t="shared" si="1"/>
        <v>9</v>
      </c>
      <c r="AK21" s="29">
        <v>2.82614216E8</v>
      </c>
      <c r="AL21" s="30"/>
      <c r="AM21" s="31" t="s">
        <v>149</v>
      </c>
      <c r="AN21" s="30"/>
      <c r="AO21" s="30"/>
      <c r="AP21" s="30"/>
    </row>
    <row r="22" ht="15.75" customHeight="1">
      <c r="B22" s="22" t="s">
        <v>65</v>
      </c>
      <c r="C22" s="22" t="s">
        <v>124</v>
      </c>
      <c r="D22" s="22" t="s">
        <v>124</v>
      </c>
      <c r="E22" s="23"/>
      <c r="F22" s="23"/>
      <c r="G22" s="23"/>
      <c r="H22" s="22" t="s">
        <v>124</v>
      </c>
      <c r="I22" s="22" t="s">
        <v>124</v>
      </c>
      <c r="J22" s="22" t="s">
        <v>124</v>
      </c>
      <c r="K22" s="23"/>
      <c r="L22" s="23"/>
      <c r="M22" s="23"/>
      <c r="N22" s="22" t="s">
        <v>124</v>
      </c>
      <c r="O22" s="24" t="s">
        <v>124</v>
      </c>
      <c r="P22" s="24" t="s">
        <v>124</v>
      </c>
      <c r="Q22" s="25"/>
      <c r="R22" s="24" t="s">
        <v>124</v>
      </c>
      <c r="S22" s="24" t="s">
        <v>124</v>
      </c>
      <c r="T22" s="24" t="s">
        <v>124</v>
      </c>
      <c r="U22" s="25"/>
      <c r="V22" s="25"/>
      <c r="W22" s="24" t="s">
        <v>124</v>
      </c>
      <c r="X22" s="25"/>
      <c r="Y22" s="24" t="s">
        <v>124</v>
      </c>
      <c r="Z22" s="25"/>
      <c r="AA22" s="25"/>
      <c r="AB22" s="25"/>
      <c r="AC22" s="25"/>
      <c r="AD22" s="25"/>
      <c r="AE22" s="25"/>
      <c r="AF22" s="25"/>
      <c r="AG22" s="25"/>
      <c r="AH22" s="25"/>
      <c r="AI22" s="41" t="s">
        <v>124</v>
      </c>
      <c r="AJ22" s="24">
        <f t="shared" si="1"/>
        <v>13</v>
      </c>
      <c r="AK22" s="24">
        <v>2.9743007E8</v>
      </c>
      <c r="AL22" s="25"/>
      <c r="AM22" s="26" t="s">
        <v>150</v>
      </c>
      <c r="AN22" s="25"/>
      <c r="AO22" s="25"/>
      <c r="AP22" s="25"/>
    </row>
    <row r="23" ht="15.75" customHeight="1">
      <c r="B23" s="27" t="s">
        <v>66</v>
      </c>
      <c r="C23" s="28"/>
      <c r="D23" s="28"/>
      <c r="E23" s="28"/>
      <c r="F23" s="28"/>
      <c r="G23" s="27" t="s">
        <v>124</v>
      </c>
      <c r="H23" s="28"/>
      <c r="I23" s="27" t="s">
        <v>124</v>
      </c>
      <c r="J23" s="27"/>
      <c r="K23" s="28"/>
      <c r="L23" s="28"/>
      <c r="M23" s="28"/>
      <c r="N23" s="27" t="s">
        <v>124</v>
      </c>
      <c r="O23" s="29" t="s">
        <v>124</v>
      </c>
      <c r="P23" s="29" t="s">
        <v>124</v>
      </c>
      <c r="Q23" s="29" t="s">
        <v>124</v>
      </c>
      <c r="R23" s="30"/>
      <c r="S23" s="29" t="s">
        <v>124</v>
      </c>
      <c r="T23" s="29" t="s">
        <v>124</v>
      </c>
      <c r="U23" s="30"/>
      <c r="V23" s="30"/>
      <c r="W23" s="29" t="s">
        <v>124</v>
      </c>
      <c r="X23" s="30"/>
      <c r="Y23" s="29" t="s">
        <v>124</v>
      </c>
      <c r="Z23" s="30"/>
      <c r="AA23" s="30"/>
      <c r="AB23" s="30"/>
      <c r="AC23" s="30"/>
      <c r="AD23" s="30"/>
      <c r="AE23" s="30"/>
      <c r="AF23" s="30"/>
      <c r="AG23" s="30"/>
      <c r="AH23" s="30"/>
      <c r="AI23" s="49" t="s">
        <v>124</v>
      </c>
      <c r="AJ23" s="29">
        <f t="shared" si="1"/>
        <v>10</v>
      </c>
      <c r="AK23" s="29">
        <v>3.38137227E8</v>
      </c>
      <c r="AL23" s="30"/>
      <c r="AM23" s="31" t="s">
        <v>151</v>
      </c>
      <c r="AN23" s="30"/>
      <c r="AO23" s="30"/>
      <c r="AP23" s="30"/>
    </row>
    <row r="24" ht="15.75" customHeight="1">
      <c r="A24" s="6" t="s">
        <v>67</v>
      </c>
      <c r="B24" s="22" t="s">
        <v>68</v>
      </c>
      <c r="C24" s="22" t="s">
        <v>124</v>
      </c>
      <c r="D24" s="22" t="s">
        <v>124</v>
      </c>
      <c r="E24" s="22" t="s">
        <v>124</v>
      </c>
      <c r="F24" s="23"/>
      <c r="G24" s="22" t="s">
        <v>124</v>
      </c>
      <c r="H24" s="22" t="s">
        <v>124</v>
      </c>
      <c r="I24" s="22" t="s">
        <v>124</v>
      </c>
      <c r="J24" s="22" t="s">
        <v>124</v>
      </c>
      <c r="K24" s="22"/>
      <c r="L24" s="23"/>
      <c r="M24" s="22" t="s">
        <v>124</v>
      </c>
      <c r="N24" s="22" t="s">
        <v>124</v>
      </c>
      <c r="O24" s="24" t="s">
        <v>124</v>
      </c>
      <c r="P24" s="24" t="s">
        <v>124</v>
      </c>
      <c r="Q24" s="24" t="s">
        <v>124</v>
      </c>
      <c r="R24" s="24" t="s">
        <v>124</v>
      </c>
      <c r="S24" s="24" t="s">
        <v>124</v>
      </c>
      <c r="T24" s="24" t="s">
        <v>124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41" t="s">
        <v>124</v>
      </c>
      <c r="AJ24" s="24">
        <f t="shared" si="1"/>
        <v>15</v>
      </c>
      <c r="AK24" s="24">
        <v>7.19972451E8</v>
      </c>
      <c r="AL24" s="25"/>
      <c r="AM24" s="26" t="s">
        <v>152</v>
      </c>
      <c r="AN24" s="25"/>
      <c r="AO24" s="25"/>
      <c r="AP24" s="25"/>
    </row>
    <row r="25" ht="15.75" customHeight="1">
      <c r="B25" s="27" t="s">
        <v>69</v>
      </c>
      <c r="C25" s="28"/>
      <c r="D25" s="28"/>
      <c r="E25" s="28"/>
      <c r="F25" s="28"/>
      <c r="G25" s="28"/>
      <c r="H25" s="28"/>
      <c r="I25" s="28"/>
      <c r="J25" s="27" t="s">
        <v>124</v>
      </c>
      <c r="K25" s="28"/>
      <c r="L25" s="28"/>
      <c r="M25" s="28"/>
      <c r="N25" s="27" t="s">
        <v>124</v>
      </c>
      <c r="O25" s="29" t="s">
        <v>124</v>
      </c>
      <c r="P25" s="29" t="s">
        <v>124</v>
      </c>
      <c r="Q25" s="30"/>
      <c r="R25" s="29" t="s">
        <v>124</v>
      </c>
      <c r="S25" s="29" t="s">
        <v>124</v>
      </c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29">
        <f t="shared" si="1"/>
        <v>6</v>
      </c>
      <c r="AK25" s="29">
        <v>1.531327391E9</v>
      </c>
      <c r="AL25" s="29" t="s">
        <v>132</v>
      </c>
      <c r="AM25" s="31" t="s">
        <v>153</v>
      </c>
      <c r="AN25" s="30"/>
      <c r="AO25" s="30"/>
      <c r="AP25" s="30"/>
    </row>
    <row r="26" ht="15.75" customHeight="1">
      <c r="B26" s="22" t="s">
        <v>70</v>
      </c>
      <c r="C26" s="23"/>
      <c r="D26" s="22" t="s">
        <v>124</v>
      </c>
      <c r="E26" s="22" t="s">
        <v>124</v>
      </c>
      <c r="F26" s="23"/>
      <c r="G26" s="22" t="s">
        <v>124</v>
      </c>
      <c r="H26" s="23"/>
      <c r="I26" s="23"/>
      <c r="J26" s="23"/>
      <c r="K26" s="23"/>
      <c r="L26" s="23"/>
      <c r="M26" s="23"/>
      <c r="N26" s="22" t="s">
        <v>124</v>
      </c>
      <c r="O26" s="24" t="s">
        <v>124</v>
      </c>
      <c r="P26" s="24" t="s">
        <v>124</v>
      </c>
      <c r="Q26" s="25"/>
      <c r="R26" s="25"/>
      <c r="S26" s="24" t="s">
        <v>124</v>
      </c>
      <c r="T26" s="24" t="s">
        <v>124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4">
        <f t="shared" si="1"/>
        <v>8</v>
      </c>
      <c r="AK26" s="24">
        <v>3.31177714E8</v>
      </c>
      <c r="AL26" s="24" t="s">
        <v>132</v>
      </c>
      <c r="AM26" s="26" t="s">
        <v>154</v>
      </c>
      <c r="AN26" s="25"/>
      <c r="AO26" s="25"/>
      <c r="AP26" s="25"/>
    </row>
    <row r="27" ht="15.75" customHeight="1">
      <c r="B27" s="27" t="s">
        <v>71</v>
      </c>
      <c r="C27" s="28"/>
      <c r="D27" s="27" t="s">
        <v>124</v>
      </c>
      <c r="E27" s="28"/>
      <c r="F27" s="28"/>
      <c r="G27" s="27" t="s">
        <v>124</v>
      </c>
      <c r="H27" s="27" t="s">
        <v>124</v>
      </c>
      <c r="I27" s="27" t="s">
        <v>124</v>
      </c>
      <c r="J27" s="28"/>
      <c r="K27" s="28"/>
      <c r="L27" s="28"/>
      <c r="M27" s="27" t="s">
        <v>124</v>
      </c>
      <c r="N27" s="27" t="s">
        <v>124</v>
      </c>
      <c r="O27" s="29" t="s">
        <v>124</v>
      </c>
      <c r="P27" s="29" t="s">
        <v>124</v>
      </c>
      <c r="Q27" s="29" t="s">
        <v>124</v>
      </c>
      <c r="R27" s="29" t="s">
        <v>124</v>
      </c>
      <c r="S27" s="29" t="s">
        <v>124</v>
      </c>
      <c r="T27" s="29" t="s">
        <v>124</v>
      </c>
      <c r="U27" s="30"/>
      <c r="V27" s="30"/>
      <c r="W27" s="30"/>
      <c r="X27" s="30"/>
      <c r="Y27" s="29" t="s">
        <v>124</v>
      </c>
      <c r="Z27" s="30"/>
      <c r="AA27" s="30"/>
      <c r="AB27" s="30"/>
      <c r="AC27" s="30"/>
      <c r="AD27" s="30"/>
      <c r="AE27" s="30"/>
      <c r="AF27" s="30"/>
      <c r="AG27" s="30"/>
      <c r="AH27" s="30"/>
      <c r="AI27" s="49" t="s">
        <v>124</v>
      </c>
      <c r="AJ27" s="29">
        <f t="shared" si="1"/>
        <v>13</v>
      </c>
      <c r="AK27" s="29">
        <v>9.21864548E8</v>
      </c>
      <c r="AL27" s="30"/>
      <c r="AM27" s="31" t="s">
        <v>155</v>
      </c>
      <c r="AN27" s="30"/>
      <c r="AO27" s="30"/>
      <c r="AP27" s="30"/>
    </row>
    <row r="28" ht="15.75" customHeight="1">
      <c r="A28" s="6" t="s">
        <v>73</v>
      </c>
      <c r="B28" s="22" t="s">
        <v>74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2" t="s">
        <v>124</v>
      </c>
      <c r="O28" s="24" t="s">
        <v>124</v>
      </c>
      <c r="P28" s="24" t="s">
        <v>124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4">
        <f t="shared" si="1"/>
        <v>3</v>
      </c>
      <c r="AK28" s="24">
        <v>4.2268948E8</v>
      </c>
      <c r="AL28" s="24" t="s">
        <v>132</v>
      </c>
      <c r="AM28" s="26" t="s">
        <v>156</v>
      </c>
      <c r="AN28" s="25"/>
      <c r="AO28" s="25"/>
      <c r="AP28" s="25"/>
    </row>
    <row r="29" ht="15.75" customHeight="1">
      <c r="B29" s="27" t="s">
        <v>75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7" t="s">
        <v>124</v>
      </c>
      <c r="O29" s="29" t="s">
        <v>124</v>
      </c>
      <c r="P29" s="29" t="s">
        <v>124</v>
      </c>
      <c r="Q29" s="30"/>
      <c r="R29" s="30"/>
      <c r="S29" s="29" t="s">
        <v>124</v>
      </c>
      <c r="T29" s="30"/>
      <c r="U29" s="30"/>
      <c r="V29" s="29" t="s">
        <v>124</v>
      </c>
      <c r="W29" s="29" t="s">
        <v>124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29">
        <f t="shared" si="1"/>
        <v>6</v>
      </c>
      <c r="AK29" s="29">
        <v>4.80883488E8</v>
      </c>
      <c r="AL29" s="29" t="s">
        <v>132</v>
      </c>
      <c r="AM29" s="31" t="s">
        <v>157</v>
      </c>
      <c r="AN29" s="30"/>
      <c r="AO29" s="30"/>
      <c r="AP29" s="30"/>
    </row>
    <row r="30" ht="15.75" customHeight="1">
      <c r="B30" s="22" t="s">
        <v>76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2" t="s">
        <v>124</v>
      </c>
      <c r="O30" s="24" t="s">
        <v>124</v>
      </c>
      <c r="P30" s="24" t="s">
        <v>124</v>
      </c>
      <c r="Q30" s="25"/>
      <c r="R30" s="25"/>
      <c r="S30" s="24" t="s">
        <v>124</v>
      </c>
      <c r="T30" s="25"/>
      <c r="U30" s="25"/>
      <c r="V30" s="24" t="s">
        <v>124</v>
      </c>
      <c r="W30" s="24" t="s">
        <v>124</v>
      </c>
      <c r="X30" s="24" t="s">
        <v>124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4">
        <f t="shared" si="1"/>
        <v>7</v>
      </c>
      <c r="AK30" s="24">
        <v>2.90853822E8</v>
      </c>
      <c r="AL30" s="24" t="s">
        <v>132</v>
      </c>
      <c r="AM30" s="26" t="s">
        <v>158</v>
      </c>
      <c r="AN30" s="25"/>
      <c r="AO30" s="25"/>
      <c r="AP30" s="25"/>
    </row>
    <row r="31" ht="15.75" customHeight="1">
      <c r="B31" s="27" t="s">
        <v>77</v>
      </c>
      <c r="C31" s="27" t="s">
        <v>124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7"/>
      <c r="O31" s="30"/>
      <c r="P31" s="29" t="s">
        <v>124</v>
      </c>
      <c r="Q31" s="30"/>
      <c r="R31" s="30"/>
      <c r="S31" s="29" t="s">
        <v>124</v>
      </c>
      <c r="T31" s="29" t="s">
        <v>124</v>
      </c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29">
        <f t="shared" si="1"/>
        <v>4</v>
      </c>
      <c r="AK31" s="29">
        <v>5.46505307E8</v>
      </c>
      <c r="AL31" s="29" t="s">
        <v>132</v>
      </c>
      <c r="AM31" s="31" t="s">
        <v>159</v>
      </c>
      <c r="AN31" s="29" t="s">
        <v>160</v>
      </c>
      <c r="AO31" s="29"/>
      <c r="AP31" s="29"/>
    </row>
    <row r="32" ht="15.75" customHeight="1">
      <c r="B32" s="22" t="s">
        <v>78</v>
      </c>
      <c r="C32" s="23"/>
      <c r="D32" s="23"/>
      <c r="E32" s="23"/>
      <c r="F32" s="23"/>
      <c r="G32" s="23"/>
      <c r="H32" s="23"/>
      <c r="I32" s="22"/>
      <c r="J32" s="23"/>
      <c r="K32" s="23"/>
      <c r="L32" s="23"/>
      <c r="M32" s="23"/>
      <c r="N32" s="22" t="s">
        <v>124</v>
      </c>
      <c r="O32" s="24" t="s">
        <v>124</v>
      </c>
      <c r="P32" s="24" t="s">
        <v>124</v>
      </c>
      <c r="Q32" s="25"/>
      <c r="R32" s="25"/>
      <c r="S32" s="24" t="s">
        <v>124</v>
      </c>
      <c r="T32" s="25"/>
      <c r="U32" s="24" t="s">
        <v>124</v>
      </c>
      <c r="V32" s="24" t="s">
        <v>124</v>
      </c>
      <c r="W32" s="24" t="s">
        <v>124</v>
      </c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4">
        <f t="shared" si="1"/>
        <v>7</v>
      </c>
      <c r="AK32" s="24">
        <v>2.8842904E8</v>
      </c>
      <c r="AL32" s="24" t="s">
        <v>132</v>
      </c>
      <c r="AM32" s="26" t="s">
        <v>161</v>
      </c>
      <c r="AN32" s="25"/>
      <c r="AO32" s="25"/>
      <c r="AP32" s="25"/>
    </row>
    <row r="33" ht="15.75" customHeight="1">
      <c r="B33" s="27" t="s">
        <v>79</v>
      </c>
      <c r="C33" s="28"/>
      <c r="D33" s="27" t="s">
        <v>124</v>
      </c>
      <c r="E33" s="27"/>
      <c r="F33" s="27" t="s">
        <v>124</v>
      </c>
      <c r="G33" s="28"/>
      <c r="H33" s="28"/>
      <c r="I33" s="28"/>
      <c r="J33" s="28"/>
      <c r="K33" s="28"/>
      <c r="L33" s="28"/>
      <c r="M33" s="28"/>
      <c r="N33" s="27" t="s">
        <v>124</v>
      </c>
      <c r="O33" s="29" t="s">
        <v>124</v>
      </c>
      <c r="P33" s="29" t="s">
        <v>124</v>
      </c>
      <c r="Q33" s="29" t="s">
        <v>124</v>
      </c>
      <c r="R33" s="30"/>
      <c r="S33" s="29" t="s">
        <v>124</v>
      </c>
      <c r="T33" s="29" t="s">
        <v>124</v>
      </c>
      <c r="U33" s="29" t="s">
        <v>124</v>
      </c>
      <c r="V33" s="29" t="s">
        <v>124</v>
      </c>
      <c r="W33" s="29" t="s">
        <v>124</v>
      </c>
      <c r="X33" s="30"/>
      <c r="Y33" s="30"/>
      <c r="Z33" s="30"/>
      <c r="AA33" s="30"/>
      <c r="AB33" s="30"/>
      <c r="AC33" s="30"/>
      <c r="AD33" s="30"/>
      <c r="AE33" s="30"/>
      <c r="AF33" s="30"/>
      <c r="AG33" s="29" t="s">
        <v>124</v>
      </c>
      <c r="AH33" s="30"/>
      <c r="AI33" s="30"/>
      <c r="AJ33" s="29">
        <f t="shared" si="1"/>
        <v>12</v>
      </c>
      <c r="AK33" s="29">
        <v>5.89698942E8</v>
      </c>
      <c r="AL33" s="29" t="s">
        <v>132</v>
      </c>
      <c r="AM33" s="31" t="s">
        <v>162</v>
      </c>
      <c r="AN33" s="30"/>
      <c r="AO33" s="30"/>
      <c r="AP33" s="30"/>
    </row>
    <row r="34" ht="15.75" customHeight="1">
      <c r="B34" s="22" t="s">
        <v>80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2" t="s">
        <v>124</v>
      </c>
      <c r="O34" s="24" t="s">
        <v>124</v>
      </c>
      <c r="P34" s="24" t="s">
        <v>124</v>
      </c>
      <c r="Q34" s="25"/>
      <c r="R34" s="25"/>
      <c r="S34" s="25"/>
      <c r="T34" s="24" t="s">
        <v>124</v>
      </c>
      <c r="U34" s="24" t="s">
        <v>124</v>
      </c>
      <c r="V34" s="24" t="s">
        <v>124</v>
      </c>
      <c r="W34" s="24" t="s">
        <v>124</v>
      </c>
      <c r="X34" s="24" t="s">
        <v>124</v>
      </c>
      <c r="Y34" s="24" t="s">
        <v>124</v>
      </c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4">
        <f t="shared" si="1"/>
        <v>9</v>
      </c>
      <c r="AK34" s="24">
        <v>1.220620171E9</v>
      </c>
      <c r="AL34" s="24" t="s">
        <v>132</v>
      </c>
      <c r="AM34" s="26" t="s">
        <v>163</v>
      </c>
      <c r="AN34" s="25"/>
      <c r="AO34" s="25"/>
      <c r="AP34" s="25"/>
    </row>
    <row r="35" ht="15.75" customHeight="1">
      <c r="B35" s="27" t="s">
        <v>81</v>
      </c>
      <c r="C35" s="28"/>
      <c r="D35" s="28"/>
      <c r="E35" s="28"/>
      <c r="F35" s="28"/>
      <c r="G35" s="28"/>
      <c r="H35" s="27"/>
      <c r="I35" s="27" t="s">
        <v>124</v>
      </c>
      <c r="J35" s="28"/>
      <c r="K35" s="28"/>
      <c r="L35" s="28"/>
      <c r="M35" s="28"/>
      <c r="N35" s="27" t="s">
        <v>124</v>
      </c>
      <c r="O35" s="29" t="s">
        <v>124</v>
      </c>
      <c r="P35" s="29" t="s">
        <v>124</v>
      </c>
      <c r="Q35" s="30"/>
      <c r="R35" s="29" t="s">
        <v>124</v>
      </c>
      <c r="S35" s="29" t="s">
        <v>124</v>
      </c>
      <c r="T35" s="30"/>
      <c r="U35" s="29" t="s">
        <v>124</v>
      </c>
      <c r="V35" s="29" t="s">
        <v>124</v>
      </c>
      <c r="W35" s="30"/>
      <c r="X35" s="30"/>
      <c r="Y35" s="30"/>
      <c r="Z35" s="30"/>
      <c r="AA35" s="30"/>
      <c r="AB35" s="30"/>
      <c r="AC35" s="30"/>
      <c r="AD35" s="30"/>
      <c r="AE35" s="30"/>
      <c r="AF35" s="29" t="s">
        <v>124</v>
      </c>
      <c r="AG35" s="29" t="s">
        <v>124</v>
      </c>
      <c r="AH35" s="30"/>
      <c r="AI35" s="30"/>
      <c r="AJ35" s="29">
        <f t="shared" si="1"/>
        <v>10</v>
      </c>
      <c r="AK35" s="29">
        <v>1.113153706E9</v>
      </c>
      <c r="AL35" s="29" t="s">
        <v>132</v>
      </c>
      <c r="AM35" s="31" t="s">
        <v>164</v>
      </c>
      <c r="AN35" s="29" t="s">
        <v>165</v>
      </c>
      <c r="AO35" s="29"/>
      <c r="AP35" s="29"/>
    </row>
    <row r="36" ht="15.75" customHeight="1">
      <c r="B36" s="22" t="s">
        <v>83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2" t="s">
        <v>124</v>
      </c>
      <c r="O36" s="24" t="s">
        <v>124</v>
      </c>
      <c r="P36" s="24" t="s">
        <v>124</v>
      </c>
      <c r="Q36" s="25"/>
      <c r="R36" s="25"/>
      <c r="S36" s="24" t="s">
        <v>124</v>
      </c>
      <c r="T36" s="25"/>
      <c r="U36" s="25"/>
      <c r="V36" s="24" t="s">
        <v>124</v>
      </c>
      <c r="W36" s="25"/>
      <c r="X36" s="24" t="s">
        <v>124</v>
      </c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4">
        <f t="shared" si="1"/>
        <v>6</v>
      </c>
      <c r="AK36" s="24">
        <v>4.5314223E8</v>
      </c>
      <c r="AL36" s="24" t="s">
        <v>132</v>
      </c>
      <c r="AM36" s="26" t="s">
        <v>166</v>
      </c>
      <c r="AN36" s="24" t="s">
        <v>167</v>
      </c>
      <c r="AO36" s="24"/>
      <c r="AP36" s="24"/>
    </row>
    <row r="37" ht="15.75" customHeight="1">
      <c r="B37" s="27" t="s">
        <v>84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7" t="s">
        <v>124</v>
      </c>
      <c r="O37" s="29" t="s">
        <v>124</v>
      </c>
      <c r="P37" s="29" t="s">
        <v>124</v>
      </c>
      <c r="Q37" s="29"/>
      <c r="R37" s="29" t="s">
        <v>124</v>
      </c>
      <c r="S37" s="29" t="s">
        <v>124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29">
        <f t="shared" si="1"/>
        <v>5</v>
      </c>
      <c r="AK37" s="29">
        <v>6.18783545E8</v>
      </c>
      <c r="AL37" s="29" t="s">
        <v>132</v>
      </c>
      <c r="AM37" s="31" t="s">
        <v>168</v>
      </c>
      <c r="AN37" s="30"/>
      <c r="AO37" s="30"/>
      <c r="AP37" s="30"/>
    </row>
    <row r="38" ht="15.75" customHeight="1">
      <c r="A38" s="6" t="s">
        <v>85</v>
      </c>
      <c r="B38" s="22" t="s">
        <v>86</v>
      </c>
      <c r="C38" s="22" t="s">
        <v>124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2" t="s">
        <v>124</v>
      </c>
      <c r="O38" s="24" t="s">
        <v>124</v>
      </c>
      <c r="P38" s="24" t="s">
        <v>124</v>
      </c>
      <c r="Q38" s="25"/>
      <c r="R38" s="25"/>
      <c r="S38" s="24" t="s">
        <v>124</v>
      </c>
      <c r="T38" s="24" t="s">
        <v>124</v>
      </c>
      <c r="U38" s="24" t="s">
        <v>124</v>
      </c>
      <c r="V38" s="24" t="s">
        <v>124</v>
      </c>
      <c r="W38" s="24" t="s">
        <v>124</v>
      </c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4">
        <f t="shared" si="1"/>
        <v>9</v>
      </c>
      <c r="AK38" s="24">
        <v>3.63590051E8</v>
      </c>
      <c r="AL38" s="24" t="s">
        <v>132</v>
      </c>
      <c r="AM38" s="26" t="s">
        <v>169</v>
      </c>
      <c r="AN38" s="25"/>
      <c r="AO38" s="25"/>
      <c r="AP38" s="25"/>
    </row>
    <row r="39" ht="15.75" customHeight="1">
      <c r="B39" s="27" t="s">
        <v>87</v>
      </c>
      <c r="C39" s="27" t="s">
        <v>124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7" t="s">
        <v>124</v>
      </c>
      <c r="O39" s="29" t="s">
        <v>124</v>
      </c>
      <c r="P39" s="29" t="s">
        <v>124</v>
      </c>
      <c r="Q39" s="30"/>
      <c r="R39" s="29" t="s">
        <v>124</v>
      </c>
      <c r="S39" s="29" t="s">
        <v>124</v>
      </c>
      <c r="T39" s="30"/>
      <c r="U39" s="29" t="s">
        <v>124</v>
      </c>
      <c r="V39" s="30"/>
      <c r="W39" s="29" t="s">
        <v>124</v>
      </c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29">
        <f t="shared" si="1"/>
        <v>8</v>
      </c>
      <c r="AK39" s="29">
        <v>5.44007664E8</v>
      </c>
      <c r="AL39" s="39" t="s">
        <v>132</v>
      </c>
      <c r="AM39" s="40" t="s">
        <v>170</v>
      </c>
      <c r="AN39" s="39" t="s">
        <v>171</v>
      </c>
      <c r="AO39" s="39"/>
      <c r="AP39" s="39"/>
    </row>
    <row r="40" ht="15.75" customHeight="1">
      <c r="B40" s="22" t="s">
        <v>88</v>
      </c>
      <c r="C40" s="22" t="s">
        <v>124</v>
      </c>
      <c r="D40" s="22" t="s">
        <v>124</v>
      </c>
      <c r="E40" s="23"/>
      <c r="F40" s="23"/>
      <c r="G40" s="23"/>
      <c r="H40" s="23"/>
      <c r="I40" s="23"/>
      <c r="J40" s="23"/>
      <c r="K40" s="23"/>
      <c r="L40" s="23"/>
      <c r="M40" s="23"/>
      <c r="N40" s="22" t="s">
        <v>124</v>
      </c>
      <c r="O40" s="24" t="s">
        <v>124</v>
      </c>
      <c r="P40" s="24" t="s">
        <v>124</v>
      </c>
      <c r="Q40" s="25"/>
      <c r="R40" s="24" t="s">
        <v>124</v>
      </c>
      <c r="S40" s="24" t="s">
        <v>124</v>
      </c>
      <c r="T40" s="24" t="s">
        <v>124</v>
      </c>
      <c r="U40" s="24" t="s">
        <v>124</v>
      </c>
      <c r="V40" s="24" t="s">
        <v>124</v>
      </c>
      <c r="W40" s="24" t="s">
        <v>124</v>
      </c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41" t="s">
        <v>124</v>
      </c>
      <c r="AJ40" s="24">
        <f t="shared" si="1"/>
        <v>11</v>
      </c>
      <c r="AK40" s="24">
        <v>3.2468458E8</v>
      </c>
      <c r="AL40" s="25"/>
      <c r="AM40" s="26" t="s">
        <v>172</v>
      </c>
      <c r="AN40" s="25"/>
      <c r="AO40" s="25"/>
      <c r="AP40" s="25"/>
    </row>
    <row r="41" ht="15.75" hidden="1" customHeight="1">
      <c r="B41" s="34" t="s">
        <v>89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4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50" t="s">
        <v>124</v>
      </c>
      <c r="AJ41" s="29">
        <f t="shared" si="1"/>
        <v>0</v>
      </c>
      <c r="AK41" s="29">
        <v>8.3559932E8</v>
      </c>
      <c r="AL41" s="32"/>
      <c r="AM41" s="37" t="s">
        <v>173</v>
      </c>
      <c r="AN41" s="32" t="s">
        <v>174</v>
      </c>
      <c r="AO41" s="32"/>
      <c r="AP41" s="32"/>
    </row>
    <row r="42" ht="15.75" customHeight="1">
      <c r="A42" s="6" t="s">
        <v>90</v>
      </c>
      <c r="B42" s="22" t="s">
        <v>91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2" t="s">
        <v>124</v>
      </c>
      <c r="O42" s="24" t="s">
        <v>124</v>
      </c>
      <c r="P42" s="24" t="s">
        <v>124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4" t="s">
        <v>124</v>
      </c>
      <c r="AJ42" s="24">
        <f t="shared" si="1"/>
        <v>3</v>
      </c>
      <c r="AK42" s="24">
        <v>5.53834731E8</v>
      </c>
      <c r="AL42" s="44"/>
      <c r="AM42" s="26" t="s">
        <v>175</v>
      </c>
      <c r="AN42" s="25"/>
      <c r="AO42" s="25"/>
      <c r="AP42" s="25"/>
    </row>
    <row r="43" ht="15.75" customHeight="1">
      <c r="B43" s="27" t="s">
        <v>92</v>
      </c>
      <c r="C43" s="28"/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7" t="s">
        <v>124</v>
      </c>
      <c r="O43" s="29" t="s">
        <v>124</v>
      </c>
      <c r="P43" s="29" t="s">
        <v>124</v>
      </c>
      <c r="Q43" s="29" t="s">
        <v>124</v>
      </c>
      <c r="R43" s="29" t="s">
        <v>124</v>
      </c>
      <c r="S43" s="29" t="s">
        <v>124</v>
      </c>
      <c r="T43" s="29" t="s">
        <v>124</v>
      </c>
      <c r="U43" s="29" t="s">
        <v>124</v>
      </c>
      <c r="V43" s="29" t="s">
        <v>124</v>
      </c>
      <c r="W43" s="30"/>
      <c r="X43" s="30"/>
      <c r="Y43" s="30"/>
      <c r="Z43" s="30"/>
      <c r="AA43" s="30"/>
      <c r="AB43" s="30"/>
      <c r="AC43" s="30"/>
      <c r="AD43" s="29" t="s">
        <v>176</v>
      </c>
      <c r="AE43" s="30"/>
      <c r="AF43" s="30"/>
      <c r="AG43" s="30"/>
      <c r="AH43" s="30"/>
      <c r="AI43" s="29" t="s">
        <v>124</v>
      </c>
      <c r="AJ43" s="29">
        <f t="shared" si="1"/>
        <v>9</v>
      </c>
      <c r="AK43" s="29">
        <v>1.48061699E9</v>
      </c>
      <c r="AL43" s="44"/>
      <c r="AM43" s="31" t="s">
        <v>177</v>
      </c>
      <c r="AN43" s="30"/>
      <c r="AO43" s="30"/>
      <c r="AP43" s="30"/>
    </row>
    <row r="44" ht="15.75" customHeight="1">
      <c r="B44" s="22" t="s">
        <v>93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2" t="s">
        <v>124</v>
      </c>
      <c r="O44" s="24" t="s">
        <v>124</v>
      </c>
      <c r="P44" s="24" t="s">
        <v>124</v>
      </c>
      <c r="Q44" s="25"/>
      <c r="R44" s="25"/>
      <c r="S44" s="24" t="s">
        <v>124</v>
      </c>
      <c r="T44" s="25"/>
      <c r="U44" s="25"/>
      <c r="V44" s="24" t="s">
        <v>124</v>
      </c>
      <c r="W44" s="24" t="s">
        <v>124</v>
      </c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4">
        <f t="shared" si="1"/>
        <v>6</v>
      </c>
      <c r="AK44" s="24">
        <v>1.351168404E9</v>
      </c>
      <c r="AL44" s="24" t="s">
        <v>132</v>
      </c>
      <c r="AM44" s="26" t="s">
        <v>178</v>
      </c>
      <c r="AN44" s="25"/>
      <c r="AO44" s="25"/>
      <c r="AP44" s="25"/>
    </row>
    <row r="45" ht="15.75" customHeight="1">
      <c r="B45" s="27" t="s">
        <v>94</v>
      </c>
      <c r="C45" s="28"/>
      <c r="D45" s="28"/>
      <c r="E45" s="28"/>
      <c r="F45" s="28"/>
      <c r="G45" s="28"/>
      <c r="H45" s="28"/>
      <c r="I45" s="27"/>
      <c r="J45" s="28"/>
      <c r="K45" s="28"/>
      <c r="L45" s="28"/>
      <c r="M45" s="28"/>
      <c r="N45" s="27" t="s">
        <v>124</v>
      </c>
      <c r="O45" s="29" t="s">
        <v>124</v>
      </c>
      <c r="P45" s="29" t="s">
        <v>124</v>
      </c>
      <c r="Q45" s="29"/>
      <c r="R45" s="29" t="s">
        <v>124</v>
      </c>
      <c r="S45" s="29" t="s">
        <v>124</v>
      </c>
      <c r="T45" s="29" t="s">
        <v>124</v>
      </c>
      <c r="U45" s="29" t="s">
        <v>124</v>
      </c>
      <c r="V45" s="29" t="s">
        <v>124</v>
      </c>
      <c r="W45" s="29" t="s">
        <v>124</v>
      </c>
      <c r="X45" s="29" t="s">
        <v>124</v>
      </c>
      <c r="Y45" s="29" t="s">
        <v>124</v>
      </c>
      <c r="Z45" s="30"/>
      <c r="AA45" s="30"/>
      <c r="AB45" s="30"/>
      <c r="AC45" s="30"/>
      <c r="AD45" s="30"/>
      <c r="AE45" s="30"/>
      <c r="AF45" s="30"/>
      <c r="AG45" s="30"/>
      <c r="AH45" s="30"/>
      <c r="AI45" s="29" t="s">
        <v>124</v>
      </c>
      <c r="AJ45" s="29">
        <f t="shared" si="1"/>
        <v>11</v>
      </c>
      <c r="AK45" s="29">
        <v>5.70060128E8</v>
      </c>
      <c r="AL45" s="44"/>
      <c r="AM45" s="31" t="s">
        <v>179</v>
      </c>
      <c r="AN45" s="30"/>
      <c r="AO45" s="30"/>
      <c r="AP45" s="30"/>
    </row>
    <row r="46" ht="15.75" customHeight="1">
      <c r="A46" s="6" t="s">
        <v>95</v>
      </c>
      <c r="B46" s="22" t="s">
        <v>96</v>
      </c>
      <c r="C46" s="23"/>
      <c r="D46" s="22" t="s">
        <v>124</v>
      </c>
      <c r="E46" s="23"/>
      <c r="F46" s="23"/>
      <c r="G46" s="23"/>
      <c r="H46" s="23"/>
      <c r="I46" s="23"/>
      <c r="J46" s="23"/>
      <c r="K46" s="23"/>
      <c r="L46" s="23"/>
      <c r="M46" s="23"/>
      <c r="N46" s="22" t="s">
        <v>124</v>
      </c>
      <c r="O46" s="24" t="s">
        <v>124</v>
      </c>
      <c r="P46" s="24" t="s">
        <v>124</v>
      </c>
      <c r="Q46" s="24" t="s">
        <v>124</v>
      </c>
      <c r="R46" s="24" t="s">
        <v>124</v>
      </c>
      <c r="S46" s="25"/>
      <c r="T46" s="24" t="s">
        <v>124</v>
      </c>
      <c r="U46" s="24" t="s">
        <v>124</v>
      </c>
      <c r="V46" s="24" t="s">
        <v>124</v>
      </c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41"/>
      <c r="AJ46" s="24">
        <f t="shared" si="1"/>
        <v>9</v>
      </c>
      <c r="AK46" s="24">
        <v>3.51727428E8</v>
      </c>
      <c r="AL46" s="24" t="s">
        <v>132</v>
      </c>
      <c r="AM46" s="26" t="s">
        <v>180</v>
      </c>
      <c r="AN46" s="25"/>
      <c r="AO46" s="25"/>
      <c r="AP46" s="25"/>
    </row>
    <row r="47" ht="15.75" customHeight="1">
      <c r="B47" s="27" t="s">
        <v>98</v>
      </c>
      <c r="C47" s="28"/>
      <c r="D47" s="27" t="s">
        <v>124</v>
      </c>
      <c r="E47" s="28"/>
      <c r="F47" s="28"/>
      <c r="G47" s="28"/>
      <c r="H47" s="28"/>
      <c r="I47" s="28"/>
      <c r="J47" s="28"/>
      <c r="K47" s="28"/>
      <c r="L47" s="28"/>
      <c r="M47" s="28"/>
      <c r="N47" s="27" t="s">
        <v>124</v>
      </c>
      <c r="O47" s="29" t="s">
        <v>124</v>
      </c>
      <c r="P47" s="29" t="s">
        <v>124</v>
      </c>
      <c r="Q47" s="29" t="s">
        <v>124</v>
      </c>
      <c r="R47" s="29" t="s">
        <v>124</v>
      </c>
      <c r="S47" s="29" t="s">
        <v>124</v>
      </c>
      <c r="T47" s="29" t="s">
        <v>124</v>
      </c>
      <c r="U47" s="29" t="s">
        <v>124</v>
      </c>
      <c r="V47" s="29" t="s">
        <v>124</v>
      </c>
      <c r="W47" s="29" t="s">
        <v>124</v>
      </c>
      <c r="X47" s="30"/>
      <c r="Y47" s="29" t="s">
        <v>124</v>
      </c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29">
        <f t="shared" si="1"/>
        <v>12</v>
      </c>
      <c r="AK47" s="29">
        <v>2.83646709E8</v>
      </c>
      <c r="AL47" s="29" t="s">
        <v>132</v>
      </c>
      <c r="AM47" s="31" t="s">
        <v>181</v>
      </c>
      <c r="AN47" s="30"/>
      <c r="AO47" s="30"/>
      <c r="AP47" s="30"/>
    </row>
    <row r="48" ht="15.75" customHeight="1">
      <c r="B48" s="22" t="s">
        <v>99</v>
      </c>
      <c r="C48" s="23"/>
      <c r="D48" s="22" t="s">
        <v>124</v>
      </c>
      <c r="E48" s="23"/>
      <c r="F48" s="23"/>
      <c r="G48" s="23"/>
      <c r="H48" s="23"/>
      <c r="I48" s="23"/>
      <c r="J48" s="23"/>
      <c r="K48" s="23"/>
      <c r="L48" s="23"/>
      <c r="M48" s="23"/>
      <c r="N48" s="22" t="s">
        <v>124</v>
      </c>
      <c r="O48" s="24" t="s">
        <v>124</v>
      </c>
      <c r="P48" s="24" t="s">
        <v>124</v>
      </c>
      <c r="Q48" s="25"/>
      <c r="R48" s="24" t="s">
        <v>124</v>
      </c>
      <c r="S48" s="24" t="s">
        <v>124</v>
      </c>
      <c r="T48" s="24" t="s">
        <v>124</v>
      </c>
      <c r="U48" s="24" t="s">
        <v>124</v>
      </c>
      <c r="V48" s="24" t="s">
        <v>124</v>
      </c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4">
        <f t="shared" si="1"/>
        <v>9</v>
      </c>
      <c r="AK48" s="24">
        <v>2.98867247E8</v>
      </c>
      <c r="AL48" s="24" t="s">
        <v>132</v>
      </c>
      <c r="AM48" s="26" t="s">
        <v>182</v>
      </c>
      <c r="AN48" s="24" t="s">
        <v>183</v>
      </c>
      <c r="AO48" s="24"/>
      <c r="AP48" s="24"/>
    </row>
    <row r="49" ht="15.75" customHeight="1">
      <c r="B49" s="27" t="s">
        <v>100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7" t="s">
        <v>124</v>
      </c>
      <c r="O49" s="29" t="s">
        <v>124</v>
      </c>
      <c r="P49" s="29" t="s">
        <v>124</v>
      </c>
      <c r="Q49" s="30"/>
      <c r="R49" s="29" t="s">
        <v>124</v>
      </c>
      <c r="S49" s="30"/>
      <c r="T49" s="29" t="s">
        <v>124</v>
      </c>
      <c r="U49" s="30"/>
      <c r="V49" s="29" t="s">
        <v>124</v>
      </c>
      <c r="W49" s="29" t="s">
        <v>124</v>
      </c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29">
        <f t="shared" si="1"/>
        <v>7</v>
      </c>
      <c r="AK49" s="29">
        <v>3.11548709E8</v>
      </c>
      <c r="AL49" s="29" t="s">
        <v>132</v>
      </c>
      <c r="AM49" s="31" t="s">
        <v>184</v>
      </c>
      <c r="AN49" s="29" t="s">
        <v>183</v>
      </c>
      <c r="AO49" s="29"/>
      <c r="AP49" s="29"/>
    </row>
    <row r="50" ht="15.75" customHeight="1">
      <c r="B50" s="22" t="s">
        <v>101</v>
      </c>
      <c r="C50" s="23"/>
      <c r="D50" s="22" t="s">
        <v>124</v>
      </c>
      <c r="E50" s="23"/>
      <c r="F50" s="23"/>
      <c r="G50" s="23"/>
      <c r="H50" s="23"/>
      <c r="I50" s="23"/>
      <c r="J50" s="23"/>
      <c r="K50" s="23"/>
      <c r="L50" s="23"/>
      <c r="M50" s="23"/>
      <c r="N50" s="22" t="s">
        <v>124</v>
      </c>
      <c r="O50" s="24" t="s">
        <v>124</v>
      </c>
      <c r="P50" s="24" t="s">
        <v>124</v>
      </c>
      <c r="Q50" s="25"/>
      <c r="R50" s="25"/>
      <c r="S50" s="24" t="s">
        <v>124</v>
      </c>
      <c r="T50" s="25"/>
      <c r="U50" s="25"/>
      <c r="V50" s="24" t="s">
        <v>124</v>
      </c>
      <c r="W50" s="24" t="s">
        <v>124</v>
      </c>
      <c r="X50" s="24" t="s">
        <v>124</v>
      </c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41"/>
      <c r="AJ50" s="24">
        <f t="shared" si="1"/>
        <v>8</v>
      </c>
      <c r="AK50" s="24">
        <v>3.0172468E8</v>
      </c>
      <c r="AL50" s="24" t="s">
        <v>132</v>
      </c>
      <c r="AM50" s="26" t="s">
        <v>185</v>
      </c>
      <c r="AN50" s="25"/>
      <c r="AO50" s="25"/>
      <c r="AP50" s="25"/>
    </row>
    <row r="51" ht="15.75" customHeight="1">
      <c r="A51" s="6" t="s">
        <v>102</v>
      </c>
      <c r="B51" s="27" t="s">
        <v>103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9" t="s">
        <v>124</v>
      </c>
      <c r="P51" s="29" t="s">
        <v>124</v>
      </c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29">
        <f t="shared" si="1"/>
        <v>2</v>
      </c>
      <c r="AK51" s="29">
        <v>1.242545199E9</v>
      </c>
      <c r="AL51" s="42" t="s">
        <v>132</v>
      </c>
      <c r="AM51" s="43" t="s">
        <v>186</v>
      </c>
      <c r="AN51" s="42" t="s">
        <v>187</v>
      </c>
      <c r="AO51" s="42"/>
      <c r="AP51" s="42"/>
    </row>
    <row r="52" ht="15.75" customHeight="1">
      <c r="B52" s="22" t="s">
        <v>104</v>
      </c>
      <c r="C52" s="22" t="s">
        <v>124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2" t="s">
        <v>124</v>
      </c>
      <c r="O52" s="24" t="s">
        <v>124</v>
      </c>
      <c r="P52" s="24" t="s">
        <v>124</v>
      </c>
      <c r="Q52" s="24"/>
      <c r="R52" s="25"/>
      <c r="S52" s="24" t="s">
        <v>124</v>
      </c>
      <c r="T52" s="24" t="s">
        <v>124</v>
      </c>
      <c r="U52" s="25"/>
      <c r="V52" s="24" t="s">
        <v>124</v>
      </c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4">
        <f t="shared" si="1"/>
        <v>7</v>
      </c>
      <c r="AK52" s="24">
        <v>1.542742219E9</v>
      </c>
      <c r="AL52" s="44"/>
      <c r="AM52" s="26" t="s">
        <v>188</v>
      </c>
      <c r="AN52" s="25"/>
      <c r="AO52" s="25"/>
      <c r="AP52" s="25"/>
    </row>
    <row r="53" ht="15.75" customHeight="1">
      <c r="B53" s="27" t="s">
        <v>189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7" t="s">
        <v>124</v>
      </c>
      <c r="O53" s="29" t="s">
        <v>124</v>
      </c>
      <c r="P53" s="29" t="s">
        <v>124</v>
      </c>
      <c r="Q53" s="30"/>
      <c r="R53" s="30"/>
      <c r="S53" s="29" t="s">
        <v>124</v>
      </c>
      <c r="T53" s="30"/>
      <c r="U53" s="30"/>
      <c r="V53" s="30"/>
      <c r="W53" s="29" t="s">
        <v>124</v>
      </c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29">
        <f t="shared" si="1"/>
        <v>5</v>
      </c>
      <c r="AK53" s="29">
        <v>1.305237481E9</v>
      </c>
      <c r="AL53" s="42"/>
      <c r="AM53" s="31" t="s">
        <v>190</v>
      </c>
      <c r="AN53" s="29" t="s">
        <v>191</v>
      </c>
      <c r="AO53" s="29"/>
      <c r="AP53" s="29"/>
    </row>
    <row r="54" ht="15.75" customHeight="1">
      <c r="B54" s="22" t="s">
        <v>107</v>
      </c>
      <c r="C54" s="22" t="s">
        <v>124</v>
      </c>
      <c r="D54" s="23"/>
      <c r="E54" s="23"/>
      <c r="F54" s="23"/>
      <c r="G54" s="23"/>
      <c r="H54" s="23"/>
      <c r="I54" s="22" t="s">
        <v>124</v>
      </c>
      <c r="J54" s="23"/>
      <c r="K54" s="23"/>
      <c r="L54" s="23"/>
      <c r="M54" s="23"/>
      <c r="N54" s="22" t="s">
        <v>124</v>
      </c>
      <c r="O54" s="24" t="s">
        <v>124</v>
      </c>
      <c r="P54" s="24" t="s">
        <v>124</v>
      </c>
      <c r="Q54" s="25"/>
      <c r="R54" s="25"/>
      <c r="S54" s="24" t="s">
        <v>124</v>
      </c>
      <c r="T54" s="25"/>
      <c r="U54" s="25"/>
      <c r="V54" s="24" t="s">
        <v>124</v>
      </c>
      <c r="W54" s="24" t="s">
        <v>124</v>
      </c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4">
        <f t="shared" si="1"/>
        <v>8</v>
      </c>
      <c r="AK54" s="24">
        <v>1.535446066E9</v>
      </c>
      <c r="AL54" s="42"/>
      <c r="AM54" s="26" t="s">
        <v>192</v>
      </c>
      <c r="AN54" s="24" t="s">
        <v>191</v>
      </c>
      <c r="AO54" s="24"/>
      <c r="AP54" s="24"/>
    </row>
    <row r="55" ht="15.75" customHeight="1">
      <c r="B55" s="9" t="s">
        <v>108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9" t="s">
        <v>124</v>
      </c>
      <c r="O55" s="9" t="s">
        <v>124</v>
      </c>
      <c r="P55" s="9" t="s">
        <v>124</v>
      </c>
      <c r="Q55" s="15"/>
      <c r="R55" s="15"/>
      <c r="S55" s="9" t="s">
        <v>124</v>
      </c>
      <c r="T55" s="15"/>
      <c r="U55" s="15"/>
      <c r="V55" s="9" t="s">
        <v>124</v>
      </c>
      <c r="W55" s="9" t="s">
        <v>124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>
        <f t="shared" si="1"/>
        <v>6</v>
      </c>
      <c r="AK55" s="9">
        <v>1.265086241E9</v>
      </c>
      <c r="AL55" s="42"/>
      <c r="AM55" s="45" t="s">
        <v>193</v>
      </c>
      <c r="AN55" s="15"/>
      <c r="AO55" s="15"/>
      <c r="AP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>
      <c r="A57" s="15"/>
      <c r="B57" s="9" t="s">
        <v>194</v>
      </c>
      <c r="C57" s="15">
        <f t="shared" ref="C57:AI57" si="2">COUNTIF(C4:C55, "x")</f>
        <v>14</v>
      </c>
      <c r="D57" s="15">
        <f t="shared" si="2"/>
        <v>21</v>
      </c>
      <c r="E57" s="15">
        <f t="shared" si="2"/>
        <v>8</v>
      </c>
      <c r="F57" s="15">
        <f t="shared" si="2"/>
        <v>1</v>
      </c>
      <c r="G57" s="15">
        <f t="shared" si="2"/>
        <v>7</v>
      </c>
      <c r="H57" s="15">
        <f t="shared" si="2"/>
        <v>6</v>
      </c>
      <c r="I57" s="15">
        <f t="shared" si="2"/>
        <v>9</v>
      </c>
      <c r="J57" s="15">
        <f t="shared" si="2"/>
        <v>4</v>
      </c>
      <c r="K57" s="15">
        <f t="shared" si="2"/>
        <v>0</v>
      </c>
      <c r="L57" s="15">
        <f t="shared" si="2"/>
        <v>1</v>
      </c>
      <c r="M57" s="15">
        <f t="shared" si="2"/>
        <v>3</v>
      </c>
      <c r="N57" s="15">
        <f t="shared" si="2"/>
        <v>48</v>
      </c>
      <c r="O57" s="15">
        <f t="shared" si="2"/>
        <v>49</v>
      </c>
      <c r="P57" s="15">
        <f t="shared" si="2"/>
        <v>48</v>
      </c>
      <c r="Q57" s="15">
        <f t="shared" si="2"/>
        <v>12</v>
      </c>
      <c r="R57" s="15">
        <f t="shared" si="2"/>
        <v>21</v>
      </c>
      <c r="S57" s="15">
        <f t="shared" si="2"/>
        <v>43</v>
      </c>
      <c r="T57" s="15">
        <f t="shared" si="2"/>
        <v>27</v>
      </c>
      <c r="U57" s="15">
        <f t="shared" si="2"/>
        <v>20</v>
      </c>
      <c r="V57" s="15">
        <f t="shared" si="2"/>
        <v>25</v>
      </c>
      <c r="W57" s="15">
        <f t="shared" si="2"/>
        <v>23</v>
      </c>
      <c r="X57" s="15">
        <f t="shared" si="2"/>
        <v>14</v>
      </c>
      <c r="Y57" s="15">
        <f t="shared" si="2"/>
        <v>11</v>
      </c>
      <c r="Z57" s="15">
        <f t="shared" si="2"/>
        <v>0</v>
      </c>
      <c r="AA57" s="15">
        <f t="shared" si="2"/>
        <v>0</v>
      </c>
      <c r="AB57" s="15">
        <f t="shared" si="2"/>
        <v>0</v>
      </c>
      <c r="AC57" s="15">
        <f t="shared" si="2"/>
        <v>1</v>
      </c>
      <c r="AD57" s="15">
        <f t="shared" si="2"/>
        <v>0</v>
      </c>
      <c r="AE57" s="15">
        <f t="shared" si="2"/>
        <v>1</v>
      </c>
      <c r="AF57" s="15">
        <f t="shared" si="2"/>
        <v>1</v>
      </c>
      <c r="AG57" s="15">
        <f t="shared" si="2"/>
        <v>2</v>
      </c>
      <c r="AH57" s="15">
        <f t="shared" si="2"/>
        <v>0</v>
      </c>
      <c r="AI57" s="15">
        <f t="shared" si="2"/>
        <v>18</v>
      </c>
      <c r="AJ57" s="15"/>
      <c r="AK57" s="15"/>
      <c r="AL57" s="15"/>
      <c r="AM57" s="15"/>
      <c r="AN57" s="15"/>
      <c r="AO57" s="15"/>
      <c r="AP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</row>
  </sheetData>
  <autoFilter ref="$AI$4:$AI$55"/>
  <mergeCells count="22">
    <mergeCell ref="V2:Y2"/>
    <mergeCell ref="Z2:AB2"/>
    <mergeCell ref="AC2:AE2"/>
    <mergeCell ref="AF2:AH2"/>
    <mergeCell ref="A1:A3"/>
    <mergeCell ref="B1:B3"/>
    <mergeCell ref="C1:AH1"/>
    <mergeCell ref="AI1:AI3"/>
    <mergeCell ref="AJ1:AJ3"/>
    <mergeCell ref="AN1:AN3"/>
    <mergeCell ref="C2:G2"/>
    <mergeCell ref="A38:A41"/>
    <mergeCell ref="A42:A45"/>
    <mergeCell ref="A46:A50"/>
    <mergeCell ref="A51:A55"/>
    <mergeCell ref="H2:M2"/>
    <mergeCell ref="N2:U2"/>
    <mergeCell ref="A4:A9"/>
    <mergeCell ref="A10:A19"/>
    <mergeCell ref="A20:A23"/>
    <mergeCell ref="A24:A27"/>
    <mergeCell ref="A28:A37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1.5"/>
    <col customWidth="1" min="3" max="38" width="3.25"/>
    <col customWidth="1" hidden="1" min="39" max="39" width="3.5"/>
    <col customWidth="1" hidden="1" min="40" max="40" width="10.5"/>
    <col customWidth="1" hidden="1" min="41" max="41" width="9.38"/>
    <col customWidth="1" hidden="1" min="42" max="42" width="34.75"/>
    <col customWidth="1" min="43" max="46" width="19.75"/>
  </cols>
  <sheetData>
    <row r="1">
      <c r="A1" s="67" t="s">
        <v>0</v>
      </c>
      <c r="B1" s="67" t="s">
        <v>1</v>
      </c>
      <c r="C1" s="67" t="s">
        <v>2</v>
      </c>
      <c r="AH1" s="67"/>
      <c r="AI1" s="67"/>
      <c r="AJ1" s="67"/>
      <c r="AK1" s="67"/>
      <c r="AL1" s="67"/>
      <c r="AM1" s="68" t="s">
        <v>3</v>
      </c>
      <c r="AN1" s="69"/>
      <c r="AO1" s="69"/>
      <c r="AP1" s="69"/>
      <c r="AQ1" s="3"/>
      <c r="AR1" s="3"/>
      <c r="AS1" s="70"/>
      <c r="AT1" s="70"/>
    </row>
    <row r="2" ht="27.75" customHeight="1">
      <c r="C2" s="67" t="s">
        <v>5</v>
      </c>
      <c r="H2" s="67" t="s">
        <v>6</v>
      </c>
      <c r="N2" s="67" t="s">
        <v>7</v>
      </c>
      <c r="V2" s="67" t="s">
        <v>8</v>
      </c>
      <c r="Z2" s="71" t="s">
        <v>9</v>
      </c>
      <c r="AC2" s="71" t="s">
        <v>10</v>
      </c>
      <c r="AF2" s="67" t="s">
        <v>11</v>
      </c>
      <c r="AI2" s="67"/>
      <c r="AJ2" s="67"/>
      <c r="AK2" s="67"/>
      <c r="AL2" s="67"/>
      <c r="AN2" s="69"/>
      <c r="AO2" s="69"/>
      <c r="AP2" s="69"/>
      <c r="AQ2" s="3"/>
      <c r="AR2" s="3"/>
      <c r="AT2" s="70"/>
    </row>
    <row r="3">
      <c r="C3" s="72" t="s">
        <v>12</v>
      </c>
      <c r="D3" s="68" t="s">
        <v>13</v>
      </c>
      <c r="E3" s="72" t="s">
        <v>14</v>
      </c>
      <c r="F3" s="68" t="s">
        <v>15</v>
      </c>
      <c r="G3" s="68" t="s">
        <v>118</v>
      </c>
      <c r="H3" s="72" t="s">
        <v>17</v>
      </c>
      <c r="I3" s="72" t="s">
        <v>18</v>
      </c>
      <c r="J3" s="72" t="s">
        <v>19</v>
      </c>
      <c r="K3" s="68" t="s">
        <v>195</v>
      </c>
      <c r="L3" s="68" t="s">
        <v>21</v>
      </c>
      <c r="M3" s="72" t="s">
        <v>22</v>
      </c>
      <c r="N3" s="68" t="s">
        <v>23</v>
      </c>
      <c r="O3" s="68" t="s">
        <v>24</v>
      </c>
      <c r="P3" s="72" t="s">
        <v>25</v>
      </c>
      <c r="Q3" s="68" t="s">
        <v>26</v>
      </c>
      <c r="R3" s="68" t="s">
        <v>120</v>
      </c>
      <c r="S3" s="68" t="s">
        <v>28</v>
      </c>
      <c r="T3" s="68" t="s">
        <v>29</v>
      </c>
      <c r="U3" s="68" t="s">
        <v>30</v>
      </c>
      <c r="V3" s="72" t="s">
        <v>31</v>
      </c>
      <c r="W3" s="72" t="s">
        <v>32</v>
      </c>
      <c r="X3" s="72" t="s">
        <v>33</v>
      </c>
      <c r="Y3" s="72" t="s">
        <v>34</v>
      </c>
      <c r="Z3" s="72" t="s">
        <v>35</v>
      </c>
      <c r="AA3" s="68" t="s">
        <v>36</v>
      </c>
      <c r="AB3" s="73" t="s">
        <v>37</v>
      </c>
      <c r="AC3" s="72" t="s">
        <v>38</v>
      </c>
      <c r="AD3" s="68" t="s">
        <v>39</v>
      </c>
      <c r="AE3" s="72" t="s">
        <v>40</v>
      </c>
      <c r="AF3" s="72" t="s">
        <v>41</v>
      </c>
      <c r="AG3" s="68" t="s">
        <v>42</v>
      </c>
      <c r="AH3" s="72" t="s">
        <v>199</v>
      </c>
      <c r="AI3" s="72" t="s">
        <v>200</v>
      </c>
      <c r="AJ3" s="72" t="s">
        <v>201</v>
      </c>
      <c r="AK3" s="72" t="s">
        <v>202</v>
      </c>
      <c r="AL3" s="72" t="s">
        <v>203</v>
      </c>
      <c r="AN3" s="69" t="s">
        <v>196</v>
      </c>
      <c r="AO3" s="69" t="s">
        <v>122</v>
      </c>
      <c r="AP3" s="69" t="s">
        <v>123</v>
      </c>
      <c r="AQ3" s="3" t="s">
        <v>116</v>
      </c>
      <c r="AR3" s="3"/>
      <c r="AT3" s="70"/>
    </row>
    <row r="4" ht="15.75" hidden="1" customHeight="1">
      <c r="A4" s="74" t="s">
        <v>44</v>
      </c>
      <c r="B4" s="74" t="s">
        <v>45</v>
      </c>
      <c r="C4" s="75" t="b">
        <f>isnumber(search("precise location", $AP$4))</f>
        <v>1</v>
      </c>
      <c r="D4" s="74"/>
      <c r="E4" s="75" t="b">
        <f>isnumber(search("coarse location", AP4))</f>
        <v>1</v>
      </c>
      <c r="F4" s="74"/>
      <c r="G4" s="74"/>
      <c r="H4" s="75" t="b">
        <f>isnumber(search("name", AP4))</f>
        <v>1</v>
      </c>
      <c r="I4" s="75" t="b">
        <f>isnumber(search("email", AP4))</f>
        <v>1</v>
      </c>
      <c r="J4" s="75" t="b">
        <f>isnumber(search("phone number", AP4))</f>
        <v>1</v>
      </c>
      <c r="K4" s="74"/>
      <c r="L4" s="74"/>
      <c r="M4" s="75" t="b">
        <f>isnumber(search("physical address", AP4))</f>
        <v>1</v>
      </c>
      <c r="N4" s="74"/>
      <c r="O4" s="74"/>
      <c r="P4" s="75" t="b">
        <f>isnumber(search("device id", AP4))</f>
        <v>1</v>
      </c>
      <c r="Q4" s="74"/>
      <c r="R4" s="74"/>
      <c r="S4" s="74"/>
      <c r="T4" s="74"/>
      <c r="U4" s="74"/>
      <c r="V4" s="75" t="b">
        <f>isnumber(search("product interaction", AP4))</f>
        <v>1</v>
      </c>
      <c r="W4" s="75" t="b">
        <f>isnumber(search("browsing history", AP4))</f>
        <v>1</v>
      </c>
      <c r="X4" s="75" t="b">
        <f>isnumber(search("diagnostic", AP4))</f>
        <v>1</v>
      </c>
      <c r="Y4" s="75" t="b">
        <f>isnumber(search("search history", AP4))</f>
        <v>1</v>
      </c>
      <c r="Z4" s="75" t="b">
        <f>isnumber(search("user id", AP4))</f>
        <v>1</v>
      </c>
      <c r="AA4" s="74"/>
      <c r="AB4" s="74"/>
      <c r="AC4" s="75" t="b">
        <f>isnumber(search("credit info", AP4))</f>
        <v>1</v>
      </c>
      <c r="AD4" s="74"/>
      <c r="AE4" s="75" t="b">
        <f>isnumber(search("purchase history", AP4))</f>
        <v>1</v>
      </c>
      <c r="AF4" s="75" t="b">
        <f>isnumber(search("contact info", AP4))</f>
        <v>1</v>
      </c>
      <c r="AG4" s="74"/>
      <c r="AH4" s="75" t="b">
        <f>isnumber(search("other user contact info", AP4))</f>
        <v>1</v>
      </c>
      <c r="AI4" s="75" t="b">
        <f>isnumber(search("user content", AP4))</f>
        <v>1</v>
      </c>
      <c r="AJ4" s="75" t="b">
        <f>isnumber(search("other financial info", AP4))</f>
        <v>1</v>
      </c>
      <c r="AK4" s="75" t="b">
        <f>isnumber(search("other data", AP4))</f>
        <v>1</v>
      </c>
      <c r="AL4" s="75" t="b">
        <f>isnumber(search("sensitive info", AP4))</f>
        <v>1</v>
      </c>
      <c r="AM4" s="76" t="s">
        <v>124</v>
      </c>
      <c r="AN4" s="76">
        <v>2.84882215E8</v>
      </c>
      <c r="AO4" s="77"/>
      <c r="AP4" s="77" t="s">
        <v>204</v>
      </c>
      <c r="AQ4" s="9"/>
      <c r="AR4" s="9"/>
      <c r="AS4" s="78"/>
      <c r="AT4" s="78"/>
    </row>
    <row r="5" ht="15.75" hidden="1" customHeight="1"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4" t="s">
        <v>124</v>
      </c>
      <c r="O5" s="76" t="s">
        <v>124</v>
      </c>
      <c r="P5" s="76" t="s">
        <v>124</v>
      </c>
      <c r="Q5" s="79"/>
      <c r="R5" s="76" t="s">
        <v>124</v>
      </c>
      <c r="S5" s="76" t="s">
        <v>124</v>
      </c>
      <c r="T5" s="79"/>
      <c r="U5" s="76" t="s">
        <v>124</v>
      </c>
      <c r="V5" s="76" t="s">
        <v>124</v>
      </c>
      <c r="W5" s="79"/>
      <c r="X5" s="76" t="s">
        <v>125</v>
      </c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6"/>
      <c r="AJ5" s="75"/>
      <c r="AK5" s="75"/>
      <c r="AL5" s="75"/>
      <c r="AM5" s="76"/>
      <c r="AN5" s="76"/>
      <c r="AO5" s="77"/>
      <c r="AP5" s="77"/>
      <c r="AQ5" s="9"/>
      <c r="AR5" s="9"/>
      <c r="AS5" s="80"/>
      <c r="AT5" s="80"/>
    </row>
    <row r="6" ht="15.75" hidden="1" customHeight="1">
      <c r="C6" s="75" t="str">
        <f t="shared" ref="C6:AL6" si="1">if(C5="x", "TRUE", "FALSE")</f>
        <v>FALSE</v>
      </c>
      <c r="D6" s="75" t="str">
        <f t="shared" si="1"/>
        <v>FALSE</v>
      </c>
      <c r="E6" s="75" t="str">
        <f t="shared" si="1"/>
        <v>FALSE</v>
      </c>
      <c r="F6" s="75" t="str">
        <f t="shared" si="1"/>
        <v>FALSE</v>
      </c>
      <c r="G6" s="75" t="str">
        <f t="shared" si="1"/>
        <v>FALSE</v>
      </c>
      <c r="H6" s="75" t="str">
        <f t="shared" si="1"/>
        <v>FALSE</v>
      </c>
      <c r="I6" s="75" t="str">
        <f t="shared" si="1"/>
        <v>FALSE</v>
      </c>
      <c r="J6" s="75" t="str">
        <f t="shared" si="1"/>
        <v>FALSE</v>
      </c>
      <c r="K6" s="75" t="str">
        <f t="shared" si="1"/>
        <v>FALSE</v>
      </c>
      <c r="L6" s="75" t="str">
        <f t="shared" si="1"/>
        <v>FALSE</v>
      </c>
      <c r="M6" s="75" t="str">
        <f t="shared" si="1"/>
        <v>FALSE</v>
      </c>
      <c r="N6" s="75" t="str">
        <f t="shared" si="1"/>
        <v>TRUE</v>
      </c>
      <c r="O6" s="75" t="str">
        <f t="shared" si="1"/>
        <v>TRUE</v>
      </c>
      <c r="P6" s="75" t="str">
        <f t="shared" si="1"/>
        <v>TRUE</v>
      </c>
      <c r="Q6" s="75" t="str">
        <f t="shared" si="1"/>
        <v>FALSE</v>
      </c>
      <c r="R6" s="75" t="str">
        <f t="shared" si="1"/>
        <v>TRUE</v>
      </c>
      <c r="S6" s="75" t="str">
        <f t="shared" si="1"/>
        <v>TRUE</v>
      </c>
      <c r="T6" s="75" t="str">
        <f t="shared" si="1"/>
        <v>FALSE</v>
      </c>
      <c r="U6" s="75" t="str">
        <f t="shared" si="1"/>
        <v>TRUE</v>
      </c>
      <c r="V6" s="75" t="str">
        <f t="shared" si="1"/>
        <v>TRUE</v>
      </c>
      <c r="W6" s="75" t="str">
        <f t="shared" si="1"/>
        <v>FALSE</v>
      </c>
      <c r="X6" s="75" t="str">
        <f t="shared" si="1"/>
        <v>TRUE</v>
      </c>
      <c r="Y6" s="75" t="str">
        <f t="shared" si="1"/>
        <v>FALSE</v>
      </c>
      <c r="Z6" s="75" t="str">
        <f t="shared" si="1"/>
        <v>FALSE</v>
      </c>
      <c r="AA6" s="75" t="str">
        <f t="shared" si="1"/>
        <v>FALSE</v>
      </c>
      <c r="AB6" s="75" t="str">
        <f t="shared" si="1"/>
        <v>FALSE</v>
      </c>
      <c r="AC6" s="75" t="str">
        <f t="shared" si="1"/>
        <v>FALSE</v>
      </c>
      <c r="AD6" s="75" t="str">
        <f t="shared" si="1"/>
        <v>FALSE</v>
      </c>
      <c r="AE6" s="75" t="str">
        <f t="shared" si="1"/>
        <v>FALSE</v>
      </c>
      <c r="AF6" s="75" t="str">
        <f t="shared" si="1"/>
        <v>FALSE</v>
      </c>
      <c r="AG6" s="75" t="str">
        <f t="shared" si="1"/>
        <v>FALSE</v>
      </c>
      <c r="AH6" s="75" t="str">
        <f t="shared" si="1"/>
        <v>FALSE</v>
      </c>
      <c r="AI6" s="75" t="str">
        <f t="shared" si="1"/>
        <v>FALSE</v>
      </c>
      <c r="AJ6" s="75" t="str">
        <f t="shared" si="1"/>
        <v>FALSE</v>
      </c>
      <c r="AK6" s="75" t="str">
        <f t="shared" si="1"/>
        <v>FALSE</v>
      </c>
      <c r="AL6" s="75" t="str">
        <f t="shared" si="1"/>
        <v>FALSE</v>
      </c>
      <c r="AM6" s="76"/>
      <c r="AN6" s="76"/>
      <c r="AO6" s="77"/>
      <c r="AP6" s="77"/>
      <c r="AQ6" s="9"/>
      <c r="AR6" s="9"/>
      <c r="AS6" s="78"/>
      <c r="AT6" s="78"/>
    </row>
    <row r="7" ht="15.75" customHeight="1">
      <c r="C7" s="81" t="str">
        <f>if(OR(AND(C4=FALSE,C6=TRUE),AND(ISBLANK(C4),C6=TRUE)),"x","")</f>
        <v/>
      </c>
      <c r="D7" s="81" t="str">
        <f t="shared" ref="D7:AL7" si="2">if(OR(AND(D4=FALSE,D6="TRUE"),AND(ISBLANK(D4),D6=TRUE)),"x","")</f>
        <v/>
      </c>
      <c r="E7" s="81" t="str">
        <f t="shared" si="2"/>
        <v/>
      </c>
      <c r="F7" s="81" t="str">
        <f t="shared" si="2"/>
        <v/>
      </c>
      <c r="G7" s="81" t="str">
        <f t="shared" si="2"/>
        <v/>
      </c>
      <c r="H7" s="81" t="str">
        <f t="shared" si="2"/>
        <v/>
      </c>
      <c r="I7" s="81" t="str">
        <f t="shared" si="2"/>
        <v/>
      </c>
      <c r="J7" s="81" t="str">
        <f t="shared" si="2"/>
        <v/>
      </c>
      <c r="K7" s="81" t="str">
        <f t="shared" si="2"/>
        <v/>
      </c>
      <c r="L7" s="81" t="str">
        <f t="shared" si="2"/>
        <v/>
      </c>
      <c r="M7" s="81" t="str">
        <f t="shared" si="2"/>
        <v/>
      </c>
      <c r="N7" s="81" t="str">
        <f t="shared" si="2"/>
        <v>x</v>
      </c>
      <c r="O7" s="81" t="str">
        <f t="shared" si="2"/>
        <v>x</v>
      </c>
      <c r="P7" s="81" t="str">
        <f t="shared" si="2"/>
        <v/>
      </c>
      <c r="Q7" s="81" t="str">
        <f t="shared" si="2"/>
        <v/>
      </c>
      <c r="R7" s="81" t="str">
        <f t="shared" si="2"/>
        <v>x</v>
      </c>
      <c r="S7" s="81" t="str">
        <f t="shared" si="2"/>
        <v>x</v>
      </c>
      <c r="T7" s="81" t="str">
        <f t="shared" si="2"/>
        <v/>
      </c>
      <c r="U7" s="81" t="str">
        <f t="shared" si="2"/>
        <v>x</v>
      </c>
      <c r="V7" s="81" t="str">
        <f t="shared" si="2"/>
        <v/>
      </c>
      <c r="W7" s="81" t="str">
        <f t="shared" si="2"/>
        <v/>
      </c>
      <c r="X7" s="81" t="str">
        <f t="shared" si="2"/>
        <v/>
      </c>
      <c r="Y7" s="81" t="str">
        <f t="shared" si="2"/>
        <v/>
      </c>
      <c r="Z7" s="81" t="str">
        <f t="shared" si="2"/>
        <v/>
      </c>
      <c r="AA7" s="81" t="str">
        <f t="shared" si="2"/>
        <v/>
      </c>
      <c r="AB7" s="81" t="str">
        <f t="shared" si="2"/>
        <v/>
      </c>
      <c r="AC7" s="81" t="str">
        <f t="shared" si="2"/>
        <v/>
      </c>
      <c r="AD7" s="81" t="str">
        <f t="shared" si="2"/>
        <v/>
      </c>
      <c r="AE7" s="81" t="str">
        <f t="shared" si="2"/>
        <v/>
      </c>
      <c r="AF7" s="81" t="str">
        <f t="shared" si="2"/>
        <v/>
      </c>
      <c r="AG7" s="81" t="str">
        <f t="shared" si="2"/>
        <v/>
      </c>
      <c r="AH7" s="81" t="str">
        <f t="shared" si="2"/>
        <v/>
      </c>
      <c r="AI7" s="81" t="str">
        <f t="shared" si="2"/>
        <v/>
      </c>
      <c r="AJ7" s="81" t="str">
        <f t="shared" si="2"/>
        <v/>
      </c>
      <c r="AK7" s="81" t="str">
        <f t="shared" si="2"/>
        <v/>
      </c>
      <c r="AL7" s="81" t="str">
        <f t="shared" si="2"/>
        <v/>
      </c>
      <c r="AM7" s="76"/>
      <c r="AN7" s="76"/>
      <c r="AO7" s="77"/>
      <c r="AP7" s="77"/>
      <c r="AQ7" s="9">
        <f t="shared" ref="AQ7:AQ203" si="3">countif(C7:AL7,"x")</f>
        <v>5</v>
      </c>
      <c r="AR7" s="9"/>
      <c r="AS7" s="80"/>
      <c r="AT7" s="80"/>
    </row>
    <row r="8" ht="15.75" hidden="1" customHeight="1">
      <c r="B8" s="74" t="s">
        <v>46</v>
      </c>
      <c r="C8" s="75" t="b">
        <f>isnumber(search("precise location", AP8))</f>
        <v>1</v>
      </c>
      <c r="D8" s="74" t="b">
        <v>0</v>
      </c>
      <c r="E8" s="75" t="b">
        <f>isnumber(search("coarse location", AP8))</f>
        <v>1</v>
      </c>
      <c r="F8" s="74" t="b">
        <v>0</v>
      </c>
      <c r="G8" s="74" t="b">
        <v>0</v>
      </c>
      <c r="H8" s="75" t="b">
        <f>isnumber(search("name", AP8))</f>
        <v>1</v>
      </c>
      <c r="I8" s="75" t="b">
        <f>isnumber(search("email", AP8))</f>
        <v>1</v>
      </c>
      <c r="J8" s="75" t="b">
        <f>isnumber(search("phone number", AP8))</f>
        <v>1</v>
      </c>
      <c r="K8" s="75"/>
      <c r="L8" s="75"/>
      <c r="M8" s="75" t="b">
        <f>isnumber(search("physical address", AP8))</f>
        <v>1</v>
      </c>
      <c r="N8" s="74"/>
      <c r="O8" s="74"/>
      <c r="P8" s="75" t="b">
        <f>isnumber(search("device id", AP8))</f>
        <v>1</v>
      </c>
      <c r="Q8" s="79"/>
      <c r="R8" s="79"/>
      <c r="S8" s="82" t="s">
        <v>218</v>
      </c>
      <c r="T8" s="75"/>
      <c r="U8" s="75"/>
      <c r="V8" s="75" t="b">
        <f>isnumber(search("product interaction", AP8))</f>
        <v>1</v>
      </c>
      <c r="W8" s="75" t="b">
        <f>isnumber(search("browsing history", AP8))</f>
        <v>1</v>
      </c>
      <c r="X8" s="75" t="b">
        <f>isnumber(search("diagnostic", AP8))</f>
        <v>1</v>
      </c>
      <c r="Y8" s="75" t="b">
        <f>isnumber(search("search history", AP8))</f>
        <v>1</v>
      </c>
      <c r="Z8" s="75" t="b">
        <f>isnumber(search("user id", AP8))</f>
        <v>1</v>
      </c>
      <c r="AA8" s="79"/>
      <c r="AB8" s="79"/>
      <c r="AC8" s="75" t="b">
        <f>isnumber(search("credit info", AP8))</f>
        <v>1</v>
      </c>
      <c r="AD8" s="79"/>
      <c r="AE8" s="75" t="b">
        <f>isnumber(search("purchase history", AP8))</f>
        <v>1</v>
      </c>
      <c r="AF8" s="75" t="b">
        <f>isnumber(search("contact info", AP8))</f>
        <v>1</v>
      </c>
      <c r="AG8" s="79"/>
      <c r="AH8" s="75" t="b">
        <f>isnumber(search("other user contact info", AP8))</f>
        <v>1</v>
      </c>
      <c r="AI8" s="75" t="b">
        <f>isnumber(search("user content", AP8))</f>
        <v>1</v>
      </c>
      <c r="AJ8" s="75" t="b">
        <f>isnumber(search("other financial info", AP8))</f>
        <v>1</v>
      </c>
      <c r="AK8" s="75" t="b">
        <f>isnumber(search("other data", AP8))</f>
        <v>1</v>
      </c>
      <c r="AL8" s="75" t="b">
        <f>isnumber(search("sensitive info", AP8))</f>
        <v>1</v>
      </c>
      <c r="AM8" s="76" t="s">
        <v>124</v>
      </c>
      <c r="AN8" s="76">
        <v>3.89801252E8</v>
      </c>
      <c r="AO8" s="77"/>
      <c r="AP8" s="77" t="s">
        <v>205</v>
      </c>
      <c r="AQ8" s="9">
        <f t="shared" si="3"/>
        <v>0</v>
      </c>
      <c r="AR8" s="9"/>
      <c r="AS8" s="78"/>
      <c r="AT8" s="78"/>
    </row>
    <row r="9" ht="15.75" hidden="1" customHeight="1"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4" t="s">
        <v>124</v>
      </c>
      <c r="O9" s="74" t="s">
        <v>124</v>
      </c>
      <c r="P9" s="76" t="s">
        <v>124</v>
      </c>
      <c r="Q9" s="79"/>
      <c r="R9" s="76" t="s">
        <v>124</v>
      </c>
      <c r="S9" s="76" t="s">
        <v>124</v>
      </c>
      <c r="T9" s="79"/>
      <c r="U9" s="76" t="s">
        <v>124</v>
      </c>
      <c r="V9" s="76" t="s">
        <v>124</v>
      </c>
      <c r="W9" s="79"/>
      <c r="X9" s="76" t="s">
        <v>124</v>
      </c>
      <c r="Y9" s="79"/>
      <c r="Z9" s="79"/>
      <c r="AA9" s="79"/>
      <c r="AB9" s="79"/>
      <c r="AC9" s="75"/>
      <c r="AD9" s="79"/>
      <c r="AE9" s="75"/>
      <c r="AF9" s="75"/>
      <c r="AG9" s="79"/>
      <c r="AH9" s="75"/>
      <c r="AI9" s="75"/>
      <c r="AJ9" s="75"/>
      <c r="AK9" s="75"/>
      <c r="AL9" s="75"/>
      <c r="AM9" s="76"/>
      <c r="AN9" s="76"/>
      <c r="AO9" s="77"/>
      <c r="AP9" s="77"/>
      <c r="AQ9" s="9">
        <f t="shared" si="3"/>
        <v>8</v>
      </c>
      <c r="AR9" s="9"/>
      <c r="AS9" s="80"/>
      <c r="AT9" s="80"/>
    </row>
    <row r="10" ht="15.75" hidden="1" customHeight="1">
      <c r="C10" s="83" t="str">
        <f t="shared" ref="C10:AL10" si="4">if(C9="x", "TRUE", "FALSE")</f>
        <v>FALSE</v>
      </c>
      <c r="D10" s="83" t="str">
        <f t="shared" si="4"/>
        <v>FALSE</v>
      </c>
      <c r="E10" s="83" t="str">
        <f t="shared" si="4"/>
        <v>FALSE</v>
      </c>
      <c r="F10" s="83" t="str">
        <f t="shared" si="4"/>
        <v>FALSE</v>
      </c>
      <c r="G10" s="83" t="str">
        <f t="shared" si="4"/>
        <v>FALSE</v>
      </c>
      <c r="H10" s="83" t="str">
        <f t="shared" si="4"/>
        <v>FALSE</v>
      </c>
      <c r="I10" s="83" t="str">
        <f t="shared" si="4"/>
        <v>FALSE</v>
      </c>
      <c r="J10" s="83" t="str">
        <f t="shared" si="4"/>
        <v>FALSE</v>
      </c>
      <c r="K10" s="83" t="str">
        <f t="shared" si="4"/>
        <v>FALSE</v>
      </c>
      <c r="L10" s="83" t="str">
        <f t="shared" si="4"/>
        <v>FALSE</v>
      </c>
      <c r="M10" s="83" t="str">
        <f t="shared" si="4"/>
        <v>FALSE</v>
      </c>
      <c r="N10" s="83" t="str">
        <f t="shared" si="4"/>
        <v>TRUE</v>
      </c>
      <c r="O10" s="83" t="str">
        <f t="shared" si="4"/>
        <v>TRUE</v>
      </c>
      <c r="P10" s="83" t="str">
        <f t="shared" si="4"/>
        <v>TRUE</v>
      </c>
      <c r="Q10" s="83" t="str">
        <f t="shared" si="4"/>
        <v>FALSE</v>
      </c>
      <c r="R10" s="83" t="str">
        <f t="shared" si="4"/>
        <v>TRUE</v>
      </c>
      <c r="S10" s="83" t="str">
        <f t="shared" si="4"/>
        <v>TRUE</v>
      </c>
      <c r="T10" s="83" t="str">
        <f t="shared" si="4"/>
        <v>FALSE</v>
      </c>
      <c r="U10" s="83" t="str">
        <f t="shared" si="4"/>
        <v>TRUE</v>
      </c>
      <c r="V10" s="83" t="str">
        <f t="shared" si="4"/>
        <v>TRUE</v>
      </c>
      <c r="W10" s="83" t="str">
        <f t="shared" si="4"/>
        <v>FALSE</v>
      </c>
      <c r="X10" s="83" t="str">
        <f t="shared" si="4"/>
        <v>TRUE</v>
      </c>
      <c r="Y10" s="83" t="str">
        <f t="shared" si="4"/>
        <v>FALSE</v>
      </c>
      <c r="Z10" s="83" t="str">
        <f t="shared" si="4"/>
        <v>FALSE</v>
      </c>
      <c r="AA10" s="83" t="str">
        <f t="shared" si="4"/>
        <v>FALSE</v>
      </c>
      <c r="AB10" s="83" t="str">
        <f t="shared" si="4"/>
        <v>FALSE</v>
      </c>
      <c r="AC10" s="83" t="str">
        <f t="shared" si="4"/>
        <v>FALSE</v>
      </c>
      <c r="AD10" s="83" t="str">
        <f t="shared" si="4"/>
        <v>FALSE</v>
      </c>
      <c r="AE10" s="83" t="str">
        <f t="shared" si="4"/>
        <v>FALSE</v>
      </c>
      <c r="AF10" s="83" t="str">
        <f t="shared" si="4"/>
        <v>FALSE</v>
      </c>
      <c r="AG10" s="83" t="str">
        <f t="shared" si="4"/>
        <v>FALSE</v>
      </c>
      <c r="AH10" s="83" t="str">
        <f t="shared" si="4"/>
        <v>FALSE</v>
      </c>
      <c r="AI10" s="83" t="str">
        <f t="shared" si="4"/>
        <v>FALSE</v>
      </c>
      <c r="AJ10" s="83" t="str">
        <f t="shared" si="4"/>
        <v>FALSE</v>
      </c>
      <c r="AK10" s="83" t="str">
        <f t="shared" si="4"/>
        <v>FALSE</v>
      </c>
      <c r="AL10" s="83" t="str">
        <f t="shared" si="4"/>
        <v>FALSE</v>
      </c>
      <c r="AM10" s="76"/>
      <c r="AN10" s="76"/>
      <c r="AO10" s="77"/>
      <c r="AP10" s="77"/>
      <c r="AQ10" s="9">
        <f t="shared" si="3"/>
        <v>0</v>
      </c>
      <c r="AR10" s="9"/>
      <c r="AS10" s="78"/>
      <c r="AT10" s="78"/>
    </row>
    <row r="11" ht="15.75" customHeight="1">
      <c r="C11" s="81" t="str">
        <f t="shared" ref="C11:AO11" si="5">if(OR(AND(C8=FALSE,C10="TRUE"),AND(ISBLANK(C8),C10=TRUE)),"x","")</f>
        <v/>
      </c>
      <c r="D11" s="81" t="str">
        <f t="shared" si="5"/>
        <v/>
      </c>
      <c r="E11" s="81" t="str">
        <f t="shared" si="5"/>
        <v/>
      </c>
      <c r="F11" s="81" t="str">
        <f t="shared" si="5"/>
        <v/>
      </c>
      <c r="G11" s="81" t="str">
        <f t="shared" si="5"/>
        <v/>
      </c>
      <c r="H11" s="81" t="str">
        <f t="shared" si="5"/>
        <v/>
      </c>
      <c r="I11" s="81" t="str">
        <f t="shared" si="5"/>
        <v/>
      </c>
      <c r="J11" s="81" t="str">
        <f t="shared" si="5"/>
        <v/>
      </c>
      <c r="K11" s="81" t="str">
        <f t="shared" si="5"/>
        <v/>
      </c>
      <c r="L11" s="81" t="str">
        <f t="shared" si="5"/>
        <v/>
      </c>
      <c r="M11" s="81" t="str">
        <f t="shared" si="5"/>
        <v/>
      </c>
      <c r="N11" s="81" t="str">
        <f t="shared" si="5"/>
        <v>x</v>
      </c>
      <c r="O11" s="81" t="str">
        <f t="shared" si="5"/>
        <v>x</v>
      </c>
      <c r="P11" s="81" t="str">
        <f t="shared" si="5"/>
        <v/>
      </c>
      <c r="Q11" s="81" t="str">
        <f t="shared" si="5"/>
        <v/>
      </c>
      <c r="R11" s="81" t="str">
        <f t="shared" si="5"/>
        <v>x</v>
      </c>
      <c r="S11" s="81" t="str">
        <f t="shared" si="5"/>
        <v/>
      </c>
      <c r="T11" s="81" t="str">
        <f t="shared" si="5"/>
        <v/>
      </c>
      <c r="U11" s="81" t="str">
        <f t="shared" si="5"/>
        <v>x</v>
      </c>
      <c r="V11" s="81" t="str">
        <f t="shared" si="5"/>
        <v/>
      </c>
      <c r="W11" s="81" t="str">
        <f t="shared" si="5"/>
        <v/>
      </c>
      <c r="X11" s="81" t="str">
        <f t="shared" si="5"/>
        <v/>
      </c>
      <c r="Y11" s="81" t="str">
        <f t="shared" si="5"/>
        <v/>
      </c>
      <c r="Z11" s="81" t="str">
        <f t="shared" si="5"/>
        <v/>
      </c>
      <c r="AA11" s="81" t="str">
        <f t="shared" si="5"/>
        <v/>
      </c>
      <c r="AB11" s="81" t="str">
        <f t="shared" si="5"/>
        <v/>
      </c>
      <c r="AC11" s="81" t="str">
        <f t="shared" si="5"/>
        <v/>
      </c>
      <c r="AD11" s="81" t="str">
        <f t="shared" si="5"/>
        <v/>
      </c>
      <c r="AE11" s="81" t="str">
        <f t="shared" si="5"/>
        <v/>
      </c>
      <c r="AF11" s="81" t="str">
        <f t="shared" si="5"/>
        <v/>
      </c>
      <c r="AG11" s="81" t="str">
        <f t="shared" si="5"/>
        <v/>
      </c>
      <c r="AH11" s="81" t="str">
        <f t="shared" si="5"/>
        <v/>
      </c>
      <c r="AI11" s="81" t="str">
        <f t="shared" si="5"/>
        <v/>
      </c>
      <c r="AJ11" s="81" t="str">
        <f t="shared" si="5"/>
        <v/>
      </c>
      <c r="AK11" s="81" t="str">
        <f t="shared" si="5"/>
        <v/>
      </c>
      <c r="AL11" s="81" t="str">
        <f t="shared" si="5"/>
        <v/>
      </c>
      <c r="AM11" s="81" t="str">
        <f t="shared" si="5"/>
        <v/>
      </c>
      <c r="AN11" s="81" t="str">
        <f t="shared" si="5"/>
        <v/>
      </c>
      <c r="AO11" s="81" t="str">
        <f t="shared" si="5"/>
        <v/>
      </c>
      <c r="AP11" s="77"/>
      <c r="AQ11" s="9">
        <f t="shared" si="3"/>
        <v>4</v>
      </c>
      <c r="AR11" s="9"/>
      <c r="AS11" s="80"/>
      <c r="AT11" s="80"/>
    </row>
    <row r="12" ht="15.75" hidden="1" customHeight="1">
      <c r="B12" s="74" t="s">
        <v>47</v>
      </c>
      <c r="C12" s="75" t="b">
        <f>isnumber(search("precise location", AP12))</f>
        <v>1</v>
      </c>
      <c r="D12" s="75"/>
      <c r="E12" s="75" t="b">
        <f>isnumber(search("coarse location", AP12))</f>
        <v>1</v>
      </c>
      <c r="F12" s="75"/>
      <c r="G12" s="75"/>
      <c r="H12" s="75" t="b">
        <f>isnumber(search("name", AP12))</f>
        <v>1</v>
      </c>
      <c r="I12" s="75" t="b">
        <f>isnumber(search("email", AP12))</f>
        <v>1</v>
      </c>
      <c r="J12" s="75" t="b">
        <f>isnumber(search("phone number", AP12))</f>
        <v>1</v>
      </c>
      <c r="K12" s="75"/>
      <c r="L12" s="75"/>
      <c r="M12" s="75" t="b">
        <f>isnumber(search("physical address", AP12))</f>
        <v>1</v>
      </c>
      <c r="N12" s="74"/>
      <c r="O12" s="76"/>
      <c r="P12" s="75" t="b">
        <f>isnumber(search("device id", AP12))</f>
        <v>1</v>
      </c>
      <c r="Q12" s="79"/>
      <c r="R12" s="79"/>
      <c r="S12" s="75"/>
      <c r="T12" s="75"/>
      <c r="U12" s="75"/>
      <c r="V12" s="75" t="b">
        <f>isnumber(search("product interaction", AP12))</f>
        <v>1</v>
      </c>
      <c r="W12" s="75" t="b">
        <f>isnumber(search("browsing history", AP12))</f>
        <v>1</v>
      </c>
      <c r="X12" s="75" t="b">
        <f>isnumber(search("diagnostic", AP12))</f>
        <v>1</v>
      </c>
      <c r="Y12" s="75" t="b">
        <f>isnumber(search("search history", AP12))</f>
        <v>1</v>
      </c>
      <c r="Z12" s="75" t="b">
        <f>isnumber(search("user id", AP12))</f>
        <v>1</v>
      </c>
      <c r="AA12" s="79"/>
      <c r="AB12" s="79"/>
      <c r="AC12" s="75" t="b">
        <f>isnumber(search("credit info", AP12))</f>
        <v>0</v>
      </c>
      <c r="AD12" s="79"/>
      <c r="AE12" s="75" t="b">
        <f>isnumber(search("purchase history", AP12))</f>
        <v>1</v>
      </c>
      <c r="AF12" s="75" t="b">
        <f>isnumber(search("contact info", AP12))</f>
        <v>1</v>
      </c>
      <c r="AG12" s="79"/>
      <c r="AH12" s="75" t="b">
        <f>isnumber(search("other user contact info", AP12))</f>
        <v>1</v>
      </c>
      <c r="AI12" s="75" t="b">
        <f>isnumber(search("user content", AP12))</f>
        <v>1</v>
      </c>
      <c r="AJ12" s="75" t="b">
        <f>isnumber(search("other financial info", AP12))</f>
        <v>0</v>
      </c>
      <c r="AK12" s="75" t="b">
        <f>isnumber(search("other data", AP12))</f>
        <v>1</v>
      </c>
      <c r="AL12" s="75" t="b">
        <f>isnumber(search("sensitive info", AP12))</f>
        <v>0</v>
      </c>
      <c r="AM12" s="76" t="s">
        <v>124</v>
      </c>
      <c r="AN12" s="76">
        <v>4.43904275E8</v>
      </c>
      <c r="AO12" s="77"/>
      <c r="AP12" s="77" t="s">
        <v>129</v>
      </c>
      <c r="AQ12" s="9">
        <f t="shared" si="3"/>
        <v>0</v>
      </c>
      <c r="AR12" s="9"/>
      <c r="AS12" s="78"/>
      <c r="AT12" s="78"/>
    </row>
    <row r="13" ht="15.75" hidden="1" customHeight="1">
      <c r="C13" s="75"/>
      <c r="D13" s="74" t="s">
        <v>124</v>
      </c>
      <c r="E13" s="75"/>
      <c r="F13" s="75"/>
      <c r="G13" s="75"/>
      <c r="H13" s="75"/>
      <c r="I13" s="75"/>
      <c r="J13" s="75"/>
      <c r="K13" s="75"/>
      <c r="L13" s="75"/>
      <c r="M13" s="75"/>
      <c r="N13" s="74" t="s">
        <v>124</v>
      </c>
      <c r="O13" s="76" t="s">
        <v>124</v>
      </c>
      <c r="P13" s="76" t="s">
        <v>124</v>
      </c>
      <c r="Q13" s="79"/>
      <c r="R13" s="79"/>
      <c r="S13" s="76" t="s">
        <v>124</v>
      </c>
      <c r="T13" s="76" t="s">
        <v>124</v>
      </c>
      <c r="U13" s="76" t="s">
        <v>124</v>
      </c>
      <c r="V13" s="76" t="s">
        <v>124</v>
      </c>
      <c r="W13" s="76" t="s">
        <v>124</v>
      </c>
      <c r="X13" s="79"/>
      <c r="Y13" s="76" t="s">
        <v>124</v>
      </c>
      <c r="Z13" s="79"/>
      <c r="AA13" s="79"/>
      <c r="AB13" s="79"/>
      <c r="AC13" s="79"/>
      <c r="AD13" s="79"/>
      <c r="AE13" s="79"/>
      <c r="AF13" s="79"/>
      <c r="AG13" s="79"/>
      <c r="AH13" s="79"/>
      <c r="AI13" s="75"/>
      <c r="AJ13" s="75"/>
      <c r="AK13" s="75"/>
      <c r="AL13" s="75"/>
      <c r="AM13" s="76"/>
      <c r="AN13" s="76"/>
      <c r="AO13" s="77"/>
      <c r="AP13" s="77"/>
      <c r="AQ13" s="9">
        <f t="shared" si="3"/>
        <v>10</v>
      </c>
      <c r="AR13" s="9"/>
      <c r="AS13" s="80"/>
      <c r="AT13" s="80"/>
    </row>
    <row r="14" ht="15.75" hidden="1" customHeight="1">
      <c r="C14" s="83" t="b">
        <f t="shared" ref="C14:AL14" si="6">IF(C13="x",TRUE,FALSE)</f>
        <v>0</v>
      </c>
      <c r="D14" s="83" t="b">
        <f t="shared" si="6"/>
        <v>1</v>
      </c>
      <c r="E14" s="83" t="b">
        <f t="shared" si="6"/>
        <v>0</v>
      </c>
      <c r="F14" s="83" t="b">
        <f t="shared" si="6"/>
        <v>0</v>
      </c>
      <c r="G14" s="83" t="b">
        <f t="shared" si="6"/>
        <v>0</v>
      </c>
      <c r="H14" s="83" t="b">
        <f t="shared" si="6"/>
        <v>0</v>
      </c>
      <c r="I14" s="83" t="b">
        <f t="shared" si="6"/>
        <v>0</v>
      </c>
      <c r="J14" s="83" t="b">
        <f t="shared" si="6"/>
        <v>0</v>
      </c>
      <c r="K14" s="83" t="b">
        <f t="shared" si="6"/>
        <v>0</v>
      </c>
      <c r="L14" s="83" t="b">
        <f t="shared" si="6"/>
        <v>0</v>
      </c>
      <c r="M14" s="83" t="b">
        <f t="shared" si="6"/>
        <v>0</v>
      </c>
      <c r="N14" s="83" t="b">
        <f t="shared" si="6"/>
        <v>1</v>
      </c>
      <c r="O14" s="83" t="b">
        <f t="shared" si="6"/>
        <v>1</v>
      </c>
      <c r="P14" s="83" t="b">
        <f t="shared" si="6"/>
        <v>1</v>
      </c>
      <c r="Q14" s="83" t="b">
        <f t="shared" si="6"/>
        <v>0</v>
      </c>
      <c r="R14" s="83" t="b">
        <f t="shared" si="6"/>
        <v>0</v>
      </c>
      <c r="S14" s="83" t="b">
        <f t="shared" si="6"/>
        <v>1</v>
      </c>
      <c r="T14" s="83" t="b">
        <f t="shared" si="6"/>
        <v>1</v>
      </c>
      <c r="U14" s="83" t="b">
        <f t="shared" si="6"/>
        <v>1</v>
      </c>
      <c r="V14" s="83" t="b">
        <f t="shared" si="6"/>
        <v>1</v>
      </c>
      <c r="W14" s="83" t="b">
        <f t="shared" si="6"/>
        <v>1</v>
      </c>
      <c r="X14" s="83" t="b">
        <f t="shared" si="6"/>
        <v>0</v>
      </c>
      <c r="Y14" s="83" t="b">
        <f t="shared" si="6"/>
        <v>1</v>
      </c>
      <c r="Z14" s="83" t="b">
        <f t="shared" si="6"/>
        <v>0</v>
      </c>
      <c r="AA14" s="83" t="b">
        <f t="shared" si="6"/>
        <v>0</v>
      </c>
      <c r="AB14" s="83" t="b">
        <f t="shared" si="6"/>
        <v>0</v>
      </c>
      <c r="AC14" s="83" t="b">
        <f t="shared" si="6"/>
        <v>0</v>
      </c>
      <c r="AD14" s="83" t="b">
        <f t="shared" si="6"/>
        <v>0</v>
      </c>
      <c r="AE14" s="83" t="b">
        <f t="shared" si="6"/>
        <v>0</v>
      </c>
      <c r="AF14" s="83" t="b">
        <f t="shared" si="6"/>
        <v>0</v>
      </c>
      <c r="AG14" s="83" t="b">
        <f t="shared" si="6"/>
        <v>0</v>
      </c>
      <c r="AH14" s="83" t="b">
        <f t="shared" si="6"/>
        <v>0</v>
      </c>
      <c r="AI14" s="83" t="b">
        <f t="shared" si="6"/>
        <v>0</v>
      </c>
      <c r="AJ14" s="83" t="b">
        <f t="shared" si="6"/>
        <v>0</v>
      </c>
      <c r="AK14" s="83" t="b">
        <f t="shared" si="6"/>
        <v>0</v>
      </c>
      <c r="AL14" s="83" t="b">
        <f t="shared" si="6"/>
        <v>0</v>
      </c>
      <c r="AM14" s="76"/>
      <c r="AN14" s="76"/>
      <c r="AO14" s="77"/>
      <c r="AP14" s="77"/>
      <c r="AQ14" s="9">
        <f t="shared" si="3"/>
        <v>0</v>
      </c>
      <c r="AR14" s="9"/>
      <c r="AS14" s="78"/>
      <c r="AT14" s="78"/>
    </row>
    <row r="15" ht="15.75" customHeight="1">
      <c r="C15" s="81" t="str">
        <f t="shared" ref="C15:AO15" si="7">if(OR(AND(C12=FALSE,C14="TRUE"),AND(ISBLANK(C12),C14=TRUE)),"x","")</f>
        <v/>
      </c>
      <c r="D15" s="81" t="str">
        <f t="shared" si="7"/>
        <v>x</v>
      </c>
      <c r="E15" s="81" t="str">
        <f t="shared" si="7"/>
        <v/>
      </c>
      <c r="F15" s="81" t="str">
        <f t="shared" si="7"/>
        <v/>
      </c>
      <c r="G15" s="81" t="str">
        <f t="shared" si="7"/>
        <v/>
      </c>
      <c r="H15" s="81" t="str">
        <f t="shared" si="7"/>
        <v/>
      </c>
      <c r="I15" s="81" t="str">
        <f t="shared" si="7"/>
        <v/>
      </c>
      <c r="J15" s="81" t="str">
        <f t="shared" si="7"/>
        <v/>
      </c>
      <c r="K15" s="81" t="str">
        <f t="shared" si="7"/>
        <v/>
      </c>
      <c r="L15" s="81" t="str">
        <f t="shared" si="7"/>
        <v/>
      </c>
      <c r="M15" s="81" t="str">
        <f t="shared" si="7"/>
        <v/>
      </c>
      <c r="N15" s="81" t="str">
        <f t="shared" si="7"/>
        <v>x</v>
      </c>
      <c r="O15" s="81" t="str">
        <f t="shared" si="7"/>
        <v>x</v>
      </c>
      <c r="P15" s="81" t="str">
        <f t="shared" si="7"/>
        <v/>
      </c>
      <c r="Q15" s="81" t="str">
        <f t="shared" si="7"/>
        <v/>
      </c>
      <c r="R15" s="81" t="str">
        <f t="shared" si="7"/>
        <v/>
      </c>
      <c r="S15" s="81" t="str">
        <f t="shared" si="7"/>
        <v>x</v>
      </c>
      <c r="T15" s="81" t="str">
        <f t="shared" si="7"/>
        <v>x</v>
      </c>
      <c r="U15" s="81" t="str">
        <f t="shared" si="7"/>
        <v>x</v>
      </c>
      <c r="V15" s="81" t="str">
        <f t="shared" si="7"/>
        <v/>
      </c>
      <c r="W15" s="81" t="str">
        <f t="shared" si="7"/>
        <v/>
      </c>
      <c r="X15" s="81" t="str">
        <f t="shared" si="7"/>
        <v/>
      </c>
      <c r="Y15" s="81" t="str">
        <f t="shared" si="7"/>
        <v/>
      </c>
      <c r="Z15" s="81" t="str">
        <f t="shared" si="7"/>
        <v/>
      </c>
      <c r="AA15" s="81" t="str">
        <f t="shared" si="7"/>
        <v/>
      </c>
      <c r="AB15" s="81" t="str">
        <f t="shared" si="7"/>
        <v/>
      </c>
      <c r="AC15" s="81" t="str">
        <f t="shared" si="7"/>
        <v/>
      </c>
      <c r="AD15" s="81" t="str">
        <f t="shared" si="7"/>
        <v/>
      </c>
      <c r="AE15" s="81" t="str">
        <f t="shared" si="7"/>
        <v/>
      </c>
      <c r="AF15" s="81" t="str">
        <f t="shared" si="7"/>
        <v/>
      </c>
      <c r="AG15" s="81" t="str">
        <f t="shared" si="7"/>
        <v/>
      </c>
      <c r="AH15" s="81" t="str">
        <f t="shared" si="7"/>
        <v/>
      </c>
      <c r="AI15" s="81" t="str">
        <f t="shared" si="7"/>
        <v/>
      </c>
      <c r="AJ15" s="81" t="str">
        <f t="shared" si="7"/>
        <v/>
      </c>
      <c r="AK15" s="81" t="str">
        <f t="shared" si="7"/>
        <v/>
      </c>
      <c r="AL15" s="81" t="str">
        <f t="shared" si="7"/>
        <v/>
      </c>
      <c r="AM15" s="81" t="str">
        <f t="shared" si="7"/>
        <v/>
      </c>
      <c r="AN15" s="81" t="str">
        <f t="shared" si="7"/>
        <v/>
      </c>
      <c r="AO15" s="81" t="str">
        <f t="shared" si="7"/>
        <v/>
      </c>
      <c r="AP15" s="77"/>
      <c r="AQ15" s="9">
        <f t="shared" si="3"/>
        <v>6</v>
      </c>
      <c r="AR15" s="9"/>
      <c r="AS15" s="80"/>
      <c r="AT15" s="80"/>
    </row>
    <row r="16" ht="15.75" hidden="1" customHeight="1">
      <c r="B16" s="74" t="s">
        <v>48</v>
      </c>
      <c r="C16" s="75" t="b">
        <f>isnumber(search("precise location", AP16))</f>
        <v>1</v>
      </c>
      <c r="D16" s="75"/>
      <c r="E16" s="75" t="b">
        <f>isnumber(search("coarse location", AP16))</f>
        <v>1</v>
      </c>
      <c r="F16" s="75"/>
      <c r="G16" s="75"/>
      <c r="H16" s="75" t="b">
        <f>isnumber(search("name", AP16))</f>
        <v>1</v>
      </c>
      <c r="I16" s="75" t="b">
        <f>isnumber(search("email", AP16))</f>
        <v>1</v>
      </c>
      <c r="J16" s="75" t="b">
        <f>isnumber(search("phone number", AP16))</f>
        <v>1</v>
      </c>
      <c r="K16" s="75"/>
      <c r="L16" s="75"/>
      <c r="M16" s="75" t="b">
        <f>isnumber(search("physical address", AP16))</f>
        <v>1</v>
      </c>
      <c r="N16" s="74"/>
      <c r="O16" s="76"/>
      <c r="P16" s="75" t="b">
        <f>isnumber(search("device id", AP16))</f>
        <v>1</v>
      </c>
      <c r="Q16" s="79"/>
      <c r="R16" s="79"/>
      <c r="S16" s="75"/>
      <c r="T16" s="75"/>
      <c r="U16" s="75"/>
      <c r="V16" s="75" t="b">
        <f>isnumber(search("product interaction", AP16))</f>
        <v>1</v>
      </c>
      <c r="W16" s="75" t="b">
        <f>isnumber(search("browsing history", AP16))</f>
        <v>1</v>
      </c>
      <c r="X16" s="75" t="b">
        <f>isnumber(search("diagnostic", AP16))</f>
        <v>1</v>
      </c>
      <c r="Y16" s="75" t="b">
        <f>isnumber(search("search history", AP16))</f>
        <v>1</v>
      </c>
      <c r="Z16" s="75" t="b">
        <f>isnumber(search("user id", AP16))</f>
        <v>1</v>
      </c>
      <c r="AA16" s="79"/>
      <c r="AB16" s="79"/>
      <c r="AC16" s="75" t="b">
        <f>isnumber(search("credit info", AP16))</f>
        <v>0</v>
      </c>
      <c r="AD16" s="79"/>
      <c r="AE16" s="75" t="b">
        <f>isnumber(search("purchase history", AP16))</f>
        <v>1</v>
      </c>
      <c r="AF16" s="75" t="b">
        <f>isnumber(search("contact info", AP16))</f>
        <v>1</v>
      </c>
      <c r="AG16" s="79"/>
      <c r="AH16" s="75" t="b">
        <f>isnumber(search("other user contact info", AP16))</f>
        <v>0</v>
      </c>
      <c r="AI16" s="75" t="b">
        <f>isnumber(search("user content", AP16))</f>
        <v>1</v>
      </c>
      <c r="AJ16" s="75" t="b">
        <f>isnumber(search("other financial info", AP16))</f>
        <v>0</v>
      </c>
      <c r="AK16" s="75" t="b">
        <f>isnumber(search("other data", AP16))</f>
        <v>1</v>
      </c>
      <c r="AL16" s="75" t="b">
        <f>isnumber(search("sensitive info", AP16))</f>
        <v>0</v>
      </c>
      <c r="AM16" s="79"/>
      <c r="AN16" s="76">
        <v>3.33903271E8</v>
      </c>
      <c r="AO16" s="77"/>
      <c r="AP16" s="77" t="s">
        <v>131</v>
      </c>
      <c r="AQ16" s="9">
        <f t="shared" si="3"/>
        <v>0</v>
      </c>
      <c r="AR16" s="9"/>
      <c r="AS16" s="78"/>
      <c r="AT16" s="78"/>
    </row>
    <row r="17" ht="15.75" hidden="1" customHeight="1"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4" t="s">
        <v>124</v>
      </c>
      <c r="O17" s="76" t="s">
        <v>124</v>
      </c>
      <c r="P17" s="76" t="s">
        <v>124</v>
      </c>
      <c r="Q17" s="79"/>
      <c r="R17" s="79"/>
      <c r="S17" s="79"/>
      <c r="T17" s="79"/>
      <c r="U17" s="79"/>
      <c r="V17" s="76" t="s">
        <v>124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5"/>
      <c r="AI17" s="75"/>
      <c r="AJ17" s="75"/>
      <c r="AK17" s="75"/>
      <c r="AL17" s="75"/>
      <c r="AM17" s="79"/>
      <c r="AN17" s="76"/>
      <c r="AO17" s="77"/>
      <c r="AP17" s="77"/>
      <c r="AQ17" s="9">
        <f t="shared" si="3"/>
        <v>4</v>
      </c>
      <c r="AR17" s="9"/>
      <c r="AS17" s="80"/>
      <c r="AT17" s="80"/>
    </row>
    <row r="18" ht="15.75" hidden="1" customHeight="1">
      <c r="C18" s="83" t="b">
        <f t="shared" ref="C18:AL18" si="8">IF(C17="x",TRUE,FALSE)</f>
        <v>0</v>
      </c>
      <c r="D18" s="83" t="b">
        <f t="shared" si="8"/>
        <v>0</v>
      </c>
      <c r="E18" s="83" t="b">
        <f t="shared" si="8"/>
        <v>0</v>
      </c>
      <c r="F18" s="83" t="b">
        <f t="shared" si="8"/>
        <v>0</v>
      </c>
      <c r="G18" s="83" t="b">
        <f t="shared" si="8"/>
        <v>0</v>
      </c>
      <c r="H18" s="83" t="b">
        <f t="shared" si="8"/>
        <v>0</v>
      </c>
      <c r="I18" s="83" t="b">
        <f t="shared" si="8"/>
        <v>0</v>
      </c>
      <c r="J18" s="83" t="b">
        <f t="shared" si="8"/>
        <v>0</v>
      </c>
      <c r="K18" s="83" t="b">
        <f t="shared" si="8"/>
        <v>0</v>
      </c>
      <c r="L18" s="83" t="b">
        <f t="shared" si="8"/>
        <v>0</v>
      </c>
      <c r="M18" s="83" t="b">
        <f t="shared" si="8"/>
        <v>0</v>
      </c>
      <c r="N18" s="83" t="b">
        <f t="shared" si="8"/>
        <v>1</v>
      </c>
      <c r="O18" s="83" t="b">
        <f t="shared" si="8"/>
        <v>1</v>
      </c>
      <c r="P18" s="83" t="b">
        <f t="shared" si="8"/>
        <v>1</v>
      </c>
      <c r="Q18" s="83" t="b">
        <f t="shared" si="8"/>
        <v>0</v>
      </c>
      <c r="R18" s="83" t="b">
        <f t="shared" si="8"/>
        <v>0</v>
      </c>
      <c r="S18" s="83" t="b">
        <f t="shared" si="8"/>
        <v>0</v>
      </c>
      <c r="T18" s="83" t="b">
        <f t="shared" si="8"/>
        <v>0</v>
      </c>
      <c r="U18" s="83" t="b">
        <f t="shared" si="8"/>
        <v>0</v>
      </c>
      <c r="V18" s="83" t="b">
        <f t="shared" si="8"/>
        <v>1</v>
      </c>
      <c r="W18" s="83" t="b">
        <f t="shared" si="8"/>
        <v>0</v>
      </c>
      <c r="X18" s="83" t="b">
        <f t="shared" si="8"/>
        <v>0</v>
      </c>
      <c r="Y18" s="83" t="b">
        <f t="shared" si="8"/>
        <v>0</v>
      </c>
      <c r="Z18" s="83" t="b">
        <f t="shared" si="8"/>
        <v>0</v>
      </c>
      <c r="AA18" s="83" t="b">
        <f t="shared" si="8"/>
        <v>0</v>
      </c>
      <c r="AB18" s="83" t="b">
        <f t="shared" si="8"/>
        <v>0</v>
      </c>
      <c r="AC18" s="83" t="b">
        <f t="shared" si="8"/>
        <v>0</v>
      </c>
      <c r="AD18" s="83" t="b">
        <f t="shared" si="8"/>
        <v>0</v>
      </c>
      <c r="AE18" s="83" t="b">
        <f t="shared" si="8"/>
        <v>0</v>
      </c>
      <c r="AF18" s="83" t="b">
        <f t="shared" si="8"/>
        <v>0</v>
      </c>
      <c r="AG18" s="83" t="b">
        <f t="shared" si="8"/>
        <v>0</v>
      </c>
      <c r="AH18" s="83" t="b">
        <f t="shared" si="8"/>
        <v>0</v>
      </c>
      <c r="AI18" s="83" t="b">
        <f t="shared" si="8"/>
        <v>0</v>
      </c>
      <c r="AJ18" s="83" t="b">
        <f t="shared" si="8"/>
        <v>0</v>
      </c>
      <c r="AK18" s="83" t="b">
        <f t="shared" si="8"/>
        <v>0</v>
      </c>
      <c r="AL18" s="83" t="b">
        <f t="shared" si="8"/>
        <v>0</v>
      </c>
      <c r="AM18" s="79"/>
      <c r="AN18" s="76"/>
      <c r="AO18" s="77"/>
      <c r="AP18" s="77"/>
      <c r="AQ18" s="9">
        <f t="shared" si="3"/>
        <v>0</v>
      </c>
      <c r="AR18" s="9"/>
      <c r="AS18" s="78"/>
      <c r="AT18" s="78"/>
    </row>
    <row r="19" ht="15.75" customHeight="1">
      <c r="C19" s="81" t="str">
        <f t="shared" ref="C19:AL19" si="9">if(OR(AND(C16=FALSE,C18="TRUE"),AND(ISBLANK(C16),C18=TRUE)),"x","")</f>
        <v/>
      </c>
      <c r="D19" s="81" t="str">
        <f t="shared" si="9"/>
        <v/>
      </c>
      <c r="E19" s="81" t="str">
        <f t="shared" si="9"/>
        <v/>
      </c>
      <c r="F19" s="81" t="str">
        <f t="shared" si="9"/>
        <v/>
      </c>
      <c r="G19" s="81" t="str">
        <f t="shared" si="9"/>
        <v/>
      </c>
      <c r="H19" s="81" t="str">
        <f t="shared" si="9"/>
        <v/>
      </c>
      <c r="I19" s="81" t="str">
        <f t="shared" si="9"/>
        <v/>
      </c>
      <c r="J19" s="81" t="str">
        <f t="shared" si="9"/>
        <v/>
      </c>
      <c r="K19" s="81" t="str">
        <f t="shared" si="9"/>
        <v/>
      </c>
      <c r="L19" s="81" t="str">
        <f t="shared" si="9"/>
        <v/>
      </c>
      <c r="M19" s="81" t="str">
        <f t="shared" si="9"/>
        <v/>
      </c>
      <c r="N19" s="81" t="str">
        <f t="shared" si="9"/>
        <v>x</v>
      </c>
      <c r="O19" s="81" t="str">
        <f t="shared" si="9"/>
        <v>x</v>
      </c>
      <c r="P19" s="81" t="str">
        <f t="shared" si="9"/>
        <v/>
      </c>
      <c r="Q19" s="81" t="str">
        <f t="shared" si="9"/>
        <v/>
      </c>
      <c r="R19" s="81" t="str">
        <f t="shared" si="9"/>
        <v/>
      </c>
      <c r="S19" s="81" t="str">
        <f t="shared" si="9"/>
        <v/>
      </c>
      <c r="T19" s="81" t="str">
        <f t="shared" si="9"/>
        <v/>
      </c>
      <c r="U19" s="81" t="str">
        <f t="shared" si="9"/>
        <v/>
      </c>
      <c r="V19" s="81" t="str">
        <f t="shared" si="9"/>
        <v/>
      </c>
      <c r="W19" s="81" t="str">
        <f t="shared" si="9"/>
        <v/>
      </c>
      <c r="X19" s="81" t="str">
        <f t="shared" si="9"/>
        <v/>
      </c>
      <c r="Y19" s="81" t="str">
        <f t="shared" si="9"/>
        <v/>
      </c>
      <c r="Z19" s="81" t="str">
        <f t="shared" si="9"/>
        <v/>
      </c>
      <c r="AA19" s="81" t="str">
        <f t="shared" si="9"/>
        <v/>
      </c>
      <c r="AB19" s="81" t="str">
        <f t="shared" si="9"/>
        <v/>
      </c>
      <c r="AC19" s="81" t="str">
        <f t="shared" si="9"/>
        <v/>
      </c>
      <c r="AD19" s="81" t="str">
        <f t="shared" si="9"/>
        <v/>
      </c>
      <c r="AE19" s="81" t="str">
        <f t="shared" si="9"/>
        <v/>
      </c>
      <c r="AF19" s="81" t="str">
        <f t="shared" si="9"/>
        <v/>
      </c>
      <c r="AG19" s="81" t="str">
        <f t="shared" si="9"/>
        <v/>
      </c>
      <c r="AH19" s="81" t="str">
        <f t="shared" si="9"/>
        <v/>
      </c>
      <c r="AI19" s="81" t="str">
        <f t="shared" si="9"/>
        <v/>
      </c>
      <c r="AJ19" s="81" t="str">
        <f t="shared" si="9"/>
        <v/>
      </c>
      <c r="AK19" s="81" t="str">
        <f t="shared" si="9"/>
        <v/>
      </c>
      <c r="AL19" s="81" t="str">
        <f t="shared" si="9"/>
        <v/>
      </c>
      <c r="AM19" s="79"/>
      <c r="AN19" s="76"/>
      <c r="AO19" s="76"/>
      <c r="AP19" s="77"/>
      <c r="AQ19" s="9">
        <f t="shared" si="3"/>
        <v>2</v>
      </c>
      <c r="AR19" s="9"/>
      <c r="AS19" s="80"/>
      <c r="AT19" s="80"/>
    </row>
    <row r="20" ht="15.75" hidden="1" customHeight="1">
      <c r="B20" s="74" t="s">
        <v>50</v>
      </c>
      <c r="C20" s="75" t="b">
        <f>isnumber(search("precise location", AP20))</f>
        <v>1</v>
      </c>
      <c r="D20" s="74"/>
      <c r="E20" s="75" t="b">
        <f>isnumber(search("coarse location", AP20))</f>
        <v>1</v>
      </c>
      <c r="F20" s="75"/>
      <c r="G20" s="75"/>
      <c r="H20" s="75" t="b">
        <f>isnumber(search("name", AP20))</f>
        <v>1</v>
      </c>
      <c r="I20" s="75" t="b">
        <f>isnumber(search("email", AP20))</f>
        <v>1</v>
      </c>
      <c r="J20" s="75" t="b">
        <f>isnumber(search("phone number", AP20))</f>
        <v>1</v>
      </c>
      <c r="K20" s="75"/>
      <c r="L20" s="75"/>
      <c r="M20" s="75" t="b">
        <f>isnumber(search("physical address", AP20))</f>
        <v>1</v>
      </c>
      <c r="N20" s="74"/>
      <c r="O20" s="76"/>
      <c r="P20" s="75" t="b">
        <f>isnumber(search("device id", AP20))</f>
        <v>1</v>
      </c>
      <c r="Q20" s="79"/>
      <c r="R20" s="79"/>
      <c r="S20" s="75"/>
      <c r="T20" s="75"/>
      <c r="U20" s="75"/>
      <c r="V20" s="75" t="b">
        <f>isnumber(search("product interaction", AP20))</f>
        <v>1</v>
      </c>
      <c r="W20" s="75" t="b">
        <f>isnumber(search("browsing history", AP20))</f>
        <v>1</v>
      </c>
      <c r="X20" s="75" t="b">
        <f>isnumber(search("diagnostic", AP20))</f>
        <v>1</v>
      </c>
      <c r="Y20" s="75" t="b">
        <f>isnumber(search("search history", AP20))</f>
        <v>1</v>
      </c>
      <c r="Z20" s="75" t="b">
        <f>isnumber(search("user id", AP20))</f>
        <v>1</v>
      </c>
      <c r="AA20" s="79"/>
      <c r="AB20" s="79"/>
      <c r="AC20" s="75" t="b">
        <f>isnumber(search("credit info", AP20))</f>
        <v>0</v>
      </c>
      <c r="AD20" s="79"/>
      <c r="AE20" s="75" t="b">
        <f>isnumber(search("purchase history", AP20))</f>
        <v>1</v>
      </c>
      <c r="AF20" s="75" t="b">
        <f>isnumber(search("contact info", AP20))</f>
        <v>1</v>
      </c>
      <c r="AG20" s="79"/>
      <c r="AH20" s="75" t="b">
        <f>isnumber(search("other user contact info", AP20))</f>
        <v>0</v>
      </c>
      <c r="AI20" s="75" t="b">
        <f>isnumber(search("user content", AP20))</f>
        <v>1</v>
      </c>
      <c r="AJ20" s="75" t="b">
        <f>isnumber(search("other financial info", AP20))</f>
        <v>0</v>
      </c>
      <c r="AK20" s="75" t="b">
        <f>isnumber(search("other data", AP20))</f>
        <v>1</v>
      </c>
      <c r="AL20" s="75" t="b">
        <f>isnumber(search("sensitive info", AP20))</f>
        <v>0</v>
      </c>
      <c r="AM20" s="79"/>
      <c r="AN20" s="76">
        <v>3.33903271E8</v>
      </c>
      <c r="AO20" s="76" t="s">
        <v>132</v>
      </c>
      <c r="AP20" s="77" t="s">
        <v>131</v>
      </c>
      <c r="AQ20" s="9">
        <f t="shared" si="3"/>
        <v>0</v>
      </c>
      <c r="AR20" s="9"/>
      <c r="AS20" s="78"/>
      <c r="AT20" s="78"/>
    </row>
    <row r="21" ht="15.75" hidden="1" customHeight="1">
      <c r="C21" s="75"/>
      <c r="D21" s="74" t="s">
        <v>124</v>
      </c>
      <c r="E21" s="75"/>
      <c r="F21" s="75"/>
      <c r="G21" s="75"/>
      <c r="H21" s="75"/>
      <c r="I21" s="75"/>
      <c r="J21" s="75"/>
      <c r="K21" s="75"/>
      <c r="L21" s="75"/>
      <c r="M21" s="75"/>
      <c r="N21" s="74" t="s">
        <v>124</v>
      </c>
      <c r="O21" s="76" t="s">
        <v>124</v>
      </c>
      <c r="P21" s="79"/>
      <c r="Q21" s="79"/>
      <c r="R21" s="79"/>
      <c r="S21" s="76" t="s">
        <v>124</v>
      </c>
      <c r="T21" s="79"/>
      <c r="U21" s="79"/>
      <c r="V21" s="79"/>
      <c r="W21" s="76" t="s">
        <v>124</v>
      </c>
      <c r="X21" s="76" t="s">
        <v>124</v>
      </c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5"/>
      <c r="AJ21" s="75"/>
      <c r="AK21" s="75"/>
      <c r="AL21" s="75"/>
      <c r="AM21" s="79"/>
      <c r="AN21" s="76"/>
      <c r="AO21" s="76"/>
      <c r="AP21" s="77"/>
      <c r="AQ21" s="9">
        <f t="shared" si="3"/>
        <v>6</v>
      </c>
      <c r="AR21" s="9"/>
      <c r="AS21" s="80"/>
      <c r="AT21" s="80"/>
    </row>
    <row r="22" ht="15.75" hidden="1" customHeight="1">
      <c r="C22" s="83" t="b">
        <f t="shared" ref="C22:AL22" si="10">IF(C21="x",TRUE,FALSE)</f>
        <v>0</v>
      </c>
      <c r="D22" s="83" t="b">
        <f t="shared" si="10"/>
        <v>1</v>
      </c>
      <c r="E22" s="83" t="b">
        <f t="shared" si="10"/>
        <v>0</v>
      </c>
      <c r="F22" s="83" t="b">
        <f t="shared" si="10"/>
        <v>0</v>
      </c>
      <c r="G22" s="83" t="b">
        <f t="shared" si="10"/>
        <v>0</v>
      </c>
      <c r="H22" s="83" t="b">
        <f t="shared" si="10"/>
        <v>0</v>
      </c>
      <c r="I22" s="83" t="b">
        <f t="shared" si="10"/>
        <v>0</v>
      </c>
      <c r="J22" s="83" t="b">
        <f t="shared" si="10"/>
        <v>0</v>
      </c>
      <c r="K22" s="83" t="b">
        <f t="shared" si="10"/>
        <v>0</v>
      </c>
      <c r="L22" s="83" t="b">
        <f t="shared" si="10"/>
        <v>0</v>
      </c>
      <c r="M22" s="83" t="b">
        <f t="shared" si="10"/>
        <v>0</v>
      </c>
      <c r="N22" s="83" t="b">
        <f t="shared" si="10"/>
        <v>1</v>
      </c>
      <c r="O22" s="83" t="b">
        <f t="shared" si="10"/>
        <v>1</v>
      </c>
      <c r="P22" s="83" t="b">
        <f t="shared" si="10"/>
        <v>0</v>
      </c>
      <c r="Q22" s="83" t="b">
        <f t="shared" si="10"/>
        <v>0</v>
      </c>
      <c r="R22" s="83" t="b">
        <f t="shared" si="10"/>
        <v>0</v>
      </c>
      <c r="S22" s="83" t="b">
        <f t="shared" si="10"/>
        <v>1</v>
      </c>
      <c r="T22" s="83" t="b">
        <f t="shared" si="10"/>
        <v>0</v>
      </c>
      <c r="U22" s="83" t="b">
        <f t="shared" si="10"/>
        <v>0</v>
      </c>
      <c r="V22" s="83" t="b">
        <f t="shared" si="10"/>
        <v>0</v>
      </c>
      <c r="W22" s="83" t="b">
        <f t="shared" si="10"/>
        <v>1</v>
      </c>
      <c r="X22" s="83" t="b">
        <f t="shared" si="10"/>
        <v>1</v>
      </c>
      <c r="Y22" s="83" t="b">
        <f t="shared" si="10"/>
        <v>0</v>
      </c>
      <c r="Z22" s="83" t="b">
        <f t="shared" si="10"/>
        <v>0</v>
      </c>
      <c r="AA22" s="83" t="b">
        <f t="shared" si="10"/>
        <v>0</v>
      </c>
      <c r="AB22" s="83" t="b">
        <f t="shared" si="10"/>
        <v>0</v>
      </c>
      <c r="AC22" s="83" t="b">
        <f t="shared" si="10"/>
        <v>0</v>
      </c>
      <c r="AD22" s="83" t="b">
        <f t="shared" si="10"/>
        <v>0</v>
      </c>
      <c r="AE22" s="83" t="b">
        <f t="shared" si="10"/>
        <v>0</v>
      </c>
      <c r="AF22" s="83" t="b">
        <f t="shared" si="10"/>
        <v>0</v>
      </c>
      <c r="AG22" s="83" t="b">
        <f t="shared" si="10"/>
        <v>0</v>
      </c>
      <c r="AH22" s="83" t="b">
        <f t="shared" si="10"/>
        <v>0</v>
      </c>
      <c r="AI22" s="83" t="b">
        <f t="shared" si="10"/>
        <v>0</v>
      </c>
      <c r="AJ22" s="83" t="b">
        <f t="shared" si="10"/>
        <v>0</v>
      </c>
      <c r="AK22" s="83" t="b">
        <f t="shared" si="10"/>
        <v>0</v>
      </c>
      <c r="AL22" s="83" t="b">
        <f t="shared" si="10"/>
        <v>0</v>
      </c>
      <c r="AM22" s="79"/>
      <c r="AN22" s="76"/>
      <c r="AO22" s="76"/>
      <c r="AP22" s="77"/>
      <c r="AQ22" s="9">
        <f t="shared" si="3"/>
        <v>0</v>
      </c>
      <c r="AR22" s="9"/>
      <c r="AS22" s="78"/>
      <c r="AT22" s="78"/>
    </row>
    <row r="23" ht="15.75" customHeight="1">
      <c r="C23" s="81" t="str">
        <f t="shared" ref="C23:AL23" si="11">if(OR(AND(C20=FALSE,C22="TRUE"),AND(ISBLANK(C20),C22=TRUE)),"x","")</f>
        <v/>
      </c>
      <c r="D23" s="81" t="str">
        <f t="shared" si="11"/>
        <v>x</v>
      </c>
      <c r="E23" s="81" t="str">
        <f t="shared" si="11"/>
        <v/>
      </c>
      <c r="F23" s="81" t="str">
        <f t="shared" si="11"/>
        <v/>
      </c>
      <c r="G23" s="81" t="str">
        <f t="shared" si="11"/>
        <v/>
      </c>
      <c r="H23" s="81" t="str">
        <f t="shared" si="11"/>
        <v/>
      </c>
      <c r="I23" s="81" t="str">
        <f t="shared" si="11"/>
        <v/>
      </c>
      <c r="J23" s="81" t="str">
        <f t="shared" si="11"/>
        <v/>
      </c>
      <c r="K23" s="81" t="str">
        <f t="shared" si="11"/>
        <v/>
      </c>
      <c r="L23" s="81" t="str">
        <f t="shared" si="11"/>
        <v/>
      </c>
      <c r="M23" s="81" t="str">
        <f t="shared" si="11"/>
        <v/>
      </c>
      <c r="N23" s="81" t="str">
        <f t="shared" si="11"/>
        <v>x</v>
      </c>
      <c r="O23" s="81" t="str">
        <f t="shared" si="11"/>
        <v>x</v>
      </c>
      <c r="P23" s="81" t="str">
        <f t="shared" si="11"/>
        <v/>
      </c>
      <c r="Q23" s="81" t="str">
        <f t="shared" si="11"/>
        <v/>
      </c>
      <c r="R23" s="81" t="str">
        <f t="shared" si="11"/>
        <v/>
      </c>
      <c r="S23" s="81" t="str">
        <f t="shared" si="11"/>
        <v>x</v>
      </c>
      <c r="T23" s="81" t="str">
        <f t="shared" si="11"/>
        <v/>
      </c>
      <c r="U23" s="81" t="str">
        <f t="shared" si="11"/>
        <v/>
      </c>
      <c r="V23" s="81" t="str">
        <f t="shared" si="11"/>
        <v/>
      </c>
      <c r="W23" s="81" t="str">
        <f t="shared" si="11"/>
        <v/>
      </c>
      <c r="X23" s="81" t="str">
        <f t="shared" si="11"/>
        <v/>
      </c>
      <c r="Y23" s="81" t="str">
        <f t="shared" si="11"/>
        <v/>
      </c>
      <c r="Z23" s="81" t="str">
        <f t="shared" si="11"/>
        <v/>
      </c>
      <c r="AA23" s="81" t="str">
        <f t="shared" si="11"/>
        <v/>
      </c>
      <c r="AB23" s="81" t="str">
        <f t="shared" si="11"/>
        <v/>
      </c>
      <c r="AC23" s="81" t="str">
        <f t="shared" si="11"/>
        <v/>
      </c>
      <c r="AD23" s="81" t="str">
        <f t="shared" si="11"/>
        <v/>
      </c>
      <c r="AE23" s="81" t="str">
        <f t="shared" si="11"/>
        <v/>
      </c>
      <c r="AF23" s="81" t="str">
        <f t="shared" si="11"/>
        <v/>
      </c>
      <c r="AG23" s="81" t="str">
        <f t="shared" si="11"/>
        <v/>
      </c>
      <c r="AH23" s="81" t="str">
        <f t="shared" si="11"/>
        <v/>
      </c>
      <c r="AI23" s="81" t="str">
        <f t="shared" si="11"/>
        <v/>
      </c>
      <c r="AJ23" s="81" t="str">
        <f t="shared" si="11"/>
        <v/>
      </c>
      <c r="AK23" s="81" t="str">
        <f t="shared" si="11"/>
        <v/>
      </c>
      <c r="AL23" s="81" t="str">
        <f t="shared" si="11"/>
        <v/>
      </c>
      <c r="AM23" s="79"/>
      <c r="AN23" s="76"/>
      <c r="AO23" s="76"/>
      <c r="AP23" s="77"/>
      <c r="AQ23" s="9">
        <f t="shared" si="3"/>
        <v>4</v>
      </c>
      <c r="AR23" s="9"/>
      <c r="AS23" s="80"/>
      <c r="AT23" s="80"/>
    </row>
    <row r="24" ht="15.75" hidden="1" customHeight="1">
      <c r="A24" s="74" t="s">
        <v>51</v>
      </c>
      <c r="B24" s="74" t="s">
        <v>52</v>
      </c>
      <c r="C24" s="75" t="b">
        <f>isnumber(search("precise location", AP24))</f>
        <v>1</v>
      </c>
      <c r="D24" s="74"/>
      <c r="E24" s="75" t="b">
        <f>isnumber(search("coarse location", AP24))</f>
        <v>1</v>
      </c>
      <c r="F24" s="75"/>
      <c r="G24" s="82" t="s">
        <v>218</v>
      </c>
      <c r="H24" s="75" t="b">
        <f>isnumber(search("name", AP24))</f>
        <v>1</v>
      </c>
      <c r="I24" s="75" t="b">
        <f>isnumber(search("email", AP24))</f>
        <v>1</v>
      </c>
      <c r="J24" s="75" t="b">
        <f>isnumber(search("phone number", AP24))</f>
        <v>1</v>
      </c>
      <c r="K24" s="75"/>
      <c r="L24" s="74"/>
      <c r="M24" s="75" t="b">
        <f>isnumber(search("physical address", AP24))</f>
        <v>1</v>
      </c>
      <c r="N24" s="74"/>
      <c r="O24" s="76"/>
      <c r="P24" s="75" t="b">
        <f>isnumber(search("device id", AP24))</f>
        <v>1</v>
      </c>
      <c r="Q24" s="79"/>
      <c r="R24" s="79"/>
      <c r="S24" s="82" t="s">
        <v>218</v>
      </c>
      <c r="T24" s="75"/>
      <c r="U24" s="75"/>
      <c r="V24" s="75" t="b">
        <f>isnumber(search("product interaction", AP24))</f>
        <v>1</v>
      </c>
      <c r="W24" s="75" t="b">
        <f>isnumber(search("browsing history", AP24))</f>
        <v>1</v>
      </c>
      <c r="X24" s="75" t="b">
        <f>isnumber(search("diagnostic", AP24))</f>
        <v>1</v>
      </c>
      <c r="Y24" s="75" t="b">
        <f>isnumber(search("search history", AP24))</f>
        <v>1</v>
      </c>
      <c r="Z24" s="75" t="b">
        <f>isnumber(search("user id", AP24))</f>
        <v>1</v>
      </c>
      <c r="AA24" s="79"/>
      <c r="AB24" s="79"/>
      <c r="AC24" s="75" t="b">
        <f>isnumber(search("credit info", AP24))</f>
        <v>0</v>
      </c>
      <c r="AD24" s="79"/>
      <c r="AE24" s="75" t="b">
        <f>isnumber(search("purchase history", AP24))</f>
        <v>0</v>
      </c>
      <c r="AF24" s="75" t="b">
        <f>isnumber(search("contact info", AP24))</f>
        <v>1</v>
      </c>
      <c r="AG24" s="79"/>
      <c r="AH24" s="75" t="b">
        <f>isnumber(search("other user contact info", AP24))</f>
        <v>0</v>
      </c>
      <c r="AI24" s="75" t="b">
        <f>isnumber(search("user content", AP24))</f>
        <v>1</v>
      </c>
      <c r="AJ24" s="75" t="b">
        <f>isnumber(search("other financial info", AP24))</f>
        <v>0</v>
      </c>
      <c r="AK24" s="75" t="b">
        <f>isnumber(search("other data", AP24))</f>
        <v>1</v>
      </c>
      <c r="AL24" s="75" t="b">
        <f>isnumber(search("sensitive info", AP24))</f>
        <v>0</v>
      </c>
      <c r="AM24" s="79"/>
      <c r="AN24" s="76">
        <v>5.85027354E8</v>
      </c>
      <c r="AO24" s="76" t="s">
        <v>132</v>
      </c>
      <c r="AP24" s="77" t="s">
        <v>206</v>
      </c>
      <c r="AQ24" s="9">
        <f t="shared" si="3"/>
        <v>0</v>
      </c>
      <c r="AR24" s="9"/>
      <c r="AS24" s="78"/>
      <c r="AT24" s="78"/>
    </row>
    <row r="25" ht="15.75" hidden="1" customHeight="1">
      <c r="C25" s="75"/>
      <c r="D25" s="74" t="s">
        <v>124</v>
      </c>
      <c r="E25" s="75"/>
      <c r="F25" s="75"/>
      <c r="G25" s="74" t="s">
        <v>124</v>
      </c>
      <c r="H25" s="74" t="s">
        <v>124</v>
      </c>
      <c r="I25" s="75"/>
      <c r="J25" s="75"/>
      <c r="K25" s="75"/>
      <c r="L25" s="74" t="s">
        <v>124</v>
      </c>
      <c r="M25" s="75"/>
      <c r="N25" s="74" t="s">
        <v>124</v>
      </c>
      <c r="O25" s="76" t="s">
        <v>124</v>
      </c>
      <c r="P25" s="79"/>
      <c r="Q25" s="79"/>
      <c r="R25" s="79"/>
      <c r="S25" s="76" t="s">
        <v>124</v>
      </c>
      <c r="T25" s="79"/>
      <c r="U25" s="75"/>
      <c r="V25" s="75"/>
      <c r="W25" s="75"/>
      <c r="X25" s="75"/>
      <c r="Y25" s="75"/>
      <c r="Z25" s="75"/>
      <c r="AA25" s="79"/>
      <c r="AB25" s="79"/>
      <c r="AC25" s="75"/>
      <c r="AD25" s="79"/>
      <c r="AE25" s="75"/>
      <c r="AF25" s="75"/>
      <c r="AG25" s="79"/>
      <c r="AH25" s="75"/>
      <c r="AI25" s="75"/>
      <c r="AJ25" s="75"/>
      <c r="AK25" s="75"/>
      <c r="AL25" s="75"/>
      <c r="AM25" s="79"/>
      <c r="AN25" s="76"/>
      <c r="AO25" s="76"/>
      <c r="AP25" s="77"/>
      <c r="AQ25" s="9">
        <f t="shared" si="3"/>
        <v>7</v>
      </c>
      <c r="AR25" s="9"/>
      <c r="AS25" s="80"/>
      <c r="AT25" s="80"/>
    </row>
    <row r="26" ht="15.75" hidden="1" customHeight="1">
      <c r="C26" s="83" t="b">
        <f t="shared" ref="C26:AL26" si="12">IF(C25="x",TRUE,FALSE)</f>
        <v>0</v>
      </c>
      <c r="D26" s="83" t="b">
        <f t="shared" si="12"/>
        <v>1</v>
      </c>
      <c r="E26" s="83" t="b">
        <f t="shared" si="12"/>
        <v>0</v>
      </c>
      <c r="F26" s="83" t="b">
        <f t="shared" si="12"/>
        <v>0</v>
      </c>
      <c r="G26" s="83" t="b">
        <f t="shared" si="12"/>
        <v>1</v>
      </c>
      <c r="H26" s="83" t="b">
        <f t="shared" si="12"/>
        <v>1</v>
      </c>
      <c r="I26" s="83" t="b">
        <f t="shared" si="12"/>
        <v>0</v>
      </c>
      <c r="J26" s="83" t="b">
        <f t="shared" si="12"/>
        <v>0</v>
      </c>
      <c r="K26" s="83" t="b">
        <f t="shared" si="12"/>
        <v>0</v>
      </c>
      <c r="L26" s="83" t="b">
        <f t="shared" si="12"/>
        <v>1</v>
      </c>
      <c r="M26" s="83" t="b">
        <f t="shared" si="12"/>
        <v>0</v>
      </c>
      <c r="N26" s="83" t="b">
        <f t="shared" si="12"/>
        <v>1</v>
      </c>
      <c r="O26" s="83" t="b">
        <f t="shared" si="12"/>
        <v>1</v>
      </c>
      <c r="P26" s="83" t="b">
        <f t="shared" si="12"/>
        <v>0</v>
      </c>
      <c r="Q26" s="83" t="b">
        <f t="shared" si="12"/>
        <v>0</v>
      </c>
      <c r="R26" s="83" t="b">
        <f t="shared" si="12"/>
        <v>0</v>
      </c>
      <c r="S26" s="83" t="b">
        <f t="shared" si="12"/>
        <v>1</v>
      </c>
      <c r="T26" s="83" t="b">
        <f t="shared" si="12"/>
        <v>0</v>
      </c>
      <c r="U26" s="83" t="b">
        <f t="shared" si="12"/>
        <v>0</v>
      </c>
      <c r="V26" s="83" t="b">
        <f t="shared" si="12"/>
        <v>0</v>
      </c>
      <c r="W26" s="83" t="b">
        <f t="shared" si="12"/>
        <v>0</v>
      </c>
      <c r="X26" s="83" t="b">
        <f t="shared" si="12"/>
        <v>0</v>
      </c>
      <c r="Y26" s="83" t="b">
        <f t="shared" si="12"/>
        <v>0</v>
      </c>
      <c r="Z26" s="83" t="b">
        <f t="shared" si="12"/>
        <v>0</v>
      </c>
      <c r="AA26" s="83" t="b">
        <f t="shared" si="12"/>
        <v>0</v>
      </c>
      <c r="AB26" s="83" t="b">
        <f t="shared" si="12"/>
        <v>0</v>
      </c>
      <c r="AC26" s="83" t="b">
        <f t="shared" si="12"/>
        <v>0</v>
      </c>
      <c r="AD26" s="83" t="b">
        <f t="shared" si="12"/>
        <v>0</v>
      </c>
      <c r="AE26" s="83" t="b">
        <f t="shared" si="12"/>
        <v>0</v>
      </c>
      <c r="AF26" s="83" t="b">
        <f t="shared" si="12"/>
        <v>0</v>
      </c>
      <c r="AG26" s="83" t="b">
        <f t="shared" si="12"/>
        <v>0</v>
      </c>
      <c r="AH26" s="83" t="b">
        <f t="shared" si="12"/>
        <v>0</v>
      </c>
      <c r="AI26" s="83" t="b">
        <f t="shared" si="12"/>
        <v>0</v>
      </c>
      <c r="AJ26" s="83" t="b">
        <f t="shared" si="12"/>
        <v>0</v>
      </c>
      <c r="AK26" s="83" t="b">
        <f t="shared" si="12"/>
        <v>0</v>
      </c>
      <c r="AL26" s="83" t="b">
        <f t="shared" si="12"/>
        <v>0</v>
      </c>
      <c r="AM26" s="79"/>
      <c r="AN26" s="76"/>
      <c r="AO26" s="76"/>
      <c r="AP26" s="77"/>
      <c r="AQ26" s="9">
        <f t="shared" si="3"/>
        <v>0</v>
      </c>
      <c r="AR26" s="9"/>
      <c r="AS26" s="78"/>
      <c r="AT26" s="78"/>
    </row>
    <row r="27" ht="15.75" customHeight="1">
      <c r="C27" s="81" t="str">
        <f t="shared" ref="C27:AM27" si="13">if(OR(AND(C24=FALSE,C26="TRUE"),AND(ISBLANK(C24),C26=TRUE)),"x","")</f>
        <v/>
      </c>
      <c r="D27" s="81" t="str">
        <f t="shared" si="13"/>
        <v>x</v>
      </c>
      <c r="E27" s="81" t="str">
        <f t="shared" si="13"/>
        <v/>
      </c>
      <c r="F27" s="81" t="str">
        <f t="shared" si="13"/>
        <v/>
      </c>
      <c r="G27" s="81" t="str">
        <f t="shared" si="13"/>
        <v/>
      </c>
      <c r="H27" s="81" t="str">
        <f t="shared" si="13"/>
        <v/>
      </c>
      <c r="I27" s="81" t="str">
        <f t="shared" si="13"/>
        <v/>
      </c>
      <c r="J27" s="81" t="str">
        <f t="shared" si="13"/>
        <v/>
      </c>
      <c r="K27" s="81" t="str">
        <f t="shared" si="13"/>
        <v/>
      </c>
      <c r="L27" s="81" t="str">
        <f t="shared" si="13"/>
        <v>x</v>
      </c>
      <c r="M27" s="81" t="str">
        <f t="shared" si="13"/>
        <v/>
      </c>
      <c r="N27" s="81" t="str">
        <f t="shared" si="13"/>
        <v>x</v>
      </c>
      <c r="O27" s="81" t="str">
        <f t="shared" si="13"/>
        <v>x</v>
      </c>
      <c r="P27" s="81" t="str">
        <f t="shared" si="13"/>
        <v/>
      </c>
      <c r="Q27" s="81" t="str">
        <f t="shared" si="13"/>
        <v/>
      </c>
      <c r="R27" s="81" t="str">
        <f t="shared" si="13"/>
        <v/>
      </c>
      <c r="S27" s="81" t="str">
        <f t="shared" si="13"/>
        <v/>
      </c>
      <c r="T27" s="81" t="str">
        <f t="shared" si="13"/>
        <v/>
      </c>
      <c r="U27" s="81" t="str">
        <f t="shared" si="13"/>
        <v/>
      </c>
      <c r="V27" s="81" t="str">
        <f t="shared" si="13"/>
        <v/>
      </c>
      <c r="W27" s="81" t="str">
        <f t="shared" si="13"/>
        <v/>
      </c>
      <c r="X27" s="81" t="str">
        <f t="shared" si="13"/>
        <v/>
      </c>
      <c r="Y27" s="81" t="str">
        <f t="shared" si="13"/>
        <v/>
      </c>
      <c r="Z27" s="81" t="str">
        <f t="shared" si="13"/>
        <v/>
      </c>
      <c r="AA27" s="81" t="str">
        <f t="shared" si="13"/>
        <v/>
      </c>
      <c r="AB27" s="81" t="str">
        <f t="shared" si="13"/>
        <v/>
      </c>
      <c r="AC27" s="81" t="str">
        <f t="shared" si="13"/>
        <v/>
      </c>
      <c r="AD27" s="81" t="str">
        <f t="shared" si="13"/>
        <v/>
      </c>
      <c r="AE27" s="81" t="str">
        <f t="shared" si="13"/>
        <v/>
      </c>
      <c r="AF27" s="81" t="str">
        <f t="shared" si="13"/>
        <v/>
      </c>
      <c r="AG27" s="81" t="str">
        <f t="shared" si="13"/>
        <v/>
      </c>
      <c r="AH27" s="81" t="str">
        <f t="shared" si="13"/>
        <v/>
      </c>
      <c r="AI27" s="81" t="str">
        <f t="shared" si="13"/>
        <v/>
      </c>
      <c r="AJ27" s="81" t="str">
        <f t="shared" si="13"/>
        <v/>
      </c>
      <c r="AK27" s="81" t="str">
        <f t="shared" si="13"/>
        <v/>
      </c>
      <c r="AL27" s="81" t="str">
        <f t="shared" si="13"/>
        <v/>
      </c>
      <c r="AM27" s="81" t="str">
        <f t="shared" si="13"/>
        <v/>
      </c>
      <c r="AN27" s="76"/>
      <c r="AO27" s="76"/>
      <c r="AP27" s="77"/>
      <c r="AQ27" s="9">
        <f t="shared" si="3"/>
        <v>4</v>
      </c>
      <c r="AR27" s="9"/>
      <c r="AS27" s="80"/>
      <c r="AT27" s="80"/>
    </row>
    <row r="28" ht="15.75" hidden="1" customHeight="1">
      <c r="B28" s="84" t="s">
        <v>53</v>
      </c>
      <c r="C28" s="75" t="b">
        <f>isnumber(search("precise location", AP28))</f>
        <v>1</v>
      </c>
      <c r="D28" s="74"/>
      <c r="E28" s="75" t="b">
        <f>isnumber(search("coarse location", AP28))</f>
        <v>1</v>
      </c>
      <c r="F28" s="75"/>
      <c r="G28" s="75"/>
      <c r="H28" s="75" t="b">
        <f>isnumber(search("name", AP28))</f>
        <v>1</v>
      </c>
      <c r="I28" s="75" t="b">
        <f>isnumber(search("email", AP28))</f>
        <v>1</v>
      </c>
      <c r="J28" s="75" t="b">
        <f>isnumber(search("phone number", AP28))</f>
        <v>1</v>
      </c>
      <c r="K28" s="75"/>
      <c r="L28" s="75"/>
      <c r="M28" s="75" t="b">
        <f>isnumber(search("physical address", AP28))</f>
        <v>1</v>
      </c>
      <c r="N28" s="74"/>
      <c r="O28" s="76"/>
      <c r="P28" s="75" t="b">
        <f>isnumber(search("device id", AP28))</f>
        <v>1</v>
      </c>
      <c r="Q28" s="79"/>
      <c r="R28" s="79"/>
      <c r="S28" s="75"/>
      <c r="T28" s="82" t="s">
        <v>218</v>
      </c>
      <c r="U28" s="75"/>
      <c r="V28" s="75" t="b">
        <f>isnumber(search("product interaction", AP28))</f>
        <v>1</v>
      </c>
      <c r="W28" s="75" t="b">
        <f>isnumber(search("browsing history", AP28))</f>
        <v>0</v>
      </c>
      <c r="X28" s="75" t="b">
        <f>isnumber(search("diagnostic", AP28))</f>
        <v>1</v>
      </c>
      <c r="Y28" s="75" t="b">
        <f>isnumber(search("search history", AP28))</f>
        <v>1</v>
      </c>
      <c r="Z28" s="75" t="b">
        <f>isnumber(search("user id", AP28))</f>
        <v>1</v>
      </c>
      <c r="AA28" s="79"/>
      <c r="AB28" s="79"/>
      <c r="AC28" s="75" t="b">
        <f>isnumber(search("credit info", AP28))</f>
        <v>0</v>
      </c>
      <c r="AD28" s="79"/>
      <c r="AE28" s="75" t="b">
        <f>isnumber(search("purchase history", AP28))</f>
        <v>1</v>
      </c>
      <c r="AF28" s="75" t="b">
        <f>isnumber(search("contact info", AP28))</f>
        <v>1</v>
      </c>
      <c r="AG28" s="79"/>
      <c r="AH28" s="75" t="b">
        <f>isnumber(search("other user contact info", AP28))</f>
        <v>0</v>
      </c>
      <c r="AI28" s="75" t="b">
        <f>isnumber(search("user content", AP28))</f>
        <v>1</v>
      </c>
      <c r="AJ28" s="75" t="b">
        <f>isnumber(search("other financial info", AP28))</f>
        <v>0</v>
      </c>
      <c r="AK28" s="75" t="b">
        <f>isnumber(search("other data", AP28))</f>
        <v>0</v>
      </c>
      <c r="AL28" s="75" t="b">
        <f>isnumber(search("sensitive info", AP28))</f>
        <v>0</v>
      </c>
      <c r="AM28" s="79"/>
      <c r="AN28" s="76">
        <v>3.67003839E8</v>
      </c>
      <c r="AO28" s="76" t="s">
        <v>132</v>
      </c>
      <c r="AP28" s="77" t="s">
        <v>207</v>
      </c>
      <c r="AQ28" s="9">
        <f t="shared" si="3"/>
        <v>0</v>
      </c>
      <c r="AR28" s="9"/>
      <c r="AS28" s="78"/>
      <c r="AT28" s="78"/>
    </row>
    <row r="29" ht="15.75" hidden="1" customHeight="1">
      <c r="C29" s="74" t="s">
        <v>124</v>
      </c>
      <c r="D29" s="74" t="s">
        <v>124</v>
      </c>
      <c r="E29" s="75"/>
      <c r="F29" s="75"/>
      <c r="G29" s="75"/>
      <c r="H29" s="75"/>
      <c r="I29" s="75"/>
      <c r="J29" s="75"/>
      <c r="K29" s="75"/>
      <c r="L29" s="75"/>
      <c r="M29" s="75"/>
      <c r="N29" s="74" t="s">
        <v>124</v>
      </c>
      <c r="O29" s="76" t="s">
        <v>124</v>
      </c>
      <c r="P29" s="76" t="s">
        <v>124</v>
      </c>
      <c r="Q29" s="79"/>
      <c r="R29" s="79"/>
      <c r="S29" s="76" t="s">
        <v>124</v>
      </c>
      <c r="T29" s="76" t="s">
        <v>124</v>
      </c>
      <c r="U29" s="76" t="s">
        <v>124</v>
      </c>
      <c r="V29" s="79"/>
      <c r="W29" s="79"/>
      <c r="X29" s="76" t="s">
        <v>124</v>
      </c>
      <c r="Y29" s="79"/>
      <c r="Z29" s="79"/>
      <c r="AA29" s="79"/>
      <c r="AB29" s="79"/>
      <c r="AC29" s="79"/>
      <c r="AD29" s="79"/>
      <c r="AE29" s="76" t="s">
        <v>124</v>
      </c>
      <c r="AF29" s="75"/>
      <c r="AG29" s="79"/>
      <c r="AH29" s="75"/>
      <c r="AI29" s="75"/>
      <c r="AJ29" s="75"/>
      <c r="AK29" s="75"/>
      <c r="AL29" s="75"/>
      <c r="AM29" s="76"/>
      <c r="AN29" s="76"/>
      <c r="AO29" s="79"/>
      <c r="AP29" s="77"/>
      <c r="AQ29" s="9">
        <f t="shared" si="3"/>
        <v>10</v>
      </c>
      <c r="AR29" s="9"/>
      <c r="AS29" s="80"/>
      <c r="AT29" s="80"/>
    </row>
    <row r="30" ht="15.75" hidden="1" customHeight="1">
      <c r="C30" s="83" t="b">
        <f t="shared" ref="C30:AL30" si="14">IF(C29="x",TRUE,FALSE)</f>
        <v>1</v>
      </c>
      <c r="D30" s="83" t="b">
        <f t="shared" si="14"/>
        <v>1</v>
      </c>
      <c r="E30" s="83" t="b">
        <f t="shared" si="14"/>
        <v>0</v>
      </c>
      <c r="F30" s="83" t="b">
        <f t="shared" si="14"/>
        <v>0</v>
      </c>
      <c r="G30" s="83" t="b">
        <f t="shared" si="14"/>
        <v>0</v>
      </c>
      <c r="H30" s="83" t="b">
        <f t="shared" si="14"/>
        <v>0</v>
      </c>
      <c r="I30" s="83" t="b">
        <f t="shared" si="14"/>
        <v>0</v>
      </c>
      <c r="J30" s="83" t="b">
        <f t="shared" si="14"/>
        <v>0</v>
      </c>
      <c r="K30" s="83" t="b">
        <f t="shared" si="14"/>
        <v>0</v>
      </c>
      <c r="L30" s="83" t="b">
        <f t="shared" si="14"/>
        <v>0</v>
      </c>
      <c r="M30" s="83" t="b">
        <f t="shared" si="14"/>
        <v>0</v>
      </c>
      <c r="N30" s="83" t="b">
        <f t="shared" si="14"/>
        <v>1</v>
      </c>
      <c r="O30" s="83" t="b">
        <f t="shared" si="14"/>
        <v>1</v>
      </c>
      <c r="P30" s="83" t="b">
        <f t="shared" si="14"/>
        <v>1</v>
      </c>
      <c r="Q30" s="83" t="b">
        <f t="shared" si="14"/>
        <v>0</v>
      </c>
      <c r="R30" s="83" t="b">
        <f t="shared" si="14"/>
        <v>0</v>
      </c>
      <c r="S30" s="83" t="b">
        <f t="shared" si="14"/>
        <v>1</v>
      </c>
      <c r="T30" s="83" t="b">
        <f t="shared" si="14"/>
        <v>1</v>
      </c>
      <c r="U30" s="83" t="b">
        <f t="shared" si="14"/>
        <v>1</v>
      </c>
      <c r="V30" s="83" t="b">
        <f t="shared" si="14"/>
        <v>0</v>
      </c>
      <c r="W30" s="83" t="b">
        <f t="shared" si="14"/>
        <v>0</v>
      </c>
      <c r="X30" s="83" t="b">
        <f t="shared" si="14"/>
        <v>1</v>
      </c>
      <c r="Y30" s="83" t="b">
        <f t="shared" si="14"/>
        <v>0</v>
      </c>
      <c r="Z30" s="83" t="b">
        <f t="shared" si="14"/>
        <v>0</v>
      </c>
      <c r="AA30" s="83" t="b">
        <f t="shared" si="14"/>
        <v>0</v>
      </c>
      <c r="AB30" s="83" t="b">
        <f t="shared" si="14"/>
        <v>0</v>
      </c>
      <c r="AC30" s="83" t="b">
        <f t="shared" si="14"/>
        <v>0</v>
      </c>
      <c r="AD30" s="83" t="b">
        <f t="shared" si="14"/>
        <v>0</v>
      </c>
      <c r="AE30" s="83" t="b">
        <f t="shared" si="14"/>
        <v>1</v>
      </c>
      <c r="AF30" s="83" t="b">
        <f t="shared" si="14"/>
        <v>0</v>
      </c>
      <c r="AG30" s="83" t="b">
        <f t="shared" si="14"/>
        <v>0</v>
      </c>
      <c r="AH30" s="83" t="b">
        <f t="shared" si="14"/>
        <v>0</v>
      </c>
      <c r="AI30" s="83" t="b">
        <f t="shared" si="14"/>
        <v>0</v>
      </c>
      <c r="AJ30" s="83" t="b">
        <f t="shared" si="14"/>
        <v>0</v>
      </c>
      <c r="AK30" s="83" t="b">
        <f t="shared" si="14"/>
        <v>0</v>
      </c>
      <c r="AL30" s="83" t="b">
        <f t="shared" si="14"/>
        <v>0</v>
      </c>
      <c r="AM30" s="76"/>
      <c r="AN30" s="76"/>
      <c r="AO30" s="79"/>
      <c r="AP30" s="77"/>
      <c r="AQ30" s="9">
        <f t="shared" si="3"/>
        <v>0</v>
      </c>
      <c r="AR30" s="9"/>
      <c r="AS30" s="78"/>
      <c r="AT30" s="78"/>
    </row>
    <row r="31" ht="15.75" customHeight="1">
      <c r="C31" s="81" t="str">
        <f t="shared" ref="C31:AM31" si="15">if(OR(AND(C28=FALSE,C30="TRUE"),AND(ISBLANK(C28),C30=TRUE)),"x","")</f>
        <v/>
      </c>
      <c r="D31" s="81" t="str">
        <f t="shared" si="15"/>
        <v>x</v>
      </c>
      <c r="E31" s="81" t="str">
        <f t="shared" si="15"/>
        <v/>
      </c>
      <c r="F31" s="81" t="str">
        <f t="shared" si="15"/>
        <v/>
      </c>
      <c r="G31" s="81" t="str">
        <f t="shared" si="15"/>
        <v/>
      </c>
      <c r="H31" s="81" t="str">
        <f t="shared" si="15"/>
        <v/>
      </c>
      <c r="I31" s="81" t="str">
        <f t="shared" si="15"/>
        <v/>
      </c>
      <c r="J31" s="81" t="str">
        <f t="shared" si="15"/>
        <v/>
      </c>
      <c r="K31" s="81" t="str">
        <f t="shared" si="15"/>
        <v/>
      </c>
      <c r="L31" s="81" t="str">
        <f t="shared" si="15"/>
        <v/>
      </c>
      <c r="M31" s="81" t="str">
        <f t="shared" si="15"/>
        <v/>
      </c>
      <c r="N31" s="81" t="str">
        <f t="shared" si="15"/>
        <v>x</v>
      </c>
      <c r="O31" s="81" t="str">
        <f t="shared" si="15"/>
        <v>x</v>
      </c>
      <c r="P31" s="81" t="str">
        <f t="shared" si="15"/>
        <v/>
      </c>
      <c r="Q31" s="81" t="str">
        <f t="shared" si="15"/>
        <v/>
      </c>
      <c r="R31" s="81" t="str">
        <f t="shared" si="15"/>
        <v/>
      </c>
      <c r="S31" s="81" t="str">
        <f t="shared" si="15"/>
        <v>x</v>
      </c>
      <c r="T31" s="81" t="str">
        <f t="shared" si="15"/>
        <v/>
      </c>
      <c r="U31" s="81" t="str">
        <f t="shared" si="15"/>
        <v>x</v>
      </c>
      <c r="V31" s="81" t="str">
        <f t="shared" si="15"/>
        <v/>
      </c>
      <c r="W31" s="81" t="str">
        <f t="shared" si="15"/>
        <v/>
      </c>
      <c r="X31" s="81" t="str">
        <f t="shared" si="15"/>
        <v/>
      </c>
      <c r="Y31" s="81" t="str">
        <f t="shared" si="15"/>
        <v/>
      </c>
      <c r="Z31" s="81" t="str">
        <f t="shared" si="15"/>
        <v/>
      </c>
      <c r="AA31" s="81" t="str">
        <f t="shared" si="15"/>
        <v/>
      </c>
      <c r="AB31" s="81" t="str">
        <f t="shared" si="15"/>
        <v/>
      </c>
      <c r="AC31" s="81" t="str">
        <f t="shared" si="15"/>
        <v/>
      </c>
      <c r="AD31" s="81" t="str">
        <f t="shared" si="15"/>
        <v/>
      </c>
      <c r="AE31" s="81" t="str">
        <f t="shared" si="15"/>
        <v/>
      </c>
      <c r="AF31" s="81" t="str">
        <f t="shared" si="15"/>
        <v/>
      </c>
      <c r="AG31" s="81" t="str">
        <f t="shared" si="15"/>
        <v/>
      </c>
      <c r="AH31" s="81" t="str">
        <f t="shared" si="15"/>
        <v/>
      </c>
      <c r="AI31" s="81" t="str">
        <f t="shared" si="15"/>
        <v/>
      </c>
      <c r="AJ31" s="81" t="str">
        <f t="shared" si="15"/>
        <v/>
      </c>
      <c r="AK31" s="81" t="str">
        <f t="shared" si="15"/>
        <v/>
      </c>
      <c r="AL31" s="81" t="str">
        <f t="shared" si="15"/>
        <v/>
      </c>
      <c r="AM31" s="81" t="str">
        <f t="shared" si="15"/>
        <v/>
      </c>
      <c r="AN31" s="76"/>
      <c r="AO31" s="79"/>
      <c r="AP31" s="77"/>
      <c r="AQ31" s="9">
        <f t="shared" si="3"/>
        <v>5</v>
      </c>
      <c r="AR31" s="9"/>
      <c r="AS31" s="80"/>
      <c r="AT31" s="80"/>
    </row>
    <row r="32" ht="15.75" hidden="1" customHeight="1">
      <c r="B32" s="74" t="s">
        <v>138</v>
      </c>
      <c r="C32" s="75" t="b">
        <f>isnumber(search("precise location", AP32))</f>
        <v>1</v>
      </c>
      <c r="D32" s="75"/>
      <c r="E32" s="75" t="b">
        <f>isnumber(search("coarse location", AP32))</f>
        <v>1</v>
      </c>
      <c r="F32" s="75"/>
      <c r="G32" s="75"/>
      <c r="H32" s="75" t="b">
        <f>isnumber(search("name", AP32))</f>
        <v>1</v>
      </c>
      <c r="I32" s="75" t="b">
        <f>isnumber(search("email", AP32))</f>
        <v>1</v>
      </c>
      <c r="J32" s="75" t="b">
        <f>isnumber(search("phone number", AP32))</f>
        <v>0</v>
      </c>
      <c r="K32" s="75"/>
      <c r="L32" s="75"/>
      <c r="M32" s="75" t="b">
        <f>isnumber(search("physical address", AP32))</f>
        <v>0</v>
      </c>
      <c r="N32" s="74"/>
      <c r="O32" s="76"/>
      <c r="P32" s="75" t="b">
        <f>isnumber(search("device id", AP32))</f>
        <v>1</v>
      </c>
      <c r="Q32" s="76"/>
      <c r="R32" s="79"/>
      <c r="S32" s="75"/>
      <c r="T32" s="75"/>
      <c r="U32" s="75"/>
      <c r="V32" s="75" t="b">
        <f>isnumber(search("product interaction", AP32))</f>
        <v>1</v>
      </c>
      <c r="W32" s="75" t="b">
        <f>isnumber(search("browsing history", AP32))</f>
        <v>0</v>
      </c>
      <c r="X32" s="75" t="b">
        <f>isnumber(search("diagnostic", AP32))</f>
        <v>1</v>
      </c>
      <c r="Y32" s="75" t="b">
        <f>isnumber(search("search history", AP32))</f>
        <v>1</v>
      </c>
      <c r="Z32" s="75" t="b">
        <f>isnumber(search("user id", AP32))</f>
        <v>1</v>
      </c>
      <c r="AA32" s="79"/>
      <c r="AB32" s="79"/>
      <c r="AC32" s="75" t="b">
        <f>isnumber(search("credit info", AP32))</f>
        <v>0</v>
      </c>
      <c r="AD32" s="79"/>
      <c r="AE32" s="75" t="b">
        <f>isnumber(search("purchase history", AP32))</f>
        <v>1</v>
      </c>
      <c r="AF32" s="75" t="b">
        <f>isnumber(search("contact info", AP32))</f>
        <v>1</v>
      </c>
      <c r="AG32" s="79"/>
      <c r="AH32" s="75" t="b">
        <f>isnumber(search("other user contact info", AP32))</f>
        <v>0</v>
      </c>
      <c r="AI32" s="75" t="b">
        <f>isnumber(search("user content", AP32))</f>
        <v>1</v>
      </c>
      <c r="AJ32" s="75" t="b">
        <f>isnumber(search("other financial info", AP32))</f>
        <v>0</v>
      </c>
      <c r="AK32" s="75" t="b">
        <f>isnumber(search("other data", AP32))</f>
        <v>1</v>
      </c>
      <c r="AL32" s="75" t="b">
        <f>isnumber(search("sensitive info", AP32))</f>
        <v>0</v>
      </c>
      <c r="AM32" s="76" t="s">
        <v>124</v>
      </c>
      <c r="AN32" s="76">
        <v>2.95646461E8</v>
      </c>
      <c r="AO32" s="79"/>
      <c r="AP32" s="77" t="s">
        <v>139</v>
      </c>
      <c r="AQ32" s="9">
        <f t="shared" si="3"/>
        <v>0</v>
      </c>
      <c r="AR32" s="9"/>
      <c r="AS32" s="78"/>
      <c r="AT32" s="78"/>
    </row>
    <row r="33" ht="15.75" hidden="1" customHeight="1">
      <c r="C33" s="74" t="s">
        <v>124</v>
      </c>
      <c r="D33" s="75"/>
      <c r="E33" s="74" t="s">
        <v>124</v>
      </c>
      <c r="F33" s="75"/>
      <c r="G33" s="75"/>
      <c r="H33" s="74" t="s">
        <v>124</v>
      </c>
      <c r="I33" s="74" t="s">
        <v>124</v>
      </c>
      <c r="J33" s="75"/>
      <c r="K33" s="75"/>
      <c r="L33" s="75"/>
      <c r="M33" s="75"/>
      <c r="N33" s="74" t="s">
        <v>124</v>
      </c>
      <c r="O33" s="76" t="s">
        <v>124</v>
      </c>
      <c r="P33" s="76" t="s">
        <v>124</v>
      </c>
      <c r="Q33" s="76"/>
      <c r="R33" s="79"/>
      <c r="S33" s="76" t="s">
        <v>124</v>
      </c>
      <c r="T33" s="76" t="s">
        <v>124</v>
      </c>
      <c r="U33" s="79"/>
      <c r="V33" s="76" t="s">
        <v>124</v>
      </c>
      <c r="W33" s="79"/>
      <c r="X33" s="76" t="s">
        <v>124</v>
      </c>
      <c r="Y33" s="79"/>
      <c r="Z33" s="79"/>
      <c r="AA33" s="79"/>
      <c r="AB33" s="79"/>
      <c r="AC33" s="79"/>
      <c r="AD33" s="79"/>
      <c r="AE33" s="79"/>
      <c r="AF33" s="79"/>
      <c r="AG33" s="79"/>
      <c r="AH33" s="75"/>
      <c r="AI33" s="75"/>
      <c r="AJ33" s="75"/>
      <c r="AK33" s="75"/>
      <c r="AL33" s="75"/>
      <c r="AM33" s="76"/>
      <c r="AN33" s="76"/>
      <c r="AO33" s="76"/>
      <c r="AP33" s="77"/>
      <c r="AQ33" s="9">
        <f t="shared" si="3"/>
        <v>11</v>
      </c>
      <c r="AR33" s="9"/>
      <c r="AS33" s="80"/>
      <c r="AT33" s="80"/>
    </row>
    <row r="34" ht="15.75" hidden="1" customHeight="1">
      <c r="C34" s="83" t="b">
        <f t="shared" ref="C34:AL34" si="16">IF(C33="x",TRUE,FALSE)</f>
        <v>1</v>
      </c>
      <c r="D34" s="83" t="b">
        <f t="shared" si="16"/>
        <v>0</v>
      </c>
      <c r="E34" s="83" t="b">
        <f t="shared" si="16"/>
        <v>1</v>
      </c>
      <c r="F34" s="83" t="b">
        <f t="shared" si="16"/>
        <v>0</v>
      </c>
      <c r="G34" s="83" t="b">
        <f t="shared" si="16"/>
        <v>0</v>
      </c>
      <c r="H34" s="83" t="b">
        <f t="shared" si="16"/>
        <v>1</v>
      </c>
      <c r="I34" s="83" t="b">
        <f t="shared" si="16"/>
        <v>1</v>
      </c>
      <c r="J34" s="83" t="b">
        <f t="shared" si="16"/>
        <v>0</v>
      </c>
      <c r="K34" s="83" t="b">
        <f t="shared" si="16"/>
        <v>0</v>
      </c>
      <c r="L34" s="83" t="b">
        <f t="shared" si="16"/>
        <v>0</v>
      </c>
      <c r="M34" s="83" t="b">
        <f t="shared" si="16"/>
        <v>0</v>
      </c>
      <c r="N34" s="83" t="b">
        <f t="shared" si="16"/>
        <v>1</v>
      </c>
      <c r="O34" s="83" t="b">
        <f t="shared" si="16"/>
        <v>1</v>
      </c>
      <c r="P34" s="83" t="b">
        <f t="shared" si="16"/>
        <v>1</v>
      </c>
      <c r="Q34" s="83" t="b">
        <f t="shared" si="16"/>
        <v>0</v>
      </c>
      <c r="R34" s="83" t="b">
        <f t="shared" si="16"/>
        <v>0</v>
      </c>
      <c r="S34" s="83" t="b">
        <f t="shared" si="16"/>
        <v>1</v>
      </c>
      <c r="T34" s="83" t="b">
        <f t="shared" si="16"/>
        <v>1</v>
      </c>
      <c r="U34" s="83" t="b">
        <f t="shared" si="16"/>
        <v>0</v>
      </c>
      <c r="V34" s="83" t="b">
        <f t="shared" si="16"/>
        <v>1</v>
      </c>
      <c r="W34" s="83" t="b">
        <f t="shared" si="16"/>
        <v>0</v>
      </c>
      <c r="X34" s="83" t="b">
        <f t="shared" si="16"/>
        <v>1</v>
      </c>
      <c r="Y34" s="83" t="b">
        <f t="shared" si="16"/>
        <v>0</v>
      </c>
      <c r="Z34" s="83" t="b">
        <f t="shared" si="16"/>
        <v>0</v>
      </c>
      <c r="AA34" s="83" t="b">
        <f t="shared" si="16"/>
        <v>0</v>
      </c>
      <c r="AB34" s="83" t="b">
        <f t="shared" si="16"/>
        <v>0</v>
      </c>
      <c r="AC34" s="83" t="b">
        <f t="shared" si="16"/>
        <v>0</v>
      </c>
      <c r="AD34" s="83" t="b">
        <f t="shared" si="16"/>
        <v>0</v>
      </c>
      <c r="AE34" s="83" t="b">
        <f t="shared" si="16"/>
        <v>0</v>
      </c>
      <c r="AF34" s="83" t="b">
        <f t="shared" si="16"/>
        <v>0</v>
      </c>
      <c r="AG34" s="83" t="b">
        <f t="shared" si="16"/>
        <v>0</v>
      </c>
      <c r="AH34" s="83" t="b">
        <f t="shared" si="16"/>
        <v>0</v>
      </c>
      <c r="AI34" s="83" t="b">
        <f t="shared" si="16"/>
        <v>0</v>
      </c>
      <c r="AJ34" s="83" t="b">
        <f t="shared" si="16"/>
        <v>0</v>
      </c>
      <c r="AK34" s="83" t="b">
        <f t="shared" si="16"/>
        <v>0</v>
      </c>
      <c r="AL34" s="83" t="b">
        <f t="shared" si="16"/>
        <v>0</v>
      </c>
      <c r="AM34" s="76"/>
      <c r="AN34" s="76"/>
      <c r="AO34" s="76"/>
      <c r="AP34" s="77"/>
      <c r="AQ34" s="9">
        <f t="shared" si="3"/>
        <v>0</v>
      </c>
      <c r="AR34" s="9"/>
      <c r="AS34" s="78"/>
      <c r="AT34" s="78"/>
    </row>
    <row r="35" ht="15.75" customHeight="1">
      <c r="C35" s="81" t="str">
        <f t="shared" ref="C35:AM35" si="17">if(OR(AND(C32=FALSE,C34="TRUE"),AND(ISBLANK(C32),C34=TRUE)),"x","")</f>
        <v/>
      </c>
      <c r="D35" s="81" t="str">
        <f t="shared" si="17"/>
        <v/>
      </c>
      <c r="E35" s="81" t="str">
        <f t="shared" si="17"/>
        <v/>
      </c>
      <c r="F35" s="81" t="str">
        <f t="shared" si="17"/>
        <v/>
      </c>
      <c r="G35" s="81" t="str">
        <f t="shared" si="17"/>
        <v/>
      </c>
      <c r="H35" s="81" t="str">
        <f t="shared" si="17"/>
        <v/>
      </c>
      <c r="I35" s="81" t="str">
        <f t="shared" si="17"/>
        <v/>
      </c>
      <c r="J35" s="81" t="str">
        <f t="shared" si="17"/>
        <v/>
      </c>
      <c r="K35" s="81" t="str">
        <f t="shared" si="17"/>
        <v/>
      </c>
      <c r="L35" s="81" t="str">
        <f t="shared" si="17"/>
        <v/>
      </c>
      <c r="M35" s="81" t="str">
        <f t="shared" si="17"/>
        <v/>
      </c>
      <c r="N35" s="81" t="str">
        <f t="shared" si="17"/>
        <v>x</v>
      </c>
      <c r="O35" s="81" t="str">
        <f t="shared" si="17"/>
        <v>x</v>
      </c>
      <c r="P35" s="81" t="str">
        <f t="shared" si="17"/>
        <v/>
      </c>
      <c r="Q35" s="81" t="str">
        <f t="shared" si="17"/>
        <v/>
      </c>
      <c r="R35" s="81" t="str">
        <f t="shared" si="17"/>
        <v/>
      </c>
      <c r="S35" s="81" t="str">
        <f t="shared" si="17"/>
        <v>x</v>
      </c>
      <c r="T35" s="81" t="str">
        <f t="shared" si="17"/>
        <v>x</v>
      </c>
      <c r="U35" s="81" t="str">
        <f t="shared" si="17"/>
        <v/>
      </c>
      <c r="V35" s="81" t="str">
        <f t="shared" si="17"/>
        <v/>
      </c>
      <c r="W35" s="81" t="str">
        <f t="shared" si="17"/>
        <v/>
      </c>
      <c r="X35" s="81" t="str">
        <f t="shared" si="17"/>
        <v/>
      </c>
      <c r="Y35" s="81" t="str">
        <f t="shared" si="17"/>
        <v/>
      </c>
      <c r="Z35" s="81" t="str">
        <f t="shared" si="17"/>
        <v/>
      </c>
      <c r="AA35" s="81" t="str">
        <f t="shared" si="17"/>
        <v/>
      </c>
      <c r="AB35" s="81" t="str">
        <f t="shared" si="17"/>
        <v/>
      </c>
      <c r="AC35" s="81" t="str">
        <f t="shared" si="17"/>
        <v/>
      </c>
      <c r="AD35" s="81" t="str">
        <f t="shared" si="17"/>
        <v/>
      </c>
      <c r="AE35" s="81" t="str">
        <f t="shared" si="17"/>
        <v/>
      </c>
      <c r="AF35" s="81" t="str">
        <f t="shared" si="17"/>
        <v/>
      </c>
      <c r="AG35" s="81" t="str">
        <f t="shared" si="17"/>
        <v/>
      </c>
      <c r="AH35" s="81" t="str">
        <f t="shared" si="17"/>
        <v/>
      </c>
      <c r="AI35" s="81" t="str">
        <f t="shared" si="17"/>
        <v/>
      </c>
      <c r="AJ35" s="81" t="str">
        <f t="shared" si="17"/>
        <v/>
      </c>
      <c r="AK35" s="81" t="str">
        <f t="shared" si="17"/>
        <v/>
      </c>
      <c r="AL35" s="81" t="str">
        <f t="shared" si="17"/>
        <v/>
      </c>
      <c r="AM35" s="81" t="str">
        <f t="shared" si="17"/>
        <v/>
      </c>
      <c r="AN35" s="76"/>
      <c r="AO35" s="76"/>
      <c r="AP35" s="77"/>
      <c r="AQ35" s="9">
        <f t="shared" si="3"/>
        <v>4</v>
      </c>
      <c r="AR35" s="9"/>
      <c r="AS35" s="80"/>
      <c r="AT35" s="80"/>
    </row>
    <row r="36" ht="15.75" hidden="1" customHeight="1">
      <c r="B36" s="74" t="s">
        <v>55</v>
      </c>
      <c r="C36" s="75" t="b">
        <f>isnumber(search("precise location", AP36))</f>
        <v>1</v>
      </c>
      <c r="D36" s="75"/>
      <c r="E36" s="75" t="b">
        <f>isnumber(search("coarse location", AP36))</f>
        <v>1</v>
      </c>
      <c r="F36" s="75"/>
      <c r="G36" s="75"/>
      <c r="H36" s="75" t="b">
        <f>isnumber(search("name", AP36))</f>
        <v>1</v>
      </c>
      <c r="I36" s="75" t="b">
        <f>isnumber(search("email", AP36))</f>
        <v>1</v>
      </c>
      <c r="J36" s="75" t="b">
        <f>isnumber(search("phone number", AP36))</f>
        <v>1</v>
      </c>
      <c r="K36" s="75"/>
      <c r="L36" s="75"/>
      <c r="M36" s="75" t="b">
        <f>isnumber(search("physical address", AP36))</f>
        <v>1</v>
      </c>
      <c r="N36" s="74"/>
      <c r="O36" s="76"/>
      <c r="P36" s="75" t="b">
        <f>isnumber(search("device id", AP36))</f>
        <v>1</v>
      </c>
      <c r="Q36" s="76"/>
      <c r="R36" s="76"/>
      <c r="S36" s="75"/>
      <c r="T36" s="75"/>
      <c r="U36" s="75"/>
      <c r="V36" s="75" t="b">
        <f>isnumber(search("product interaction", AP36))</f>
        <v>1</v>
      </c>
      <c r="W36" s="75" t="b">
        <f>isnumber(search("browsing history", AP36))</f>
        <v>0</v>
      </c>
      <c r="X36" s="75" t="b">
        <f>isnumber(search("diagnostic", AP36))</f>
        <v>1</v>
      </c>
      <c r="Y36" s="75" t="b">
        <f>isnumber(search("search history", AP36))</f>
        <v>1</v>
      </c>
      <c r="Z36" s="75" t="b">
        <f>isnumber(search("user id", AP36))</f>
        <v>1</v>
      </c>
      <c r="AA36" s="79"/>
      <c r="AB36" s="79"/>
      <c r="AC36" s="75" t="b">
        <f>isnumber(search("credit info", AP36))</f>
        <v>0</v>
      </c>
      <c r="AD36" s="79"/>
      <c r="AE36" s="75" t="b">
        <f>isnumber(search("purchase history", AP36))</f>
        <v>1</v>
      </c>
      <c r="AF36" s="75" t="b">
        <f>isnumber(search("contact info", AP36))</f>
        <v>1</v>
      </c>
      <c r="AG36" s="79"/>
      <c r="AH36" s="75" t="b">
        <f>isnumber(search("other user contact info", AP36))</f>
        <v>0</v>
      </c>
      <c r="AI36" s="75" t="b">
        <f>isnumber(search("user content", AP36))</f>
        <v>1</v>
      </c>
      <c r="AJ36" s="75" t="b">
        <f>isnumber(search("other financial info", AP36))</f>
        <v>0</v>
      </c>
      <c r="AK36" s="75" t="b">
        <f>isnumber(search("other data", AP36))</f>
        <v>1</v>
      </c>
      <c r="AL36" s="75" t="b">
        <f>isnumber(search("sensitive info", AP36))</f>
        <v>1</v>
      </c>
      <c r="AM36" s="76" t="s">
        <v>124</v>
      </c>
      <c r="AN36" s="76">
        <v>3.68677368E8</v>
      </c>
      <c r="AO36" s="76"/>
      <c r="AP36" s="77" t="s">
        <v>208</v>
      </c>
      <c r="AQ36" s="9">
        <f t="shared" si="3"/>
        <v>0</v>
      </c>
      <c r="AR36" s="9"/>
      <c r="AS36" s="78"/>
      <c r="AT36" s="78"/>
    </row>
    <row r="37" ht="15.75" hidden="1" customHeight="1"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4" t="s">
        <v>124</v>
      </c>
      <c r="O37" s="76" t="s">
        <v>124</v>
      </c>
      <c r="P37" s="76" t="s">
        <v>124</v>
      </c>
      <c r="Q37" s="76" t="s">
        <v>124</v>
      </c>
      <c r="R37" s="76" t="s">
        <v>124</v>
      </c>
      <c r="S37" s="76" t="s">
        <v>124</v>
      </c>
      <c r="T37" s="76" t="s">
        <v>124</v>
      </c>
      <c r="U37" s="79"/>
      <c r="V37" s="79"/>
      <c r="W37" s="79"/>
      <c r="X37" s="76" t="s">
        <v>124</v>
      </c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5"/>
      <c r="AJ37" s="75"/>
      <c r="AK37" s="75"/>
      <c r="AL37" s="75"/>
      <c r="AM37" s="79"/>
      <c r="AN37" s="76"/>
      <c r="AO37" s="76"/>
      <c r="AP37" s="77"/>
      <c r="AQ37" s="9">
        <f t="shared" si="3"/>
        <v>8</v>
      </c>
      <c r="AR37" s="9"/>
      <c r="AS37" s="80"/>
      <c r="AT37" s="80"/>
    </row>
    <row r="38" ht="15.75" hidden="1" customHeight="1">
      <c r="C38" s="83" t="b">
        <f t="shared" ref="C38:AL38" si="18">IF(C37="x",TRUE,FALSE)</f>
        <v>0</v>
      </c>
      <c r="D38" s="83" t="b">
        <f t="shared" si="18"/>
        <v>0</v>
      </c>
      <c r="E38" s="83" t="b">
        <f t="shared" si="18"/>
        <v>0</v>
      </c>
      <c r="F38" s="83" t="b">
        <f t="shared" si="18"/>
        <v>0</v>
      </c>
      <c r="G38" s="83" t="b">
        <f t="shared" si="18"/>
        <v>0</v>
      </c>
      <c r="H38" s="83" t="b">
        <f t="shared" si="18"/>
        <v>0</v>
      </c>
      <c r="I38" s="83" t="b">
        <f t="shared" si="18"/>
        <v>0</v>
      </c>
      <c r="J38" s="83" t="b">
        <f t="shared" si="18"/>
        <v>0</v>
      </c>
      <c r="K38" s="83" t="b">
        <f t="shared" si="18"/>
        <v>0</v>
      </c>
      <c r="L38" s="83" t="b">
        <f t="shared" si="18"/>
        <v>0</v>
      </c>
      <c r="M38" s="83" t="b">
        <f t="shared" si="18"/>
        <v>0</v>
      </c>
      <c r="N38" s="83" t="b">
        <f t="shared" si="18"/>
        <v>1</v>
      </c>
      <c r="O38" s="83" t="b">
        <f t="shared" si="18"/>
        <v>1</v>
      </c>
      <c r="P38" s="83" t="b">
        <f t="shared" si="18"/>
        <v>1</v>
      </c>
      <c r="Q38" s="83" t="b">
        <f t="shared" si="18"/>
        <v>1</v>
      </c>
      <c r="R38" s="83" t="b">
        <f t="shared" si="18"/>
        <v>1</v>
      </c>
      <c r="S38" s="83" t="b">
        <f t="shared" si="18"/>
        <v>1</v>
      </c>
      <c r="T38" s="83" t="b">
        <f t="shared" si="18"/>
        <v>1</v>
      </c>
      <c r="U38" s="83" t="b">
        <f t="shared" si="18"/>
        <v>0</v>
      </c>
      <c r="V38" s="83" t="b">
        <f t="shared" si="18"/>
        <v>0</v>
      </c>
      <c r="W38" s="83" t="b">
        <f t="shared" si="18"/>
        <v>0</v>
      </c>
      <c r="X38" s="83" t="b">
        <f t="shared" si="18"/>
        <v>1</v>
      </c>
      <c r="Y38" s="83" t="b">
        <f t="shared" si="18"/>
        <v>0</v>
      </c>
      <c r="Z38" s="83" t="b">
        <f t="shared" si="18"/>
        <v>0</v>
      </c>
      <c r="AA38" s="83" t="b">
        <f t="shared" si="18"/>
        <v>0</v>
      </c>
      <c r="AB38" s="83" t="b">
        <f t="shared" si="18"/>
        <v>0</v>
      </c>
      <c r="AC38" s="83" t="b">
        <f t="shared" si="18"/>
        <v>0</v>
      </c>
      <c r="AD38" s="83" t="b">
        <f t="shared" si="18"/>
        <v>0</v>
      </c>
      <c r="AE38" s="83" t="b">
        <f t="shared" si="18"/>
        <v>0</v>
      </c>
      <c r="AF38" s="83" t="b">
        <f t="shared" si="18"/>
        <v>0</v>
      </c>
      <c r="AG38" s="83" t="b">
        <f t="shared" si="18"/>
        <v>0</v>
      </c>
      <c r="AH38" s="83" t="b">
        <f t="shared" si="18"/>
        <v>0</v>
      </c>
      <c r="AI38" s="83" t="b">
        <f t="shared" si="18"/>
        <v>0</v>
      </c>
      <c r="AJ38" s="83" t="b">
        <f t="shared" si="18"/>
        <v>0</v>
      </c>
      <c r="AK38" s="83" t="b">
        <f t="shared" si="18"/>
        <v>0</v>
      </c>
      <c r="AL38" s="83" t="b">
        <f t="shared" si="18"/>
        <v>0</v>
      </c>
      <c r="AM38" s="79"/>
      <c r="AN38" s="76"/>
      <c r="AO38" s="76"/>
      <c r="AP38" s="77"/>
      <c r="AQ38" s="9">
        <f t="shared" si="3"/>
        <v>0</v>
      </c>
      <c r="AR38" s="9"/>
      <c r="AS38" s="78"/>
      <c r="AT38" s="78"/>
    </row>
    <row r="39" ht="15.75" customHeight="1">
      <c r="C39" s="81" t="str">
        <f t="shared" ref="C39:AL39" si="19">if(OR(AND(C36=FALSE,C38="TRUE"),AND(ISBLANK(C36),C38=TRUE)),"x","")</f>
        <v/>
      </c>
      <c r="D39" s="81" t="str">
        <f t="shared" si="19"/>
        <v/>
      </c>
      <c r="E39" s="81" t="str">
        <f t="shared" si="19"/>
        <v/>
      </c>
      <c r="F39" s="81" t="str">
        <f t="shared" si="19"/>
        <v/>
      </c>
      <c r="G39" s="81" t="str">
        <f t="shared" si="19"/>
        <v/>
      </c>
      <c r="H39" s="81" t="str">
        <f t="shared" si="19"/>
        <v/>
      </c>
      <c r="I39" s="81" t="str">
        <f t="shared" si="19"/>
        <v/>
      </c>
      <c r="J39" s="81" t="str">
        <f t="shared" si="19"/>
        <v/>
      </c>
      <c r="K39" s="81" t="str">
        <f t="shared" si="19"/>
        <v/>
      </c>
      <c r="L39" s="81" t="str">
        <f t="shared" si="19"/>
        <v/>
      </c>
      <c r="M39" s="81" t="str">
        <f t="shared" si="19"/>
        <v/>
      </c>
      <c r="N39" s="81" t="str">
        <f t="shared" si="19"/>
        <v>x</v>
      </c>
      <c r="O39" s="81" t="str">
        <f t="shared" si="19"/>
        <v>x</v>
      </c>
      <c r="P39" s="81" t="str">
        <f t="shared" si="19"/>
        <v/>
      </c>
      <c r="Q39" s="81" t="str">
        <f t="shared" si="19"/>
        <v>x</v>
      </c>
      <c r="R39" s="81" t="str">
        <f t="shared" si="19"/>
        <v>x</v>
      </c>
      <c r="S39" s="81" t="str">
        <f t="shared" si="19"/>
        <v>x</v>
      </c>
      <c r="T39" s="81" t="str">
        <f t="shared" si="19"/>
        <v>x</v>
      </c>
      <c r="U39" s="81" t="str">
        <f t="shared" si="19"/>
        <v/>
      </c>
      <c r="V39" s="81" t="str">
        <f t="shared" si="19"/>
        <v/>
      </c>
      <c r="W39" s="81" t="str">
        <f t="shared" si="19"/>
        <v/>
      </c>
      <c r="X39" s="81" t="str">
        <f t="shared" si="19"/>
        <v/>
      </c>
      <c r="Y39" s="81" t="str">
        <f t="shared" si="19"/>
        <v/>
      </c>
      <c r="Z39" s="81" t="str">
        <f t="shared" si="19"/>
        <v/>
      </c>
      <c r="AA39" s="81" t="str">
        <f t="shared" si="19"/>
        <v/>
      </c>
      <c r="AB39" s="81" t="str">
        <f t="shared" si="19"/>
        <v/>
      </c>
      <c r="AC39" s="81" t="str">
        <f t="shared" si="19"/>
        <v/>
      </c>
      <c r="AD39" s="81" t="str">
        <f t="shared" si="19"/>
        <v/>
      </c>
      <c r="AE39" s="81" t="str">
        <f t="shared" si="19"/>
        <v/>
      </c>
      <c r="AF39" s="81" t="str">
        <f t="shared" si="19"/>
        <v/>
      </c>
      <c r="AG39" s="81" t="str">
        <f t="shared" si="19"/>
        <v/>
      </c>
      <c r="AH39" s="81" t="str">
        <f t="shared" si="19"/>
        <v/>
      </c>
      <c r="AI39" s="81" t="str">
        <f t="shared" si="19"/>
        <v/>
      </c>
      <c r="AJ39" s="81" t="str">
        <f t="shared" si="19"/>
        <v/>
      </c>
      <c r="AK39" s="81" t="str">
        <f t="shared" si="19"/>
        <v/>
      </c>
      <c r="AL39" s="81" t="str">
        <f t="shared" si="19"/>
        <v/>
      </c>
      <c r="AM39" s="79"/>
      <c r="AN39" s="76"/>
      <c r="AO39" s="76"/>
      <c r="AP39" s="77"/>
      <c r="AQ39" s="9">
        <f t="shared" si="3"/>
        <v>6</v>
      </c>
      <c r="AR39" s="9"/>
      <c r="AS39" s="80"/>
      <c r="AT39" s="80"/>
    </row>
    <row r="40" ht="15.75" hidden="1" customHeight="1">
      <c r="B40" s="74" t="s">
        <v>56</v>
      </c>
      <c r="C40" s="75" t="b">
        <f>isnumber(search("precise location", AP40))</f>
        <v>1</v>
      </c>
      <c r="D40" s="74"/>
      <c r="E40" s="75" t="b">
        <f>isnumber(search("coarse location", AP40))</f>
        <v>1</v>
      </c>
      <c r="F40" s="75"/>
      <c r="G40" s="75"/>
      <c r="H40" s="75" t="b">
        <f>isnumber(search("name", AP40))</f>
        <v>1</v>
      </c>
      <c r="I40" s="75" t="b">
        <f>isnumber(search("email", AP40))</f>
        <v>1</v>
      </c>
      <c r="J40" s="75" t="b">
        <f>isnumber(search("phone number", AP40))</f>
        <v>1</v>
      </c>
      <c r="K40" s="75"/>
      <c r="L40" s="75"/>
      <c r="M40" s="75" t="b">
        <f>isnumber(search("physical address", AP40))</f>
        <v>1</v>
      </c>
      <c r="N40" s="74"/>
      <c r="O40" s="76"/>
      <c r="P40" s="75" t="b">
        <f>isnumber(search("device id", AP40))</f>
        <v>1</v>
      </c>
      <c r="Q40" s="76"/>
      <c r="R40" s="79"/>
      <c r="S40" s="75"/>
      <c r="T40" s="75"/>
      <c r="U40" s="75"/>
      <c r="V40" s="75" t="b">
        <f>isnumber(search("product interaction", AP40))</f>
        <v>1</v>
      </c>
      <c r="W40" s="75" t="b">
        <f>isnumber(search("browsing history", AP40))</f>
        <v>0</v>
      </c>
      <c r="X40" s="75" t="b">
        <f>isnumber(search("diagnostic", AP40))</f>
        <v>1</v>
      </c>
      <c r="Y40" s="75" t="b">
        <f>isnumber(search("search history", AP40))</f>
        <v>1</v>
      </c>
      <c r="Z40" s="75" t="b">
        <f>isnumber(search("user id", AP40))</f>
        <v>1</v>
      </c>
      <c r="AA40" s="79"/>
      <c r="AB40" s="79"/>
      <c r="AC40" s="75" t="b">
        <f>isnumber(search("credit info", AP40))</f>
        <v>0</v>
      </c>
      <c r="AD40" s="79"/>
      <c r="AE40" s="75" t="b">
        <f>isnumber(search("purchase history", AP40))</f>
        <v>1</v>
      </c>
      <c r="AF40" s="75" t="b">
        <f>isnumber(search("contact info", AP40))</f>
        <v>1</v>
      </c>
      <c r="AG40" s="79"/>
      <c r="AH40" s="75" t="b">
        <f>isnumber(search("other user contact info", AP40))</f>
        <v>1</v>
      </c>
      <c r="AI40" s="75" t="b">
        <f>isnumber(search("user content", AP40))</f>
        <v>1</v>
      </c>
      <c r="AJ40" s="75" t="b">
        <f>isnumber(search("other financial info", AP40))</f>
        <v>0</v>
      </c>
      <c r="AK40" s="75" t="b">
        <f>isnumber(search("other data", AP40))</f>
        <v>1</v>
      </c>
      <c r="AL40" s="75" t="b">
        <f>isnumber(search("sensitive info", AP40))</f>
        <v>1</v>
      </c>
      <c r="AM40" s="79"/>
      <c r="AN40" s="76">
        <v>5.29379082E8</v>
      </c>
      <c r="AO40" s="76" t="s">
        <v>132</v>
      </c>
      <c r="AP40" s="77" t="s">
        <v>142</v>
      </c>
      <c r="AQ40" s="9">
        <f t="shared" si="3"/>
        <v>0</v>
      </c>
      <c r="AR40" s="9"/>
      <c r="AS40" s="78"/>
      <c r="AT40" s="78"/>
    </row>
    <row r="41" ht="15.75" hidden="1" customHeight="1">
      <c r="C41" s="74" t="s">
        <v>124</v>
      </c>
      <c r="D41" s="74" t="s">
        <v>124</v>
      </c>
      <c r="E41" s="74" t="s">
        <v>124</v>
      </c>
      <c r="F41" s="75"/>
      <c r="G41" s="75"/>
      <c r="H41" s="75"/>
      <c r="I41" s="75"/>
      <c r="J41" s="75"/>
      <c r="K41" s="75"/>
      <c r="L41" s="75"/>
      <c r="M41" s="75"/>
      <c r="N41" s="74" t="s">
        <v>124</v>
      </c>
      <c r="O41" s="76" t="s">
        <v>124</v>
      </c>
      <c r="P41" s="76" t="s">
        <v>124</v>
      </c>
      <c r="Q41" s="76"/>
      <c r="R41" s="79"/>
      <c r="S41" s="76" t="s">
        <v>124</v>
      </c>
      <c r="T41" s="75"/>
      <c r="U41" s="75"/>
      <c r="V41" s="75"/>
      <c r="W41" s="75"/>
      <c r="X41" s="75"/>
      <c r="Y41" s="75"/>
      <c r="Z41" s="75"/>
      <c r="AA41" s="79"/>
      <c r="AB41" s="79"/>
      <c r="AC41" s="75"/>
      <c r="AD41" s="79"/>
      <c r="AE41" s="75"/>
      <c r="AF41" s="75"/>
      <c r="AG41" s="79"/>
      <c r="AH41" s="75"/>
      <c r="AI41" s="75"/>
      <c r="AJ41" s="75"/>
      <c r="AK41" s="75"/>
      <c r="AL41" s="75"/>
      <c r="AM41" s="76"/>
      <c r="AN41" s="76"/>
      <c r="AO41" s="79"/>
      <c r="AP41" s="77"/>
      <c r="AQ41" s="9">
        <f t="shared" si="3"/>
        <v>7</v>
      </c>
      <c r="AR41" s="9"/>
      <c r="AS41" s="80"/>
      <c r="AT41" s="80"/>
    </row>
    <row r="42" ht="15.75" hidden="1" customHeight="1">
      <c r="C42" s="83" t="b">
        <f t="shared" ref="C42:AL42" si="20">IF(C41="x",TRUE,FALSE)</f>
        <v>1</v>
      </c>
      <c r="D42" s="83" t="b">
        <f t="shared" si="20"/>
        <v>1</v>
      </c>
      <c r="E42" s="83" t="b">
        <f t="shared" si="20"/>
        <v>1</v>
      </c>
      <c r="F42" s="83" t="b">
        <f t="shared" si="20"/>
        <v>0</v>
      </c>
      <c r="G42" s="83" t="b">
        <f t="shared" si="20"/>
        <v>0</v>
      </c>
      <c r="H42" s="83" t="b">
        <f t="shared" si="20"/>
        <v>0</v>
      </c>
      <c r="I42" s="83" t="b">
        <f t="shared" si="20"/>
        <v>0</v>
      </c>
      <c r="J42" s="83" t="b">
        <f t="shared" si="20"/>
        <v>0</v>
      </c>
      <c r="K42" s="83" t="b">
        <f t="shared" si="20"/>
        <v>0</v>
      </c>
      <c r="L42" s="83" t="b">
        <f t="shared" si="20"/>
        <v>0</v>
      </c>
      <c r="M42" s="83" t="b">
        <f t="shared" si="20"/>
        <v>0</v>
      </c>
      <c r="N42" s="83" t="b">
        <f t="shared" si="20"/>
        <v>1</v>
      </c>
      <c r="O42" s="83" t="b">
        <f t="shared" si="20"/>
        <v>1</v>
      </c>
      <c r="P42" s="83" t="b">
        <f t="shared" si="20"/>
        <v>1</v>
      </c>
      <c r="Q42" s="83" t="b">
        <f t="shared" si="20"/>
        <v>0</v>
      </c>
      <c r="R42" s="83" t="b">
        <f t="shared" si="20"/>
        <v>0</v>
      </c>
      <c r="S42" s="83" t="b">
        <f t="shared" si="20"/>
        <v>1</v>
      </c>
      <c r="T42" s="83" t="b">
        <f t="shared" si="20"/>
        <v>0</v>
      </c>
      <c r="U42" s="83" t="b">
        <f t="shared" si="20"/>
        <v>0</v>
      </c>
      <c r="V42" s="83" t="b">
        <f t="shared" si="20"/>
        <v>0</v>
      </c>
      <c r="W42" s="83" t="b">
        <f t="shared" si="20"/>
        <v>0</v>
      </c>
      <c r="X42" s="83" t="b">
        <f t="shared" si="20"/>
        <v>0</v>
      </c>
      <c r="Y42" s="83" t="b">
        <f t="shared" si="20"/>
        <v>0</v>
      </c>
      <c r="Z42" s="83" t="b">
        <f t="shared" si="20"/>
        <v>0</v>
      </c>
      <c r="AA42" s="83" t="b">
        <f t="shared" si="20"/>
        <v>0</v>
      </c>
      <c r="AB42" s="83" t="b">
        <f t="shared" si="20"/>
        <v>0</v>
      </c>
      <c r="AC42" s="83" t="b">
        <f t="shared" si="20"/>
        <v>0</v>
      </c>
      <c r="AD42" s="83" t="b">
        <f t="shared" si="20"/>
        <v>0</v>
      </c>
      <c r="AE42" s="83" t="b">
        <f t="shared" si="20"/>
        <v>0</v>
      </c>
      <c r="AF42" s="83" t="b">
        <f t="shared" si="20"/>
        <v>0</v>
      </c>
      <c r="AG42" s="83" t="b">
        <f t="shared" si="20"/>
        <v>0</v>
      </c>
      <c r="AH42" s="83" t="b">
        <f t="shared" si="20"/>
        <v>0</v>
      </c>
      <c r="AI42" s="83" t="b">
        <f t="shared" si="20"/>
        <v>0</v>
      </c>
      <c r="AJ42" s="83" t="b">
        <f t="shared" si="20"/>
        <v>0</v>
      </c>
      <c r="AK42" s="83" t="b">
        <f t="shared" si="20"/>
        <v>0</v>
      </c>
      <c r="AL42" s="83" t="b">
        <f t="shared" si="20"/>
        <v>0</v>
      </c>
      <c r="AM42" s="76"/>
      <c r="AN42" s="76"/>
      <c r="AO42" s="79"/>
      <c r="AP42" s="77"/>
      <c r="AQ42" s="9">
        <f t="shared" si="3"/>
        <v>0</v>
      </c>
      <c r="AR42" s="9"/>
      <c r="AS42" s="78"/>
      <c r="AT42" s="78"/>
    </row>
    <row r="43" ht="15.75" customHeight="1">
      <c r="C43" s="81" t="str">
        <f t="shared" ref="C43:AL43" si="21">if(OR(AND(C40=FALSE,C42="TRUE"),AND(ISBLANK(C40),C42=TRUE)),"x","")</f>
        <v/>
      </c>
      <c r="D43" s="81" t="str">
        <f t="shared" si="21"/>
        <v>x</v>
      </c>
      <c r="E43" s="81" t="str">
        <f t="shared" si="21"/>
        <v/>
      </c>
      <c r="F43" s="81" t="str">
        <f t="shared" si="21"/>
        <v/>
      </c>
      <c r="G43" s="81" t="str">
        <f t="shared" si="21"/>
        <v/>
      </c>
      <c r="H43" s="81" t="str">
        <f t="shared" si="21"/>
        <v/>
      </c>
      <c r="I43" s="81" t="str">
        <f t="shared" si="21"/>
        <v/>
      </c>
      <c r="J43" s="81" t="str">
        <f t="shared" si="21"/>
        <v/>
      </c>
      <c r="K43" s="81" t="str">
        <f t="shared" si="21"/>
        <v/>
      </c>
      <c r="L43" s="81" t="str">
        <f t="shared" si="21"/>
        <v/>
      </c>
      <c r="M43" s="81" t="str">
        <f t="shared" si="21"/>
        <v/>
      </c>
      <c r="N43" s="81" t="str">
        <f t="shared" si="21"/>
        <v>x</v>
      </c>
      <c r="O43" s="81" t="str">
        <f t="shared" si="21"/>
        <v>x</v>
      </c>
      <c r="P43" s="81" t="str">
        <f t="shared" si="21"/>
        <v/>
      </c>
      <c r="Q43" s="81" t="str">
        <f t="shared" si="21"/>
        <v/>
      </c>
      <c r="R43" s="81" t="str">
        <f t="shared" si="21"/>
        <v/>
      </c>
      <c r="S43" s="81" t="str">
        <f t="shared" si="21"/>
        <v>x</v>
      </c>
      <c r="T43" s="81" t="str">
        <f t="shared" si="21"/>
        <v/>
      </c>
      <c r="U43" s="81" t="str">
        <f t="shared" si="21"/>
        <v/>
      </c>
      <c r="V43" s="81" t="str">
        <f t="shared" si="21"/>
        <v/>
      </c>
      <c r="W43" s="81" t="str">
        <f t="shared" si="21"/>
        <v/>
      </c>
      <c r="X43" s="81" t="str">
        <f t="shared" si="21"/>
        <v/>
      </c>
      <c r="Y43" s="81" t="str">
        <f t="shared" si="21"/>
        <v/>
      </c>
      <c r="Z43" s="81" t="str">
        <f t="shared" si="21"/>
        <v/>
      </c>
      <c r="AA43" s="81" t="str">
        <f t="shared" si="21"/>
        <v/>
      </c>
      <c r="AB43" s="81" t="str">
        <f t="shared" si="21"/>
        <v/>
      </c>
      <c r="AC43" s="81" t="str">
        <f t="shared" si="21"/>
        <v/>
      </c>
      <c r="AD43" s="81" t="str">
        <f t="shared" si="21"/>
        <v/>
      </c>
      <c r="AE43" s="81" t="str">
        <f t="shared" si="21"/>
        <v/>
      </c>
      <c r="AF43" s="81" t="str">
        <f t="shared" si="21"/>
        <v/>
      </c>
      <c r="AG43" s="81" t="str">
        <f t="shared" si="21"/>
        <v/>
      </c>
      <c r="AH43" s="81" t="str">
        <f t="shared" si="21"/>
        <v/>
      </c>
      <c r="AI43" s="81" t="str">
        <f t="shared" si="21"/>
        <v/>
      </c>
      <c r="AJ43" s="81" t="str">
        <f t="shared" si="21"/>
        <v/>
      </c>
      <c r="AK43" s="81" t="str">
        <f t="shared" si="21"/>
        <v/>
      </c>
      <c r="AL43" s="81" t="str">
        <f t="shared" si="21"/>
        <v/>
      </c>
      <c r="AM43" s="76"/>
      <c r="AN43" s="76"/>
      <c r="AO43" s="79"/>
      <c r="AP43" s="77"/>
      <c r="AQ43" s="9">
        <f t="shared" si="3"/>
        <v>4</v>
      </c>
      <c r="AR43" s="9"/>
      <c r="AS43" s="80"/>
      <c r="AT43" s="80"/>
    </row>
    <row r="44" ht="15.75" hidden="1" customHeight="1">
      <c r="B44" s="74" t="s">
        <v>57</v>
      </c>
      <c r="C44" s="75" t="b">
        <f>isnumber(search("precise location", AP44))</f>
        <v>1</v>
      </c>
      <c r="D44" s="74"/>
      <c r="E44" s="75" t="b">
        <f>isnumber(search("coarse location", AP44))</f>
        <v>1</v>
      </c>
      <c r="F44" s="75"/>
      <c r="G44" s="75"/>
      <c r="H44" s="75" t="b">
        <f>isnumber(search("name", AP44))</f>
        <v>1</v>
      </c>
      <c r="I44" s="75" t="b">
        <f>isnumber(search("email", AP44))</f>
        <v>1</v>
      </c>
      <c r="J44" s="75" t="b">
        <f>isnumber(search("phone number", AP44))</f>
        <v>1</v>
      </c>
      <c r="K44" s="75"/>
      <c r="L44" s="75"/>
      <c r="M44" s="75" t="b">
        <f>isnumber(search("physical address", AP44))</f>
        <v>1</v>
      </c>
      <c r="N44" s="74"/>
      <c r="O44" s="76"/>
      <c r="P44" s="75" t="b">
        <f>isnumber(search("device id", AP44))</f>
        <v>1</v>
      </c>
      <c r="Q44" s="76"/>
      <c r="R44" s="76"/>
      <c r="S44" s="75"/>
      <c r="T44" s="75"/>
      <c r="U44" s="75"/>
      <c r="V44" s="75" t="b">
        <f>isnumber(search("product interaction", AP44))</f>
        <v>1</v>
      </c>
      <c r="W44" s="75" t="b">
        <f>isnumber(search("browsing history", AP44))</f>
        <v>1</v>
      </c>
      <c r="X44" s="75" t="b">
        <f>isnumber(search("diagnostic", AP44))</f>
        <v>1</v>
      </c>
      <c r="Y44" s="75" t="b">
        <f>isnumber(search("search history", AP44))</f>
        <v>1</v>
      </c>
      <c r="Z44" s="75" t="b">
        <f>isnumber(search("user id", AP44))</f>
        <v>1</v>
      </c>
      <c r="AA44" s="79"/>
      <c r="AB44" s="79"/>
      <c r="AC44" s="75" t="b">
        <f>isnumber(search("credit info", AP44))</f>
        <v>0</v>
      </c>
      <c r="AD44" s="79"/>
      <c r="AE44" s="75" t="b">
        <f>isnumber(search("purchase history", AP44))</f>
        <v>1</v>
      </c>
      <c r="AF44" s="75" t="b">
        <f>isnumber(search("contact info", AP44))</f>
        <v>1</v>
      </c>
      <c r="AG44" s="79"/>
      <c r="AH44" s="75" t="b">
        <f>isnumber(search("other user contact info", AP44))</f>
        <v>0</v>
      </c>
      <c r="AI44" s="75" t="b">
        <f>isnumber(search("user content", AP44))</f>
        <v>1</v>
      </c>
      <c r="AJ44" s="75" t="b">
        <f>isnumber(search("other financial info", AP44))</f>
        <v>0</v>
      </c>
      <c r="AK44" s="75" t="b">
        <f>isnumber(search("other data", AP44))</f>
        <v>0</v>
      </c>
      <c r="AL44" s="75" t="b">
        <f>isnumber(search("sensitive info", AP44))</f>
        <v>0</v>
      </c>
      <c r="AM44" s="76" t="s">
        <v>124</v>
      </c>
      <c r="AN44" s="76">
        <v>2.8491035E8</v>
      </c>
      <c r="AO44" s="79"/>
      <c r="AP44" s="77" t="s">
        <v>209</v>
      </c>
      <c r="AQ44" s="9">
        <f t="shared" si="3"/>
        <v>0</v>
      </c>
      <c r="AR44" s="9"/>
      <c r="AS44" s="78"/>
      <c r="AT44" s="78"/>
    </row>
    <row r="45" ht="15.75" hidden="1" customHeight="1">
      <c r="C45" s="75"/>
      <c r="D45" s="74" t="s">
        <v>124</v>
      </c>
      <c r="E45" s="74" t="s">
        <v>124</v>
      </c>
      <c r="F45" s="75"/>
      <c r="G45" s="75"/>
      <c r="H45" s="75"/>
      <c r="I45" s="75"/>
      <c r="J45" s="75"/>
      <c r="K45" s="75"/>
      <c r="L45" s="75"/>
      <c r="M45" s="75"/>
      <c r="N45" s="74" t="s">
        <v>124</v>
      </c>
      <c r="O45" s="76" t="s">
        <v>124</v>
      </c>
      <c r="P45" s="76" t="s">
        <v>124</v>
      </c>
      <c r="Q45" s="76" t="s">
        <v>124</v>
      </c>
      <c r="R45" s="76" t="s">
        <v>124</v>
      </c>
      <c r="S45" s="76" t="s">
        <v>124</v>
      </c>
      <c r="T45" s="76" t="s">
        <v>124</v>
      </c>
      <c r="U45" s="76" t="s">
        <v>124</v>
      </c>
      <c r="V45" s="79"/>
      <c r="W45" s="79"/>
      <c r="X45" s="76" t="s">
        <v>124</v>
      </c>
      <c r="Y45" s="76" t="s">
        <v>124</v>
      </c>
      <c r="Z45" s="79"/>
      <c r="AA45" s="79"/>
      <c r="AB45" s="79"/>
      <c r="AC45" s="76" t="s">
        <v>124</v>
      </c>
      <c r="AD45" s="79"/>
      <c r="AE45" s="75"/>
      <c r="AF45" s="75"/>
      <c r="AG45" s="79"/>
      <c r="AH45" s="75"/>
      <c r="AI45" s="75"/>
      <c r="AJ45" s="75"/>
      <c r="AK45" s="75"/>
      <c r="AL45" s="75"/>
      <c r="AM45" s="79"/>
      <c r="AN45" s="76"/>
      <c r="AO45" s="76"/>
      <c r="AP45" s="77"/>
      <c r="AQ45" s="9">
        <f t="shared" si="3"/>
        <v>13</v>
      </c>
      <c r="AR45" s="9"/>
      <c r="AS45" s="80"/>
      <c r="AT45" s="80"/>
    </row>
    <row r="46" ht="15.75" hidden="1" customHeight="1">
      <c r="C46" s="83" t="b">
        <f t="shared" ref="C46:AL46" si="22">IF(C45="x",TRUE,FALSE)</f>
        <v>0</v>
      </c>
      <c r="D46" s="83" t="b">
        <f t="shared" si="22"/>
        <v>1</v>
      </c>
      <c r="E46" s="83" t="b">
        <f t="shared" si="22"/>
        <v>1</v>
      </c>
      <c r="F46" s="83" t="b">
        <f t="shared" si="22"/>
        <v>0</v>
      </c>
      <c r="G46" s="83" t="b">
        <f t="shared" si="22"/>
        <v>0</v>
      </c>
      <c r="H46" s="83" t="b">
        <f t="shared" si="22"/>
        <v>0</v>
      </c>
      <c r="I46" s="83" t="b">
        <f t="shared" si="22"/>
        <v>0</v>
      </c>
      <c r="J46" s="83" t="b">
        <f t="shared" si="22"/>
        <v>0</v>
      </c>
      <c r="K46" s="83" t="b">
        <f t="shared" si="22"/>
        <v>0</v>
      </c>
      <c r="L46" s="83" t="b">
        <f t="shared" si="22"/>
        <v>0</v>
      </c>
      <c r="M46" s="83" t="b">
        <f t="shared" si="22"/>
        <v>0</v>
      </c>
      <c r="N46" s="83" t="b">
        <f t="shared" si="22"/>
        <v>1</v>
      </c>
      <c r="O46" s="83" t="b">
        <f t="shared" si="22"/>
        <v>1</v>
      </c>
      <c r="P46" s="83" t="b">
        <f t="shared" si="22"/>
        <v>1</v>
      </c>
      <c r="Q46" s="83" t="b">
        <f t="shared" si="22"/>
        <v>1</v>
      </c>
      <c r="R46" s="83" t="b">
        <f t="shared" si="22"/>
        <v>1</v>
      </c>
      <c r="S46" s="83" t="b">
        <f t="shared" si="22"/>
        <v>1</v>
      </c>
      <c r="T46" s="83" t="b">
        <f t="shared" si="22"/>
        <v>1</v>
      </c>
      <c r="U46" s="83" t="b">
        <f t="shared" si="22"/>
        <v>1</v>
      </c>
      <c r="V46" s="83" t="b">
        <f t="shared" si="22"/>
        <v>0</v>
      </c>
      <c r="W46" s="83" t="b">
        <f t="shared" si="22"/>
        <v>0</v>
      </c>
      <c r="X46" s="83" t="b">
        <f t="shared" si="22"/>
        <v>1</v>
      </c>
      <c r="Y46" s="83" t="b">
        <f t="shared" si="22"/>
        <v>1</v>
      </c>
      <c r="Z46" s="83" t="b">
        <f t="shared" si="22"/>
        <v>0</v>
      </c>
      <c r="AA46" s="83" t="b">
        <f t="shared" si="22"/>
        <v>0</v>
      </c>
      <c r="AB46" s="83" t="b">
        <f t="shared" si="22"/>
        <v>0</v>
      </c>
      <c r="AC46" s="83" t="b">
        <f t="shared" si="22"/>
        <v>1</v>
      </c>
      <c r="AD46" s="83" t="b">
        <f t="shared" si="22"/>
        <v>0</v>
      </c>
      <c r="AE46" s="83" t="b">
        <f t="shared" si="22"/>
        <v>0</v>
      </c>
      <c r="AF46" s="83" t="b">
        <f t="shared" si="22"/>
        <v>0</v>
      </c>
      <c r="AG46" s="83" t="b">
        <f t="shared" si="22"/>
        <v>0</v>
      </c>
      <c r="AH46" s="83" t="b">
        <f t="shared" si="22"/>
        <v>0</v>
      </c>
      <c r="AI46" s="83" t="b">
        <f t="shared" si="22"/>
        <v>0</v>
      </c>
      <c r="AJ46" s="83" t="b">
        <f t="shared" si="22"/>
        <v>0</v>
      </c>
      <c r="AK46" s="83" t="b">
        <f t="shared" si="22"/>
        <v>0</v>
      </c>
      <c r="AL46" s="83" t="b">
        <f t="shared" si="22"/>
        <v>0</v>
      </c>
      <c r="AM46" s="79"/>
      <c r="AN46" s="76"/>
      <c r="AO46" s="76"/>
      <c r="AP46" s="77"/>
      <c r="AQ46" s="9">
        <f t="shared" si="3"/>
        <v>0</v>
      </c>
      <c r="AR46" s="9"/>
      <c r="AS46" s="78"/>
      <c r="AT46" s="78"/>
    </row>
    <row r="47" ht="15.75" customHeight="1">
      <c r="C47" s="81" t="str">
        <f t="shared" ref="C47:AL47" si="23">if(OR(AND(C44=FALSE,C46="TRUE"),AND(ISBLANK(C44),C46=TRUE)),"x","")</f>
        <v/>
      </c>
      <c r="D47" s="81" t="str">
        <f t="shared" si="23"/>
        <v>x</v>
      </c>
      <c r="E47" s="81" t="str">
        <f t="shared" si="23"/>
        <v/>
      </c>
      <c r="F47" s="81" t="str">
        <f t="shared" si="23"/>
        <v/>
      </c>
      <c r="G47" s="81" t="str">
        <f t="shared" si="23"/>
        <v/>
      </c>
      <c r="H47" s="81" t="str">
        <f t="shared" si="23"/>
        <v/>
      </c>
      <c r="I47" s="81" t="str">
        <f t="shared" si="23"/>
        <v/>
      </c>
      <c r="J47" s="81" t="str">
        <f t="shared" si="23"/>
        <v/>
      </c>
      <c r="K47" s="81" t="str">
        <f t="shared" si="23"/>
        <v/>
      </c>
      <c r="L47" s="81" t="str">
        <f t="shared" si="23"/>
        <v/>
      </c>
      <c r="M47" s="81" t="str">
        <f t="shared" si="23"/>
        <v/>
      </c>
      <c r="N47" s="81" t="str">
        <f t="shared" si="23"/>
        <v>x</v>
      </c>
      <c r="O47" s="81" t="str">
        <f t="shared" si="23"/>
        <v>x</v>
      </c>
      <c r="P47" s="81" t="str">
        <f t="shared" si="23"/>
        <v/>
      </c>
      <c r="Q47" s="81" t="str">
        <f t="shared" si="23"/>
        <v>x</v>
      </c>
      <c r="R47" s="81" t="str">
        <f t="shared" si="23"/>
        <v>x</v>
      </c>
      <c r="S47" s="81" t="str">
        <f t="shared" si="23"/>
        <v>x</v>
      </c>
      <c r="T47" s="81" t="str">
        <f t="shared" si="23"/>
        <v>x</v>
      </c>
      <c r="U47" s="81" t="str">
        <f t="shared" si="23"/>
        <v>x</v>
      </c>
      <c r="V47" s="81" t="str">
        <f t="shared" si="23"/>
        <v/>
      </c>
      <c r="W47" s="81" t="str">
        <f t="shared" si="23"/>
        <v/>
      </c>
      <c r="X47" s="81" t="str">
        <f t="shared" si="23"/>
        <v/>
      </c>
      <c r="Y47" s="81" t="str">
        <f t="shared" si="23"/>
        <v/>
      </c>
      <c r="Z47" s="81" t="str">
        <f t="shared" si="23"/>
        <v/>
      </c>
      <c r="AA47" s="81" t="str">
        <f t="shared" si="23"/>
        <v/>
      </c>
      <c r="AB47" s="81" t="str">
        <f t="shared" si="23"/>
        <v/>
      </c>
      <c r="AC47" s="81" t="str">
        <f t="shared" si="23"/>
        <v/>
      </c>
      <c r="AD47" s="81" t="str">
        <f t="shared" si="23"/>
        <v/>
      </c>
      <c r="AE47" s="81" t="str">
        <f t="shared" si="23"/>
        <v/>
      </c>
      <c r="AF47" s="81" t="str">
        <f t="shared" si="23"/>
        <v/>
      </c>
      <c r="AG47" s="81" t="str">
        <f t="shared" si="23"/>
        <v/>
      </c>
      <c r="AH47" s="81" t="str">
        <f t="shared" si="23"/>
        <v/>
      </c>
      <c r="AI47" s="81" t="str">
        <f t="shared" si="23"/>
        <v/>
      </c>
      <c r="AJ47" s="81" t="str">
        <f t="shared" si="23"/>
        <v/>
      </c>
      <c r="AK47" s="81" t="str">
        <f t="shared" si="23"/>
        <v/>
      </c>
      <c r="AL47" s="81" t="str">
        <f t="shared" si="23"/>
        <v/>
      </c>
      <c r="AM47" s="79"/>
      <c r="AN47" s="76"/>
      <c r="AO47" s="76"/>
      <c r="AP47" s="77"/>
      <c r="AQ47" s="9">
        <f t="shared" si="3"/>
        <v>8</v>
      </c>
      <c r="AR47" s="9"/>
      <c r="AS47" s="80"/>
      <c r="AT47" s="80"/>
    </row>
    <row r="48" ht="15.75" hidden="1" customHeight="1">
      <c r="B48" s="74" t="s">
        <v>58</v>
      </c>
      <c r="C48" s="75" t="b">
        <f>isnumber(search("precise location", AP48))</f>
        <v>0</v>
      </c>
      <c r="D48" s="74"/>
      <c r="E48" s="75" t="b">
        <f>isnumber(search("coarse location", AP48))</f>
        <v>1</v>
      </c>
      <c r="F48" s="75"/>
      <c r="G48" s="75"/>
      <c r="H48" s="75" t="b">
        <f>isnumber(search("name", AP48))</f>
        <v>0</v>
      </c>
      <c r="I48" s="75" t="b">
        <f>isnumber(search("email", AP48))</f>
        <v>1</v>
      </c>
      <c r="J48" s="75" t="b">
        <f>isnumber(search("phone number", AP48))</f>
        <v>0</v>
      </c>
      <c r="K48" s="75"/>
      <c r="L48" s="75"/>
      <c r="M48" s="75" t="b">
        <f>isnumber(search("physical address", AP48))</f>
        <v>0</v>
      </c>
      <c r="N48" s="74"/>
      <c r="O48" s="76"/>
      <c r="P48" s="75" t="b">
        <f>isnumber(search("device id", AP48))</f>
        <v>1</v>
      </c>
      <c r="Q48" s="79"/>
      <c r="R48" s="79"/>
      <c r="S48" s="75"/>
      <c r="T48" s="75"/>
      <c r="U48" s="75"/>
      <c r="V48" s="75" t="b">
        <f>isnumber(search("product interaction", AP48))</f>
        <v>1</v>
      </c>
      <c r="W48" s="75" t="b">
        <f>isnumber(search("browsing history", AP48))</f>
        <v>0</v>
      </c>
      <c r="X48" s="75" t="b">
        <f>isnumber(search("diagnostic", AP48))</f>
        <v>1</v>
      </c>
      <c r="Y48" s="75" t="b">
        <f>isnumber(search("search history", AP48))</f>
        <v>1</v>
      </c>
      <c r="Z48" s="75" t="b">
        <f>isnumber(search("user id", AP48))</f>
        <v>1</v>
      </c>
      <c r="AA48" s="79"/>
      <c r="AB48" s="79"/>
      <c r="AC48" s="75" t="b">
        <f>isnumber(search("credit info", AP48))</f>
        <v>0</v>
      </c>
      <c r="AD48" s="79"/>
      <c r="AE48" s="75" t="b">
        <f>isnumber(search("purchase history", AP48))</f>
        <v>0</v>
      </c>
      <c r="AF48" s="75" t="b">
        <f>isnumber(search("contact info", AP48))</f>
        <v>1</v>
      </c>
      <c r="AG48" s="79"/>
      <c r="AH48" s="75" t="b">
        <f>isnumber(search("other user contact info", AP48))</f>
        <v>0</v>
      </c>
      <c r="AI48" s="75" t="b">
        <f>isnumber(search("user content", AP48))</f>
        <v>1</v>
      </c>
      <c r="AJ48" s="75" t="b">
        <f>isnumber(search("other financial info", AP48))</f>
        <v>0</v>
      </c>
      <c r="AK48" s="75" t="b">
        <f>isnumber(search("other data", AP48))</f>
        <v>1</v>
      </c>
      <c r="AL48" s="75" t="b">
        <f>isnumber(search("sensitive info", AP48))</f>
        <v>0</v>
      </c>
      <c r="AM48" s="79"/>
      <c r="AN48" s="76">
        <v>2.93622097E8</v>
      </c>
      <c r="AO48" s="76" t="s">
        <v>132</v>
      </c>
      <c r="AP48" s="77" t="s">
        <v>144</v>
      </c>
      <c r="AQ48" s="9">
        <f t="shared" si="3"/>
        <v>0</v>
      </c>
      <c r="AR48" s="9"/>
      <c r="AS48" s="78"/>
      <c r="AT48" s="78"/>
    </row>
    <row r="49" ht="15.75" hidden="1" customHeight="1">
      <c r="C49" s="74" t="s">
        <v>124</v>
      </c>
      <c r="D49" s="74" t="s">
        <v>124</v>
      </c>
      <c r="E49" s="75"/>
      <c r="F49" s="75"/>
      <c r="G49" s="75"/>
      <c r="H49" s="75"/>
      <c r="I49" s="75"/>
      <c r="J49" s="75"/>
      <c r="K49" s="75"/>
      <c r="L49" s="75"/>
      <c r="M49" s="75"/>
      <c r="N49" s="74" t="s">
        <v>124</v>
      </c>
      <c r="O49" s="76" t="s">
        <v>124</v>
      </c>
      <c r="P49" s="76" t="s">
        <v>124</v>
      </c>
      <c r="Q49" s="79"/>
      <c r="R49" s="79"/>
      <c r="S49" s="76" t="s">
        <v>124</v>
      </c>
      <c r="T49" s="79"/>
      <c r="U49" s="75"/>
      <c r="V49" s="75"/>
      <c r="W49" s="75"/>
      <c r="X49" s="75"/>
      <c r="Y49" s="75"/>
      <c r="Z49" s="75"/>
      <c r="AA49" s="79"/>
      <c r="AB49" s="79"/>
      <c r="AC49" s="75"/>
      <c r="AD49" s="79"/>
      <c r="AE49" s="75"/>
      <c r="AF49" s="75"/>
      <c r="AG49" s="79"/>
      <c r="AH49" s="75"/>
      <c r="AI49" s="75"/>
      <c r="AJ49" s="75"/>
      <c r="AK49" s="75"/>
      <c r="AL49" s="75"/>
      <c r="AM49" s="79"/>
      <c r="AN49" s="76"/>
      <c r="AO49" s="76"/>
      <c r="AP49" s="77"/>
      <c r="AQ49" s="9">
        <f t="shared" si="3"/>
        <v>6</v>
      </c>
      <c r="AR49" s="9"/>
      <c r="AS49" s="80"/>
      <c r="AT49" s="80"/>
    </row>
    <row r="50" ht="15.75" hidden="1" customHeight="1">
      <c r="C50" s="83" t="b">
        <f t="shared" ref="C50:AL50" si="24">IF(C49="x",TRUE,FALSE)</f>
        <v>1</v>
      </c>
      <c r="D50" s="83" t="b">
        <f t="shared" si="24"/>
        <v>1</v>
      </c>
      <c r="E50" s="83" t="b">
        <f t="shared" si="24"/>
        <v>0</v>
      </c>
      <c r="F50" s="83" t="b">
        <f t="shared" si="24"/>
        <v>0</v>
      </c>
      <c r="G50" s="83" t="b">
        <f t="shared" si="24"/>
        <v>0</v>
      </c>
      <c r="H50" s="83" t="b">
        <f t="shared" si="24"/>
        <v>0</v>
      </c>
      <c r="I50" s="83" t="b">
        <f t="shared" si="24"/>
        <v>0</v>
      </c>
      <c r="J50" s="83" t="b">
        <f t="shared" si="24"/>
        <v>0</v>
      </c>
      <c r="K50" s="83" t="b">
        <f t="shared" si="24"/>
        <v>0</v>
      </c>
      <c r="L50" s="83" t="b">
        <f t="shared" si="24"/>
        <v>0</v>
      </c>
      <c r="M50" s="83" t="b">
        <f t="shared" si="24"/>
        <v>0</v>
      </c>
      <c r="N50" s="83" t="b">
        <f t="shared" si="24"/>
        <v>1</v>
      </c>
      <c r="O50" s="83" t="b">
        <f t="shared" si="24"/>
        <v>1</v>
      </c>
      <c r="P50" s="83" t="b">
        <f t="shared" si="24"/>
        <v>1</v>
      </c>
      <c r="Q50" s="83" t="b">
        <f t="shared" si="24"/>
        <v>0</v>
      </c>
      <c r="R50" s="83" t="b">
        <f t="shared" si="24"/>
        <v>0</v>
      </c>
      <c r="S50" s="83" t="b">
        <f t="shared" si="24"/>
        <v>1</v>
      </c>
      <c r="T50" s="83" t="b">
        <f t="shared" si="24"/>
        <v>0</v>
      </c>
      <c r="U50" s="83" t="b">
        <f t="shared" si="24"/>
        <v>0</v>
      </c>
      <c r="V50" s="83" t="b">
        <f t="shared" si="24"/>
        <v>0</v>
      </c>
      <c r="W50" s="83" t="b">
        <f t="shared" si="24"/>
        <v>0</v>
      </c>
      <c r="X50" s="83" t="b">
        <f t="shared" si="24"/>
        <v>0</v>
      </c>
      <c r="Y50" s="83" t="b">
        <f t="shared" si="24"/>
        <v>0</v>
      </c>
      <c r="Z50" s="83" t="b">
        <f t="shared" si="24"/>
        <v>0</v>
      </c>
      <c r="AA50" s="83" t="b">
        <f t="shared" si="24"/>
        <v>0</v>
      </c>
      <c r="AB50" s="83" t="b">
        <f t="shared" si="24"/>
        <v>0</v>
      </c>
      <c r="AC50" s="83" t="b">
        <f t="shared" si="24"/>
        <v>0</v>
      </c>
      <c r="AD50" s="83" t="b">
        <f t="shared" si="24"/>
        <v>0</v>
      </c>
      <c r="AE50" s="83" t="b">
        <f t="shared" si="24"/>
        <v>0</v>
      </c>
      <c r="AF50" s="83" t="b">
        <f t="shared" si="24"/>
        <v>0</v>
      </c>
      <c r="AG50" s="83" t="b">
        <f t="shared" si="24"/>
        <v>0</v>
      </c>
      <c r="AH50" s="83" t="b">
        <f t="shared" si="24"/>
        <v>0</v>
      </c>
      <c r="AI50" s="83" t="b">
        <f t="shared" si="24"/>
        <v>0</v>
      </c>
      <c r="AJ50" s="83" t="b">
        <f t="shared" si="24"/>
        <v>0</v>
      </c>
      <c r="AK50" s="83" t="b">
        <f t="shared" si="24"/>
        <v>0</v>
      </c>
      <c r="AL50" s="83" t="b">
        <f t="shared" si="24"/>
        <v>0</v>
      </c>
      <c r="AM50" s="79"/>
      <c r="AN50" s="76"/>
      <c r="AO50" s="76"/>
      <c r="AP50" s="77"/>
      <c r="AQ50" s="9">
        <f t="shared" si="3"/>
        <v>0</v>
      </c>
      <c r="AR50" s="9"/>
      <c r="AS50" s="78"/>
      <c r="AT50" s="78"/>
    </row>
    <row r="51" ht="15.75" customHeight="1">
      <c r="C51" s="81" t="str">
        <f t="shared" ref="C51:AL51" si="25">if(OR(AND(C48=FALSE,C50="TRUE"),AND(ISBLANK(C48),C50=TRUE)),"x","")</f>
        <v/>
      </c>
      <c r="D51" s="81" t="str">
        <f t="shared" si="25"/>
        <v>x</v>
      </c>
      <c r="E51" s="81" t="str">
        <f t="shared" si="25"/>
        <v/>
      </c>
      <c r="F51" s="81" t="str">
        <f t="shared" si="25"/>
        <v/>
      </c>
      <c r="G51" s="81" t="str">
        <f t="shared" si="25"/>
        <v/>
      </c>
      <c r="H51" s="81" t="str">
        <f t="shared" si="25"/>
        <v/>
      </c>
      <c r="I51" s="81" t="str">
        <f t="shared" si="25"/>
        <v/>
      </c>
      <c r="J51" s="81" t="str">
        <f t="shared" si="25"/>
        <v/>
      </c>
      <c r="K51" s="81" t="str">
        <f t="shared" si="25"/>
        <v/>
      </c>
      <c r="L51" s="81" t="str">
        <f t="shared" si="25"/>
        <v/>
      </c>
      <c r="M51" s="81" t="str">
        <f t="shared" si="25"/>
        <v/>
      </c>
      <c r="N51" s="81" t="str">
        <f t="shared" si="25"/>
        <v>x</v>
      </c>
      <c r="O51" s="81" t="str">
        <f t="shared" si="25"/>
        <v>x</v>
      </c>
      <c r="P51" s="81" t="str">
        <f t="shared" si="25"/>
        <v/>
      </c>
      <c r="Q51" s="81" t="str">
        <f t="shared" si="25"/>
        <v/>
      </c>
      <c r="R51" s="81" t="str">
        <f t="shared" si="25"/>
        <v/>
      </c>
      <c r="S51" s="81" t="str">
        <f t="shared" si="25"/>
        <v>x</v>
      </c>
      <c r="T51" s="81" t="str">
        <f t="shared" si="25"/>
        <v/>
      </c>
      <c r="U51" s="81" t="str">
        <f t="shared" si="25"/>
        <v/>
      </c>
      <c r="V51" s="81" t="str">
        <f t="shared" si="25"/>
        <v/>
      </c>
      <c r="W51" s="81" t="str">
        <f t="shared" si="25"/>
        <v/>
      </c>
      <c r="X51" s="81" t="str">
        <f t="shared" si="25"/>
        <v/>
      </c>
      <c r="Y51" s="81" t="str">
        <f t="shared" si="25"/>
        <v/>
      </c>
      <c r="Z51" s="81" t="str">
        <f t="shared" si="25"/>
        <v/>
      </c>
      <c r="AA51" s="81" t="str">
        <f t="shared" si="25"/>
        <v/>
      </c>
      <c r="AB51" s="81" t="str">
        <f t="shared" si="25"/>
        <v/>
      </c>
      <c r="AC51" s="81" t="str">
        <f t="shared" si="25"/>
        <v/>
      </c>
      <c r="AD51" s="81" t="str">
        <f t="shared" si="25"/>
        <v/>
      </c>
      <c r="AE51" s="81" t="str">
        <f t="shared" si="25"/>
        <v/>
      </c>
      <c r="AF51" s="81" t="str">
        <f t="shared" si="25"/>
        <v/>
      </c>
      <c r="AG51" s="81" t="str">
        <f t="shared" si="25"/>
        <v/>
      </c>
      <c r="AH51" s="81" t="str">
        <f t="shared" si="25"/>
        <v/>
      </c>
      <c r="AI51" s="81" t="str">
        <f t="shared" si="25"/>
        <v/>
      </c>
      <c r="AJ51" s="81" t="str">
        <f t="shared" si="25"/>
        <v/>
      </c>
      <c r="AK51" s="81" t="str">
        <f t="shared" si="25"/>
        <v/>
      </c>
      <c r="AL51" s="81" t="str">
        <f t="shared" si="25"/>
        <v/>
      </c>
      <c r="AM51" s="79"/>
      <c r="AN51" s="76"/>
      <c r="AO51" s="76"/>
      <c r="AP51" s="77"/>
      <c r="AQ51" s="9">
        <f t="shared" si="3"/>
        <v>4</v>
      </c>
      <c r="AR51" s="9"/>
      <c r="AS51" s="80"/>
      <c r="AT51" s="80"/>
    </row>
    <row r="52" ht="15.75" hidden="1" customHeight="1">
      <c r="B52" s="76" t="s">
        <v>59</v>
      </c>
      <c r="C52" s="75" t="b">
        <f>isnumber(search("precise location", AP52))</f>
        <v>1</v>
      </c>
      <c r="D52" s="74"/>
      <c r="E52" s="75" t="b">
        <f>isnumber(search("coarse location", AP52))</f>
        <v>1</v>
      </c>
      <c r="F52" s="75"/>
      <c r="G52" s="75"/>
      <c r="H52" s="75" t="b">
        <f>isnumber(search("name", AP52))</f>
        <v>1</v>
      </c>
      <c r="I52" s="75" t="b">
        <f>isnumber(search("email", AP52))</f>
        <v>1</v>
      </c>
      <c r="J52" s="75" t="b">
        <f>isnumber(search("phone number", AP52))</f>
        <v>1</v>
      </c>
      <c r="K52" s="75"/>
      <c r="L52" s="75"/>
      <c r="M52" s="75" t="b">
        <f>isnumber(search("physical address", AP52))</f>
        <v>1</v>
      </c>
      <c r="N52" s="74"/>
      <c r="O52" s="76"/>
      <c r="P52" s="75" t="b">
        <f>isnumber(search("device id", AP52))</f>
        <v>1</v>
      </c>
      <c r="Q52" s="79"/>
      <c r="R52" s="79"/>
      <c r="S52" s="75"/>
      <c r="T52" s="75"/>
      <c r="U52" s="75"/>
      <c r="V52" s="75" t="b">
        <f>isnumber(search("product interaction", AP52))</f>
        <v>1</v>
      </c>
      <c r="W52" s="75" t="b">
        <f>isnumber(search("browsing history", AP52))</f>
        <v>1</v>
      </c>
      <c r="X52" s="75" t="b">
        <f>isnumber(search("diagnostic", AP52))</f>
        <v>1</v>
      </c>
      <c r="Y52" s="75" t="b">
        <f>isnumber(search("search history", AP52))</f>
        <v>1</v>
      </c>
      <c r="Z52" s="75" t="b">
        <f>isnumber(search("user id", AP52))</f>
        <v>1</v>
      </c>
      <c r="AA52" s="79"/>
      <c r="AB52" s="79"/>
      <c r="AC52" s="75" t="b">
        <f>isnumber(search("credit info", AP52))</f>
        <v>1</v>
      </c>
      <c r="AD52" s="79"/>
      <c r="AE52" s="75" t="b">
        <f>isnumber(search("purchase history", AP52))</f>
        <v>1</v>
      </c>
      <c r="AF52" s="75" t="b">
        <f>isnumber(search("contact info", AP52))</f>
        <v>1</v>
      </c>
      <c r="AG52" s="79"/>
      <c r="AH52" s="75" t="b">
        <f>isnumber(search("other user contact info", AP52))</f>
        <v>1</v>
      </c>
      <c r="AI52" s="75" t="b">
        <f>isnumber(search("user content", AP52))</f>
        <v>1</v>
      </c>
      <c r="AJ52" s="75" t="b">
        <f>isnumber(search("other financial info", AP52))</f>
        <v>1</v>
      </c>
      <c r="AK52" s="75" t="b">
        <f>isnumber(search("other data", AP52))</f>
        <v>1</v>
      </c>
      <c r="AL52" s="75" t="b">
        <f>isnumber(search("sensitive info", AP52))</f>
        <v>0</v>
      </c>
      <c r="AM52" s="79"/>
      <c r="AN52" s="76">
        <v>4.01626263E8</v>
      </c>
      <c r="AO52" s="76" t="s">
        <v>132</v>
      </c>
      <c r="AP52" s="77" t="s">
        <v>210</v>
      </c>
      <c r="AQ52" s="9">
        <f t="shared" si="3"/>
        <v>0</v>
      </c>
      <c r="AR52" s="9"/>
      <c r="AS52" s="78"/>
      <c r="AT52" s="78"/>
    </row>
    <row r="53" ht="15.75" hidden="1" customHeight="1">
      <c r="C53" s="75"/>
      <c r="D53" s="74" t="s">
        <v>124</v>
      </c>
      <c r="E53" s="74" t="s">
        <v>124</v>
      </c>
      <c r="F53" s="75"/>
      <c r="G53" s="75"/>
      <c r="H53" s="75"/>
      <c r="I53" s="75"/>
      <c r="J53" s="74" t="s">
        <v>124</v>
      </c>
      <c r="K53" s="75"/>
      <c r="L53" s="75"/>
      <c r="M53" s="75"/>
      <c r="N53" s="74" t="s">
        <v>124</v>
      </c>
      <c r="O53" s="76" t="s">
        <v>124</v>
      </c>
      <c r="P53" s="76" t="s">
        <v>124</v>
      </c>
      <c r="Q53" s="79"/>
      <c r="R53" s="79"/>
      <c r="S53" s="76" t="s">
        <v>124</v>
      </c>
      <c r="T53" s="76" t="s">
        <v>124</v>
      </c>
      <c r="U53" s="76" t="s">
        <v>124</v>
      </c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6"/>
      <c r="AN53" s="76"/>
      <c r="AO53" s="79"/>
      <c r="AP53" s="77"/>
      <c r="AQ53" s="9">
        <f t="shared" si="3"/>
        <v>9</v>
      </c>
      <c r="AR53" s="9"/>
      <c r="AS53" s="80"/>
      <c r="AT53" s="80"/>
    </row>
    <row r="54" ht="15.75" hidden="1" customHeight="1">
      <c r="C54" s="83" t="b">
        <f t="shared" ref="C54:AL54" si="26">IF(C53="x",TRUE,FALSE)</f>
        <v>0</v>
      </c>
      <c r="D54" s="83" t="b">
        <f t="shared" si="26"/>
        <v>1</v>
      </c>
      <c r="E54" s="83" t="b">
        <f t="shared" si="26"/>
        <v>1</v>
      </c>
      <c r="F54" s="83" t="b">
        <f t="shared" si="26"/>
        <v>0</v>
      </c>
      <c r="G54" s="83" t="b">
        <f t="shared" si="26"/>
        <v>0</v>
      </c>
      <c r="H54" s="83" t="b">
        <f t="shared" si="26"/>
        <v>0</v>
      </c>
      <c r="I54" s="83" t="b">
        <f t="shared" si="26"/>
        <v>0</v>
      </c>
      <c r="J54" s="83" t="b">
        <f t="shared" si="26"/>
        <v>1</v>
      </c>
      <c r="K54" s="83" t="b">
        <f t="shared" si="26"/>
        <v>0</v>
      </c>
      <c r="L54" s="83" t="b">
        <f t="shared" si="26"/>
        <v>0</v>
      </c>
      <c r="M54" s="83" t="b">
        <f t="shared" si="26"/>
        <v>0</v>
      </c>
      <c r="N54" s="83" t="b">
        <f t="shared" si="26"/>
        <v>1</v>
      </c>
      <c r="O54" s="83" t="b">
        <f t="shared" si="26"/>
        <v>1</v>
      </c>
      <c r="P54" s="83" t="b">
        <f t="shared" si="26"/>
        <v>1</v>
      </c>
      <c r="Q54" s="83" t="b">
        <f t="shared" si="26"/>
        <v>0</v>
      </c>
      <c r="R54" s="83" t="b">
        <f t="shared" si="26"/>
        <v>0</v>
      </c>
      <c r="S54" s="83" t="b">
        <f t="shared" si="26"/>
        <v>1</v>
      </c>
      <c r="T54" s="83" t="b">
        <f t="shared" si="26"/>
        <v>1</v>
      </c>
      <c r="U54" s="83" t="b">
        <f t="shared" si="26"/>
        <v>1</v>
      </c>
      <c r="V54" s="83" t="b">
        <f t="shared" si="26"/>
        <v>0</v>
      </c>
      <c r="W54" s="83" t="b">
        <f t="shared" si="26"/>
        <v>0</v>
      </c>
      <c r="X54" s="83" t="b">
        <f t="shared" si="26"/>
        <v>0</v>
      </c>
      <c r="Y54" s="83" t="b">
        <f t="shared" si="26"/>
        <v>0</v>
      </c>
      <c r="Z54" s="83" t="b">
        <f t="shared" si="26"/>
        <v>0</v>
      </c>
      <c r="AA54" s="83" t="b">
        <f t="shared" si="26"/>
        <v>0</v>
      </c>
      <c r="AB54" s="83" t="b">
        <f t="shared" si="26"/>
        <v>0</v>
      </c>
      <c r="AC54" s="83" t="b">
        <f t="shared" si="26"/>
        <v>0</v>
      </c>
      <c r="AD54" s="83" t="b">
        <f t="shared" si="26"/>
        <v>0</v>
      </c>
      <c r="AE54" s="83" t="b">
        <f t="shared" si="26"/>
        <v>0</v>
      </c>
      <c r="AF54" s="83" t="b">
        <f t="shared" si="26"/>
        <v>0</v>
      </c>
      <c r="AG54" s="83" t="b">
        <f t="shared" si="26"/>
        <v>0</v>
      </c>
      <c r="AH54" s="83" t="b">
        <f t="shared" si="26"/>
        <v>0</v>
      </c>
      <c r="AI54" s="83" t="b">
        <f t="shared" si="26"/>
        <v>0</v>
      </c>
      <c r="AJ54" s="83" t="b">
        <f t="shared" si="26"/>
        <v>0</v>
      </c>
      <c r="AK54" s="83" t="b">
        <f t="shared" si="26"/>
        <v>0</v>
      </c>
      <c r="AL54" s="83" t="b">
        <f t="shared" si="26"/>
        <v>0</v>
      </c>
      <c r="AM54" s="76"/>
      <c r="AN54" s="76"/>
      <c r="AO54" s="79"/>
      <c r="AP54" s="77"/>
      <c r="AQ54" s="9">
        <f t="shared" si="3"/>
        <v>0</v>
      </c>
      <c r="AR54" s="9"/>
      <c r="AS54" s="78"/>
      <c r="AT54" s="78"/>
    </row>
    <row r="55" ht="15.75" customHeight="1">
      <c r="C55" s="81" t="str">
        <f t="shared" ref="C55:AL55" si="27">if(OR(AND(C52=FALSE,C54="TRUE"),AND(ISBLANK(C52),C54=TRUE)),"x","")</f>
        <v/>
      </c>
      <c r="D55" s="81" t="str">
        <f t="shared" si="27"/>
        <v>x</v>
      </c>
      <c r="E55" s="81" t="str">
        <f t="shared" si="27"/>
        <v/>
      </c>
      <c r="F55" s="81" t="str">
        <f t="shared" si="27"/>
        <v/>
      </c>
      <c r="G55" s="81" t="str">
        <f t="shared" si="27"/>
        <v/>
      </c>
      <c r="H55" s="81" t="str">
        <f t="shared" si="27"/>
        <v/>
      </c>
      <c r="I55" s="81" t="str">
        <f t="shared" si="27"/>
        <v/>
      </c>
      <c r="J55" s="81" t="str">
        <f t="shared" si="27"/>
        <v/>
      </c>
      <c r="K55" s="81" t="str">
        <f t="shared" si="27"/>
        <v/>
      </c>
      <c r="L55" s="81" t="str">
        <f t="shared" si="27"/>
        <v/>
      </c>
      <c r="M55" s="81" t="str">
        <f t="shared" si="27"/>
        <v/>
      </c>
      <c r="N55" s="81" t="str">
        <f t="shared" si="27"/>
        <v>x</v>
      </c>
      <c r="O55" s="81" t="str">
        <f t="shared" si="27"/>
        <v>x</v>
      </c>
      <c r="P55" s="81" t="str">
        <f t="shared" si="27"/>
        <v/>
      </c>
      <c r="Q55" s="81" t="str">
        <f t="shared" si="27"/>
        <v/>
      </c>
      <c r="R55" s="81" t="str">
        <f t="shared" si="27"/>
        <v/>
      </c>
      <c r="S55" s="81" t="str">
        <f t="shared" si="27"/>
        <v>x</v>
      </c>
      <c r="T55" s="81" t="str">
        <f t="shared" si="27"/>
        <v>x</v>
      </c>
      <c r="U55" s="81" t="str">
        <f t="shared" si="27"/>
        <v>x</v>
      </c>
      <c r="V55" s="81" t="str">
        <f t="shared" si="27"/>
        <v/>
      </c>
      <c r="W55" s="81" t="str">
        <f t="shared" si="27"/>
        <v/>
      </c>
      <c r="X55" s="81" t="str">
        <f t="shared" si="27"/>
        <v/>
      </c>
      <c r="Y55" s="81" t="str">
        <f t="shared" si="27"/>
        <v/>
      </c>
      <c r="Z55" s="81" t="str">
        <f t="shared" si="27"/>
        <v/>
      </c>
      <c r="AA55" s="81" t="str">
        <f t="shared" si="27"/>
        <v/>
      </c>
      <c r="AB55" s="81" t="str">
        <f t="shared" si="27"/>
        <v/>
      </c>
      <c r="AC55" s="81" t="str">
        <f t="shared" si="27"/>
        <v/>
      </c>
      <c r="AD55" s="81" t="str">
        <f t="shared" si="27"/>
        <v/>
      </c>
      <c r="AE55" s="81" t="str">
        <f t="shared" si="27"/>
        <v/>
      </c>
      <c r="AF55" s="81" t="str">
        <f t="shared" si="27"/>
        <v/>
      </c>
      <c r="AG55" s="81" t="str">
        <f t="shared" si="27"/>
        <v/>
      </c>
      <c r="AH55" s="81" t="str">
        <f t="shared" si="27"/>
        <v/>
      </c>
      <c r="AI55" s="81" t="str">
        <f t="shared" si="27"/>
        <v/>
      </c>
      <c r="AJ55" s="81" t="str">
        <f t="shared" si="27"/>
        <v/>
      </c>
      <c r="AK55" s="81" t="str">
        <f t="shared" si="27"/>
        <v/>
      </c>
      <c r="AL55" s="81" t="str">
        <f t="shared" si="27"/>
        <v/>
      </c>
      <c r="AM55" s="76"/>
      <c r="AN55" s="76"/>
      <c r="AO55" s="79"/>
      <c r="AP55" s="77"/>
      <c r="AQ55" s="9">
        <f t="shared" si="3"/>
        <v>6</v>
      </c>
      <c r="AR55" s="9"/>
      <c r="AS55" s="80"/>
      <c r="AT55" s="80"/>
    </row>
    <row r="56" ht="15.75" hidden="1" customHeight="1">
      <c r="B56" s="76" t="s">
        <v>60</v>
      </c>
      <c r="C56" s="75" t="b">
        <f>isnumber(search("precise location", $AP$56))</f>
        <v>1</v>
      </c>
      <c r="D56" s="75"/>
      <c r="E56" s="75" t="b">
        <f>isnumber(search("coarse location", AP56))</f>
        <v>1</v>
      </c>
      <c r="F56" s="75"/>
      <c r="G56" s="75"/>
      <c r="H56" s="75" t="b">
        <f>isnumber(search("name", AP56))</f>
        <v>1</v>
      </c>
      <c r="I56" s="75" t="b">
        <f>isnumber(search("email", AP56))</f>
        <v>1</v>
      </c>
      <c r="J56" s="75" t="b">
        <f>isnumber(search("phone number", AP56))</f>
        <v>1</v>
      </c>
      <c r="K56" s="75"/>
      <c r="L56" s="75"/>
      <c r="M56" s="75" t="b">
        <f>isnumber(search("physical address", AP56))</f>
        <v>1</v>
      </c>
      <c r="N56" s="75"/>
      <c r="O56" s="75"/>
      <c r="P56" s="75" t="b">
        <f>isnumber(search("device id", AP56))</f>
        <v>1</v>
      </c>
      <c r="Q56" s="75"/>
      <c r="R56" s="75"/>
      <c r="S56" s="75"/>
      <c r="T56" s="75"/>
      <c r="U56" s="75"/>
      <c r="V56" s="75" t="b">
        <f>isnumber(search("product interaction", AP56))</f>
        <v>1</v>
      </c>
      <c r="W56" s="75" t="b">
        <f>isnumber(search("browsing history", AP56))</f>
        <v>0</v>
      </c>
      <c r="X56" s="75" t="b">
        <f>isnumber(search("diagnostic", AP56))</f>
        <v>1</v>
      </c>
      <c r="Y56" s="75" t="b">
        <f>isnumber(search("search history", AP56))</f>
        <v>1</v>
      </c>
      <c r="Z56" s="75" t="b">
        <f>isnumber(search("user id", AP56))</f>
        <v>1</v>
      </c>
      <c r="AA56" s="75"/>
      <c r="AB56" s="75"/>
      <c r="AC56" s="75" t="b">
        <f>isnumber(search("credit info", AP56))</f>
        <v>0</v>
      </c>
      <c r="AD56" s="75"/>
      <c r="AE56" s="75" t="b">
        <f>isnumber(search("purchase history", AP56))</f>
        <v>1</v>
      </c>
      <c r="AF56" s="75" t="b">
        <f>isnumber(search("contact info", AP56))</f>
        <v>1</v>
      </c>
      <c r="AG56" s="75"/>
      <c r="AH56" s="75" t="b">
        <f>isnumber(search("other user contact info", AP56))</f>
        <v>0</v>
      </c>
      <c r="AI56" s="75" t="b">
        <f>isnumber(search("user content", AP56))</f>
        <v>0</v>
      </c>
      <c r="AJ56" s="75" t="b">
        <f>isnumber(search("other financial info", AP56))</f>
        <v>0</v>
      </c>
      <c r="AK56" s="75" t="b">
        <f>isnumber(search("other data", AP56))</f>
        <v>0</v>
      </c>
      <c r="AL56" s="75" t="b">
        <f>isnumber(search("sensitive info", AP56))</f>
        <v>0</v>
      </c>
      <c r="AM56" s="76" t="s">
        <v>124</v>
      </c>
      <c r="AN56" s="76">
        <v>4.27916203E8</v>
      </c>
      <c r="AO56" s="79"/>
      <c r="AP56" s="77" t="s">
        <v>146</v>
      </c>
      <c r="AQ56" s="9">
        <f t="shared" si="3"/>
        <v>0</v>
      </c>
      <c r="AR56" s="9"/>
      <c r="AS56" s="78"/>
      <c r="AT56" s="78"/>
    </row>
    <row r="57" ht="15.75" hidden="1" customHeight="1">
      <c r="C57" s="74" t="s">
        <v>124</v>
      </c>
      <c r="D57" s="74" t="s">
        <v>124</v>
      </c>
      <c r="E57" s="74" t="s">
        <v>124</v>
      </c>
      <c r="F57" s="75"/>
      <c r="G57" s="74" t="s">
        <v>124</v>
      </c>
      <c r="H57" s="75"/>
      <c r="I57" s="74" t="s">
        <v>124</v>
      </c>
      <c r="J57" s="75"/>
      <c r="K57" s="75"/>
      <c r="L57" s="75"/>
      <c r="M57" s="75"/>
      <c r="N57" s="74" t="s">
        <v>124</v>
      </c>
      <c r="O57" s="76" t="s">
        <v>124</v>
      </c>
      <c r="P57" s="76" t="s">
        <v>124</v>
      </c>
      <c r="Q57" s="76" t="s">
        <v>124</v>
      </c>
      <c r="R57" s="76" t="s">
        <v>124</v>
      </c>
      <c r="S57" s="76" t="s">
        <v>124</v>
      </c>
      <c r="T57" s="76" t="s">
        <v>124</v>
      </c>
      <c r="U57" s="76" t="s">
        <v>124</v>
      </c>
      <c r="V57" s="79"/>
      <c r="W57" s="76" t="s">
        <v>124</v>
      </c>
      <c r="X57" s="76" t="s">
        <v>124</v>
      </c>
      <c r="Y57" s="76" t="s">
        <v>124</v>
      </c>
      <c r="Z57" s="75"/>
      <c r="AA57" s="79"/>
      <c r="AB57" s="79"/>
      <c r="AC57" s="75"/>
      <c r="AD57" s="79"/>
      <c r="AE57" s="75"/>
      <c r="AF57" s="75"/>
      <c r="AG57" s="79"/>
      <c r="AH57" s="75"/>
      <c r="AI57" s="75"/>
      <c r="AJ57" s="75"/>
      <c r="AK57" s="75"/>
      <c r="AL57" s="75"/>
      <c r="AM57" s="76"/>
      <c r="AN57" s="76"/>
      <c r="AO57" s="79"/>
      <c r="AP57" s="77"/>
      <c r="AQ57" s="9">
        <f t="shared" si="3"/>
        <v>16</v>
      </c>
      <c r="AR57" s="9"/>
      <c r="AS57" s="80"/>
      <c r="AT57" s="80"/>
    </row>
    <row r="58" ht="15.75" hidden="1" customHeight="1">
      <c r="C58" s="83" t="b">
        <f t="shared" ref="C58:AL58" si="28">IF(C57="x",TRUE,FALSE)</f>
        <v>1</v>
      </c>
      <c r="D58" s="83" t="b">
        <f t="shared" si="28"/>
        <v>1</v>
      </c>
      <c r="E58" s="83" t="b">
        <f t="shared" si="28"/>
        <v>1</v>
      </c>
      <c r="F58" s="83" t="b">
        <f t="shared" si="28"/>
        <v>0</v>
      </c>
      <c r="G58" s="83" t="b">
        <f t="shared" si="28"/>
        <v>1</v>
      </c>
      <c r="H58" s="83" t="b">
        <f t="shared" si="28"/>
        <v>0</v>
      </c>
      <c r="I58" s="83" t="b">
        <f t="shared" si="28"/>
        <v>1</v>
      </c>
      <c r="J58" s="83" t="b">
        <f t="shared" si="28"/>
        <v>0</v>
      </c>
      <c r="K58" s="83" t="b">
        <f t="shared" si="28"/>
        <v>0</v>
      </c>
      <c r="L58" s="83" t="b">
        <f t="shared" si="28"/>
        <v>0</v>
      </c>
      <c r="M58" s="83" t="b">
        <f t="shared" si="28"/>
        <v>0</v>
      </c>
      <c r="N58" s="83" t="b">
        <f t="shared" si="28"/>
        <v>1</v>
      </c>
      <c r="O58" s="83" t="b">
        <f t="shared" si="28"/>
        <v>1</v>
      </c>
      <c r="P58" s="83" t="b">
        <f t="shared" si="28"/>
        <v>1</v>
      </c>
      <c r="Q58" s="83" t="b">
        <f t="shared" si="28"/>
        <v>1</v>
      </c>
      <c r="R58" s="83" t="b">
        <f t="shared" si="28"/>
        <v>1</v>
      </c>
      <c r="S58" s="83" t="b">
        <f t="shared" si="28"/>
        <v>1</v>
      </c>
      <c r="T58" s="83" t="b">
        <f t="shared" si="28"/>
        <v>1</v>
      </c>
      <c r="U58" s="83" t="b">
        <f t="shared" si="28"/>
        <v>1</v>
      </c>
      <c r="V58" s="83" t="b">
        <f t="shared" si="28"/>
        <v>0</v>
      </c>
      <c r="W58" s="83" t="b">
        <f t="shared" si="28"/>
        <v>1</v>
      </c>
      <c r="X58" s="83" t="b">
        <f t="shared" si="28"/>
        <v>1</v>
      </c>
      <c r="Y58" s="83" t="b">
        <f t="shared" si="28"/>
        <v>1</v>
      </c>
      <c r="Z58" s="83" t="b">
        <f t="shared" si="28"/>
        <v>0</v>
      </c>
      <c r="AA58" s="83" t="b">
        <f t="shared" si="28"/>
        <v>0</v>
      </c>
      <c r="AB58" s="83" t="b">
        <f t="shared" si="28"/>
        <v>0</v>
      </c>
      <c r="AC58" s="83" t="b">
        <f t="shared" si="28"/>
        <v>0</v>
      </c>
      <c r="AD58" s="83" t="b">
        <f t="shared" si="28"/>
        <v>0</v>
      </c>
      <c r="AE58" s="83" t="b">
        <f t="shared" si="28"/>
        <v>0</v>
      </c>
      <c r="AF58" s="83" t="b">
        <f t="shared" si="28"/>
        <v>0</v>
      </c>
      <c r="AG58" s="83" t="b">
        <f t="shared" si="28"/>
        <v>0</v>
      </c>
      <c r="AH58" s="83" t="b">
        <f t="shared" si="28"/>
        <v>0</v>
      </c>
      <c r="AI58" s="83" t="b">
        <f t="shared" si="28"/>
        <v>0</v>
      </c>
      <c r="AJ58" s="83" t="b">
        <f t="shared" si="28"/>
        <v>0</v>
      </c>
      <c r="AK58" s="83" t="b">
        <f t="shared" si="28"/>
        <v>0</v>
      </c>
      <c r="AL58" s="83" t="b">
        <f t="shared" si="28"/>
        <v>0</v>
      </c>
      <c r="AM58" s="76"/>
      <c r="AN58" s="76"/>
      <c r="AO58" s="79"/>
      <c r="AP58" s="77"/>
      <c r="AQ58" s="9">
        <f t="shared" si="3"/>
        <v>0</v>
      </c>
      <c r="AR58" s="9"/>
      <c r="AS58" s="78"/>
      <c r="AT58" s="78"/>
    </row>
    <row r="59" ht="15.75" customHeight="1">
      <c r="C59" s="81" t="str">
        <f t="shared" ref="C59:AL59" si="29">if(OR(AND(C56=FALSE,C58="TRUE"),AND(ISBLANK(C56),C58=TRUE)),"x","")</f>
        <v/>
      </c>
      <c r="D59" s="81" t="str">
        <f t="shared" si="29"/>
        <v>x</v>
      </c>
      <c r="E59" s="81" t="str">
        <f t="shared" si="29"/>
        <v/>
      </c>
      <c r="F59" s="81" t="str">
        <f t="shared" si="29"/>
        <v/>
      </c>
      <c r="G59" s="81" t="str">
        <f t="shared" si="29"/>
        <v>x</v>
      </c>
      <c r="H59" s="81" t="str">
        <f t="shared" si="29"/>
        <v/>
      </c>
      <c r="I59" s="81" t="str">
        <f t="shared" si="29"/>
        <v/>
      </c>
      <c r="J59" s="81" t="str">
        <f t="shared" si="29"/>
        <v/>
      </c>
      <c r="K59" s="81" t="str">
        <f t="shared" si="29"/>
        <v/>
      </c>
      <c r="L59" s="81" t="str">
        <f t="shared" si="29"/>
        <v/>
      </c>
      <c r="M59" s="81" t="str">
        <f t="shared" si="29"/>
        <v/>
      </c>
      <c r="N59" s="81" t="str">
        <f t="shared" si="29"/>
        <v>x</v>
      </c>
      <c r="O59" s="81" t="str">
        <f t="shared" si="29"/>
        <v>x</v>
      </c>
      <c r="P59" s="81" t="str">
        <f t="shared" si="29"/>
        <v/>
      </c>
      <c r="Q59" s="81" t="str">
        <f t="shared" si="29"/>
        <v>x</v>
      </c>
      <c r="R59" s="81" t="str">
        <f t="shared" si="29"/>
        <v>x</v>
      </c>
      <c r="S59" s="81" t="str">
        <f t="shared" si="29"/>
        <v>x</v>
      </c>
      <c r="T59" s="81" t="str">
        <f t="shared" si="29"/>
        <v>x</v>
      </c>
      <c r="U59" s="81" t="str">
        <f t="shared" si="29"/>
        <v>x</v>
      </c>
      <c r="V59" s="81" t="str">
        <f t="shared" si="29"/>
        <v/>
      </c>
      <c r="W59" s="81" t="str">
        <f t="shared" si="29"/>
        <v/>
      </c>
      <c r="X59" s="81" t="str">
        <f t="shared" si="29"/>
        <v/>
      </c>
      <c r="Y59" s="81" t="str">
        <f t="shared" si="29"/>
        <v/>
      </c>
      <c r="Z59" s="81" t="str">
        <f t="shared" si="29"/>
        <v/>
      </c>
      <c r="AA59" s="81" t="str">
        <f t="shared" si="29"/>
        <v/>
      </c>
      <c r="AB59" s="81" t="str">
        <f t="shared" si="29"/>
        <v/>
      </c>
      <c r="AC59" s="81" t="str">
        <f t="shared" si="29"/>
        <v/>
      </c>
      <c r="AD59" s="81" t="str">
        <f t="shared" si="29"/>
        <v/>
      </c>
      <c r="AE59" s="81" t="str">
        <f t="shared" si="29"/>
        <v/>
      </c>
      <c r="AF59" s="81" t="str">
        <f t="shared" si="29"/>
        <v/>
      </c>
      <c r="AG59" s="81" t="str">
        <f t="shared" si="29"/>
        <v/>
      </c>
      <c r="AH59" s="81" t="str">
        <f t="shared" si="29"/>
        <v/>
      </c>
      <c r="AI59" s="81" t="str">
        <f t="shared" si="29"/>
        <v/>
      </c>
      <c r="AJ59" s="81" t="str">
        <f t="shared" si="29"/>
        <v/>
      </c>
      <c r="AK59" s="81" t="str">
        <f t="shared" si="29"/>
        <v/>
      </c>
      <c r="AL59" s="81" t="str">
        <f t="shared" si="29"/>
        <v/>
      </c>
      <c r="AM59" s="76"/>
      <c r="AN59" s="76"/>
      <c r="AO59" s="79"/>
      <c r="AP59" s="77"/>
      <c r="AQ59" s="9">
        <f t="shared" si="3"/>
        <v>9</v>
      </c>
      <c r="AR59" s="9"/>
      <c r="AS59" s="80"/>
      <c r="AT59" s="80"/>
    </row>
    <row r="60" ht="15.75" hidden="1" customHeight="1">
      <c r="B60" s="76" t="s">
        <v>61</v>
      </c>
      <c r="C60" s="75" t="b">
        <f>isnumber(search("precise location", AP60))</f>
        <v>1</v>
      </c>
      <c r="D60" s="74"/>
      <c r="E60" s="75" t="b">
        <f>isnumber(search("coarse location", AP60))</f>
        <v>1</v>
      </c>
      <c r="F60" s="75"/>
      <c r="G60" s="74"/>
      <c r="H60" s="75" t="b">
        <f>isnumber(search("name", AP60))</f>
        <v>1</v>
      </c>
      <c r="I60" s="75" t="b">
        <f>isnumber(search("email", AP60))</f>
        <v>1</v>
      </c>
      <c r="J60" s="75" t="b">
        <f>isnumber(search("phone number", AP60))</f>
        <v>1</v>
      </c>
      <c r="K60" s="75"/>
      <c r="L60" s="75"/>
      <c r="M60" s="75" t="b">
        <f>isnumber(search("physical address", AP60))</f>
        <v>1</v>
      </c>
      <c r="N60" s="74"/>
      <c r="O60" s="76"/>
      <c r="P60" s="75" t="b">
        <f>isnumber(search("device id", AP60))</f>
        <v>1</v>
      </c>
      <c r="Q60" s="76"/>
      <c r="R60" s="76"/>
      <c r="S60" s="75"/>
      <c r="T60" s="75"/>
      <c r="U60" s="75"/>
      <c r="V60" s="75" t="b">
        <f>isnumber(search("product interaction", AP60))</f>
        <v>1</v>
      </c>
      <c r="W60" s="75" t="b">
        <f>isnumber(search("browsing history", AP60))</f>
        <v>1</v>
      </c>
      <c r="X60" s="75" t="b">
        <f>isnumber(search("diagnostic", AP60))</f>
        <v>1</v>
      </c>
      <c r="Y60" s="75" t="b">
        <f>isnumber(search("search history", AP60))</f>
        <v>1</v>
      </c>
      <c r="Z60" s="75" t="b">
        <f>isnumber(search("user id", AP60))</f>
        <v>1</v>
      </c>
      <c r="AA60" s="79"/>
      <c r="AB60" s="79"/>
      <c r="AC60" s="75" t="b">
        <f>isnumber(search("credit info", AP60))</f>
        <v>0</v>
      </c>
      <c r="AD60" s="79"/>
      <c r="AE60" s="75" t="b">
        <f>isnumber(search("purchase history", AP60))</f>
        <v>1</v>
      </c>
      <c r="AF60" s="75" t="b">
        <f>isnumber(search("contact info", AP60))</f>
        <v>1</v>
      </c>
      <c r="AG60" s="79"/>
      <c r="AH60" s="75" t="b">
        <f>isnumber(search("other user contact info", AP60))</f>
        <v>1</v>
      </c>
      <c r="AI60" s="75" t="b">
        <f>isnumber(search("user content", AP60))</f>
        <v>1</v>
      </c>
      <c r="AJ60" s="75" t="b">
        <f>isnumber(search("other financial info", AP60))</f>
        <v>0</v>
      </c>
      <c r="AK60" s="75" t="b">
        <f>isnumber(search("other data", AP60))</f>
        <v>0</v>
      </c>
      <c r="AL60" s="75" t="b">
        <f>isnumber(search("sensitive info", AP60))</f>
        <v>0</v>
      </c>
      <c r="AM60" s="76" t="s">
        <v>124</v>
      </c>
      <c r="AN60" s="76">
        <v>2.84876795E8</v>
      </c>
      <c r="AO60" s="79"/>
      <c r="AP60" s="77" t="s">
        <v>147</v>
      </c>
      <c r="AQ60" s="9">
        <f t="shared" si="3"/>
        <v>0</v>
      </c>
      <c r="AR60" s="9"/>
      <c r="AS60" s="78"/>
      <c r="AT60" s="78"/>
    </row>
    <row r="61" ht="15.75" hidden="1" customHeight="1">
      <c r="C61" s="74" t="s">
        <v>124</v>
      </c>
      <c r="D61" s="74" t="s">
        <v>124</v>
      </c>
      <c r="E61" s="74" t="s">
        <v>124</v>
      </c>
      <c r="F61" s="75"/>
      <c r="G61" s="74" t="s">
        <v>124</v>
      </c>
      <c r="H61" s="75"/>
      <c r="I61" s="75"/>
      <c r="J61" s="75"/>
      <c r="K61" s="75"/>
      <c r="L61" s="75"/>
      <c r="M61" s="75"/>
      <c r="N61" s="74" t="s">
        <v>124</v>
      </c>
      <c r="O61" s="76" t="s">
        <v>124</v>
      </c>
      <c r="P61" s="76" t="s">
        <v>124</v>
      </c>
      <c r="Q61" s="76" t="s">
        <v>124</v>
      </c>
      <c r="R61" s="76" t="s">
        <v>124</v>
      </c>
      <c r="S61" s="76" t="s">
        <v>124</v>
      </c>
      <c r="T61" s="76" t="s">
        <v>124</v>
      </c>
      <c r="U61" s="76" t="s">
        <v>124</v>
      </c>
      <c r="V61" s="79"/>
      <c r="W61" s="76" t="s">
        <v>124</v>
      </c>
      <c r="X61" s="76" t="s">
        <v>124</v>
      </c>
      <c r="Y61" s="76" t="s">
        <v>124</v>
      </c>
      <c r="Z61" s="75"/>
      <c r="AA61" s="79"/>
      <c r="AB61" s="79"/>
      <c r="AC61" s="75"/>
      <c r="AD61" s="79"/>
      <c r="AE61" s="75"/>
      <c r="AF61" s="75"/>
      <c r="AG61" s="79"/>
      <c r="AH61" s="75"/>
      <c r="AI61" s="75"/>
      <c r="AJ61" s="75"/>
      <c r="AK61" s="75"/>
      <c r="AL61" s="75"/>
      <c r="AM61" s="79"/>
      <c r="AN61" s="76"/>
      <c r="AO61" s="76"/>
      <c r="AP61" s="77"/>
      <c r="AQ61" s="9">
        <f t="shared" si="3"/>
        <v>15</v>
      </c>
      <c r="AR61" s="9"/>
      <c r="AS61" s="80"/>
      <c r="AT61" s="80"/>
    </row>
    <row r="62" ht="15.75" hidden="1" customHeight="1">
      <c r="C62" s="83" t="b">
        <f t="shared" ref="C62:AL62" si="30">IF(C61="x",TRUE,FALSE)</f>
        <v>1</v>
      </c>
      <c r="D62" s="83" t="b">
        <f t="shared" si="30"/>
        <v>1</v>
      </c>
      <c r="E62" s="83" t="b">
        <f t="shared" si="30"/>
        <v>1</v>
      </c>
      <c r="F62" s="83" t="b">
        <f t="shared" si="30"/>
        <v>0</v>
      </c>
      <c r="G62" s="83" t="b">
        <f t="shared" si="30"/>
        <v>1</v>
      </c>
      <c r="H62" s="83" t="b">
        <f t="shared" si="30"/>
        <v>0</v>
      </c>
      <c r="I62" s="83" t="b">
        <f t="shared" si="30"/>
        <v>0</v>
      </c>
      <c r="J62" s="83" t="b">
        <f t="shared" si="30"/>
        <v>0</v>
      </c>
      <c r="K62" s="83" t="b">
        <f t="shared" si="30"/>
        <v>0</v>
      </c>
      <c r="L62" s="83" t="b">
        <f t="shared" si="30"/>
        <v>0</v>
      </c>
      <c r="M62" s="83" t="b">
        <f t="shared" si="30"/>
        <v>0</v>
      </c>
      <c r="N62" s="83" t="b">
        <f t="shared" si="30"/>
        <v>1</v>
      </c>
      <c r="O62" s="83" t="b">
        <f t="shared" si="30"/>
        <v>1</v>
      </c>
      <c r="P62" s="83" t="b">
        <f t="shared" si="30"/>
        <v>1</v>
      </c>
      <c r="Q62" s="83" t="b">
        <f t="shared" si="30"/>
        <v>1</v>
      </c>
      <c r="R62" s="83" t="b">
        <f t="shared" si="30"/>
        <v>1</v>
      </c>
      <c r="S62" s="83" t="b">
        <f t="shared" si="30"/>
        <v>1</v>
      </c>
      <c r="T62" s="83" t="b">
        <f t="shared" si="30"/>
        <v>1</v>
      </c>
      <c r="U62" s="83" t="b">
        <f t="shared" si="30"/>
        <v>1</v>
      </c>
      <c r="V62" s="83" t="b">
        <f t="shared" si="30"/>
        <v>0</v>
      </c>
      <c r="W62" s="83" t="b">
        <f t="shared" si="30"/>
        <v>1</v>
      </c>
      <c r="X62" s="83" t="b">
        <f t="shared" si="30"/>
        <v>1</v>
      </c>
      <c r="Y62" s="83" t="b">
        <f t="shared" si="30"/>
        <v>1</v>
      </c>
      <c r="Z62" s="83" t="b">
        <f t="shared" si="30"/>
        <v>0</v>
      </c>
      <c r="AA62" s="83" t="b">
        <f t="shared" si="30"/>
        <v>0</v>
      </c>
      <c r="AB62" s="83" t="b">
        <f t="shared" si="30"/>
        <v>0</v>
      </c>
      <c r="AC62" s="83" t="b">
        <f t="shared" si="30"/>
        <v>0</v>
      </c>
      <c r="AD62" s="83" t="b">
        <f t="shared" si="30"/>
        <v>0</v>
      </c>
      <c r="AE62" s="83" t="b">
        <f t="shared" si="30"/>
        <v>0</v>
      </c>
      <c r="AF62" s="83" t="b">
        <f t="shared" si="30"/>
        <v>0</v>
      </c>
      <c r="AG62" s="83" t="b">
        <f t="shared" si="30"/>
        <v>0</v>
      </c>
      <c r="AH62" s="83" t="b">
        <f t="shared" si="30"/>
        <v>0</v>
      </c>
      <c r="AI62" s="83" t="b">
        <f t="shared" si="30"/>
        <v>0</v>
      </c>
      <c r="AJ62" s="83" t="b">
        <f t="shared" si="30"/>
        <v>0</v>
      </c>
      <c r="AK62" s="83" t="b">
        <f t="shared" si="30"/>
        <v>0</v>
      </c>
      <c r="AL62" s="83" t="b">
        <f t="shared" si="30"/>
        <v>0</v>
      </c>
      <c r="AM62" s="79"/>
      <c r="AN62" s="76"/>
      <c r="AO62" s="76"/>
      <c r="AP62" s="77"/>
      <c r="AQ62" s="9">
        <f t="shared" si="3"/>
        <v>0</v>
      </c>
      <c r="AR62" s="9"/>
      <c r="AS62" s="78"/>
      <c r="AT62" s="78"/>
    </row>
    <row r="63" ht="15.75" customHeight="1">
      <c r="C63" s="81" t="str">
        <f t="shared" ref="C63:AL63" si="31">if(OR(AND(C60=FALSE,C62="TRUE"),AND(ISBLANK(C60),C62=TRUE)),"x","")</f>
        <v/>
      </c>
      <c r="D63" s="81" t="str">
        <f t="shared" si="31"/>
        <v>x</v>
      </c>
      <c r="E63" s="81" t="str">
        <f t="shared" si="31"/>
        <v/>
      </c>
      <c r="F63" s="81" t="str">
        <f t="shared" si="31"/>
        <v/>
      </c>
      <c r="G63" s="81" t="str">
        <f t="shared" si="31"/>
        <v>x</v>
      </c>
      <c r="H63" s="81" t="str">
        <f t="shared" si="31"/>
        <v/>
      </c>
      <c r="I63" s="81" t="str">
        <f t="shared" si="31"/>
        <v/>
      </c>
      <c r="J63" s="81" t="str">
        <f t="shared" si="31"/>
        <v/>
      </c>
      <c r="K63" s="81" t="str">
        <f t="shared" si="31"/>
        <v/>
      </c>
      <c r="L63" s="81" t="str">
        <f t="shared" si="31"/>
        <v/>
      </c>
      <c r="M63" s="81" t="str">
        <f t="shared" si="31"/>
        <v/>
      </c>
      <c r="N63" s="81" t="str">
        <f t="shared" si="31"/>
        <v>x</v>
      </c>
      <c r="O63" s="81" t="str">
        <f t="shared" si="31"/>
        <v>x</v>
      </c>
      <c r="P63" s="81" t="str">
        <f t="shared" si="31"/>
        <v/>
      </c>
      <c r="Q63" s="81" t="str">
        <f t="shared" si="31"/>
        <v>x</v>
      </c>
      <c r="R63" s="81" t="str">
        <f t="shared" si="31"/>
        <v>x</v>
      </c>
      <c r="S63" s="81" t="str">
        <f t="shared" si="31"/>
        <v>x</v>
      </c>
      <c r="T63" s="81" t="str">
        <f t="shared" si="31"/>
        <v>x</v>
      </c>
      <c r="U63" s="81" t="str">
        <f t="shared" si="31"/>
        <v>x</v>
      </c>
      <c r="V63" s="81" t="str">
        <f t="shared" si="31"/>
        <v/>
      </c>
      <c r="W63" s="81" t="str">
        <f t="shared" si="31"/>
        <v/>
      </c>
      <c r="X63" s="81" t="str">
        <f t="shared" si="31"/>
        <v/>
      </c>
      <c r="Y63" s="81" t="str">
        <f t="shared" si="31"/>
        <v/>
      </c>
      <c r="Z63" s="81" t="str">
        <f t="shared" si="31"/>
        <v/>
      </c>
      <c r="AA63" s="81" t="str">
        <f t="shared" si="31"/>
        <v/>
      </c>
      <c r="AB63" s="81" t="str">
        <f t="shared" si="31"/>
        <v/>
      </c>
      <c r="AC63" s="81" t="str">
        <f t="shared" si="31"/>
        <v/>
      </c>
      <c r="AD63" s="81" t="str">
        <f t="shared" si="31"/>
        <v/>
      </c>
      <c r="AE63" s="81" t="str">
        <f t="shared" si="31"/>
        <v/>
      </c>
      <c r="AF63" s="81" t="str">
        <f t="shared" si="31"/>
        <v/>
      </c>
      <c r="AG63" s="81" t="str">
        <f t="shared" si="31"/>
        <v/>
      </c>
      <c r="AH63" s="81" t="str">
        <f t="shared" si="31"/>
        <v/>
      </c>
      <c r="AI63" s="81" t="str">
        <f t="shared" si="31"/>
        <v/>
      </c>
      <c r="AJ63" s="81" t="str">
        <f t="shared" si="31"/>
        <v/>
      </c>
      <c r="AK63" s="81" t="str">
        <f t="shared" si="31"/>
        <v/>
      </c>
      <c r="AL63" s="81" t="str">
        <f t="shared" si="31"/>
        <v/>
      </c>
      <c r="AM63" s="79"/>
      <c r="AN63" s="76"/>
      <c r="AO63" s="76"/>
      <c r="AP63" s="77"/>
      <c r="AQ63" s="9">
        <f t="shared" si="3"/>
        <v>9</v>
      </c>
      <c r="AR63" s="9"/>
      <c r="AS63" s="80"/>
      <c r="AT63" s="80"/>
    </row>
    <row r="64" ht="15.75" hidden="1" customHeight="1">
      <c r="A64" s="74" t="s">
        <v>62</v>
      </c>
      <c r="B64" s="74" t="s">
        <v>63</v>
      </c>
      <c r="C64" s="75" t="b">
        <f>isnumber(search("precise location", AP64))</f>
        <v>1</v>
      </c>
      <c r="D64" s="74"/>
      <c r="E64" s="75" t="b">
        <f>isnumber(search("coarse location", AP64))</f>
        <v>0</v>
      </c>
      <c r="F64" s="75"/>
      <c r="G64" s="75"/>
      <c r="H64" s="75" t="b">
        <f>isnumber(search("name", AP64))</f>
        <v>1</v>
      </c>
      <c r="I64" s="75" t="b">
        <f>isnumber(search("email", AP64))</f>
        <v>1</v>
      </c>
      <c r="J64" s="75" t="b">
        <f>isnumber(search("phone number", AP64))</f>
        <v>1</v>
      </c>
      <c r="K64" s="75"/>
      <c r="L64" s="75"/>
      <c r="M64" s="75" t="b">
        <f>isnumber(search("physical address", AP64))</f>
        <v>1</v>
      </c>
      <c r="N64" s="74"/>
      <c r="O64" s="76"/>
      <c r="P64" s="75" t="b">
        <f>isnumber(search("device id", AP64))</f>
        <v>1</v>
      </c>
      <c r="Q64" s="79"/>
      <c r="R64" s="79"/>
      <c r="S64" s="76"/>
      <c r="T64" s="76"/>
      <c r="U64" s="79"/>
      <c r="V64" s="75" t="b">
        <f>isnumber(search("product interaction", AP64))</f>
        <v>1</v>
      </c>
      <c r="W64" s="75" t="b">
        <f>isnumber(search("browsing history", AP64))</f>
        <v>0</v>
      </c>
      <c r="X64" s="75" t="b">
        <f>isnumber(search("diagnostic", AP64))</f>
        <v>1</v>
      </c>
      <c r="Y64" s="75" t="b">
        <f>isnumber(search("search history", AP64))</f>
        <v>1</v>
      </c>
      <c r="Z64" s="75" t="b">
        <f>isnumber(search("user id", AP64))</f>
        <v>1</v>
      </c>
      <c r="AA64" s="79"/>
      <c r="AB64" s="79"/>
      <c r="AC64" s="75" t="b">
        <f>isnumber(search("credit info", AP64))</f>
        <v>0</v>
      </c>
      <c r="AD64" s="79"/>
      <c r="AE64" s="75" t="b">
        <f>isnumber(search("purchase history", AP64))</f>
        <v>1</v>
      </c>
      <c r="AF64" s="75" t="b">
        <f>isnumber(search("contact info", AP64))</f>
        <v>1</v>
      </c>
      <c r="AG64" s="79"/>
      <c r="AH64" s="75" t="b">
        <f>isnumber(search("other user contact info", AP64))</f>
        <v>0</v>
      </c>
      <c r="AI64" s="75" t="b">
        <f>isnumber(search("user content", AP64))</f>
        <v>1</v>
      </c>
      <c r="AJ64" s="75" t="b">
        <f>isnumber(search("other financial info", AP64))</f>
        <v>1</v>
      </c>
      <c r="AK64" s="75" t="b">
        <f>isnumber(search("other data", AP64))</f>
        <v>1</v>
      </c>
      <c r="AL64" s="75" t="b">
        <f>isnumber(search("sensitive info", AP64))</f>
        <v>1</v>
      </c>
      <c r="AM64" s="79"/>
      <c r="AN64" s="76">
        <v>2.97606951E8</v>
      </c>
      <c r="AO64" s="76" t="s">
        <v>132</v>
      </c>
      <c r="AP64" s="77" t="s">
        <v>211</v>
      </c>
      <c r="AQ64" s="9">
        <f t="shared" si="3"/>
        <v>0</v>
      </c>
      <c r="AR64" s="9"/>
      <c r="AS64" s="78"/>
      <c r="AT64" s="78"/>
    </row>
    <row r="65" ht="15.75" hidden="1" customHeight="1">
      <c r="C65" s="75"/>
      <c r="D65" s="74" t="s">
        <v>124</v>
      </c>
      <c r="E65" s="75"/>
      <c r="F65" s="75"/>
      <c r="G65" s="75"/>
      <c r="H65" s="74" t="s">
        <v>124</v>
      </c>
      <c r="I65" s="74" t="s">
        <v>124</v>
      </c>
      <c r="J65" s="75"/>
      <c r="K65" s="75"/>
      <c r="L65" s="75"/>
      <c r="M65" s="75"/>
      <c r="N65" s="74" t="s">
        <v>124</v>
      </c>
      <c r="O65" s="76" t="s">
        <v>124</v>
      </c>
      <c r="P65" s="76" t="s">
        <v>124</v>
      </c>
      <c r="Q65" s="79"/>
      <c r="R65" s="79"/>
      <c r="S65" s="76" t="s">
        <v>124</v>
      </c>
      <c r="T65" s="76" t="s">
        <v>124</v>
      </c>
      <c r="U65" s="79"/>
      <c r="V65" s="79"/>
      <c r="W65" s="79"/>
      <c r="X65" s="79"/>
      <c r="Y65" s="76" t="s">
        <v>124</v>
      </c>
      <c r="Z65" s="75"/>
      <c r="AA65" s="79"/>
      <c r="AB65" s="79"/>
      <c r="AC65" s="75"/>
      <c r="AD65" s="79"/>
      <c r="AE65" s="75"/>
      <c r="AF65" s="75"/>
      <c r="AG65" s="79"/>
      <c r="AH65" s="75"/>
      <c r="AI65" s="75"/>
      <c r="AJ65" s="75"/>
      <c r="AK65" s="75"/>
      <c r="AL65" s="75"/>
      <c r="AM65" s="76"/>
      <c r="AN65" s="76"/>
      <c r="AO65" s="79"/>
      <c r="AP65" s="77"/>
      <c r="AQ65" s="9">
        <f t="shared" si="3"/>
        <v>9</v>
      </c>
      <c r="AR65" s="9"/>
      <c r="AS65" s="80"/>
      <c r="AT65" s="80"/>
    </row>
    <row r="66" ht="15.75" hidden="1" customHeight="1">
      <c r="C66" s="83" t="b">
        <f t="shared" ref="C66:AL66" si="32">IF(C65="x",TRUE,FALSE)</f>
        <v>0</v>
      </c>
      <c r="D66" s="83" t="b">
        <f t="shared" si="32"/>
        <v>1</v>
      </c>
      <c r="E66" s="83" t="b">
        <f t="shared" si="32"/>
        <v>0</v>
      </c>
      <c r="F66" s="83" t="b">
        <f t="shared" si="32"/>
        <v>0</v>
      </c>
      <c r="G66" s="83" t="b">
        <f t="shared" si="32"/>
        <v>0</v>
      </c>
      <c r="H66" s="83" t="b">
        <f t="shared" si="32"/>
        <v>1</v>
      </c>
      <c r="I66" s="83" t="b">
        <f t="shared" si="32"/>
        <v>1</v>
      </c>
      <c r="J66" s="83" t="b">
        <f t="shared" si="32"/>
        <v>0</v>
      </c>
      <c r="K66" s="83" t="b">
        <f t="shared" si="32"/>
        <v>0</v>
      </c>
      <c r="L66" s="83" t="b">
        <f t="shared" si="32"/>
        <v>0</v>
      </c>
      <c r="M66" s="83" t="b">
        <f t="shared" si="32"/>
        <v>0</v>
      </c>
      <c r="N66" s="83" t="b">
        <f t="shared" si="32"/>
        <v>1</v>
      </c>
      <c r="O66" s="83" t="b">
        <f t="shared" si="32"/>
        <v>1</v>
      </c>
      <c r="P66" s="83" t="b">
        <f t="shared" si="32"/>
        <v>1</v>
      </c>
      <c r="Q66" s="83" t="b">
        <f t="shared" si="32"/>
        <v>0</v>
      </c>
      <c r="R66" s="83" t="b">
        <f t="shared" si="32"/>
        <v>0</v>
      </c>
      <c r="S66" s="83" t="b">
        <f t="shared" si="32"/>
        <v>1</v>
      </c>
      <c r="T66" s="83" t="b">
        <f t="shared" si="32"/>
        <v>1</v>
      </c>
      <c r="U66" s="83" t="b">
        <f t="shared" si="32"/>
        <v>0</v>
      </c>
      <c r="V66" s="83" t="b">
        <f t="shared" si="32"/>
        <v>0</v>
      </c>
      <c r="W66" s="83" t="b">
        <f t="shared" si="32"/>
        <v>0</v>
      </c>
      <c r="X66" s="83" t="b">
        <f t="shared" si="32"/>
        <v>0</v>
      </c>
      <c r="Y66" s="83" t="b">
        <f t="shared" si="32"/>
        <v>1</v>
      </c>
      <c r="Z66" s="83" t="b">
        <f t="shared" si="32"/>
        <v>0</v>
      </c>
      <c r="AA66" s="83" t="b">
        <f t="shared" si="32"/>
        <v>0</v>
      </c>
      <c r="AB66" s="83" t="b">
        <f t="shared" si="32"/>
        <v>0</v>
      </c>
      <c r="AC66" s="83" t="b">
        <f t="shared" si="32"/>
        <v>0</v>
      </c>
      <c r="AD66" s="83" t="b">
        <f t="shared" si="32"/>
        <v>0</v>
      </c>
      <c r="AE66" s="83" t="b">
        <f t="shared" si="32"/>
        <v>0</v>
      </c>
      <c r="AF66" s="83" t="b">
        <f t="shared" si="32"/>
        <v>0</v>
      </c>
      <c r="AG66" s="83" t="b">
        <f t="shared" si="32"/>
        <v>0</v>
      </c>
      <c r="AH66" s="83" t="b">
        <f t="shared" si="32"/>
        <v>0</v>
      </c>
      <c r="AI66" s="83" t="b">
        <f t="shared" si="32"/>
        <v>0</v>
      </c>
      <c r="AJ66" s="83" t="b">
        <f t="shared" si="32"/>
        <v>0</v>
      </c>
      <c r="AK66" s="83" t="b">
        <f t="shared" si="32"/>
        <v>0</v>
      </c>
      <c r="AL66" s="83" t="b">
        <f t="shared" si="32"/>
        <v>0</v>
      </c>
      <c r="AM66" s="76"/>
      <c r="AN66" s="76"/>
      <c r="AO66" s="79"/>
      <c r="AP66" s="77"/>
      <c r="AQ66" s="9">
        <f t="shared" si="3"/>
        <v>0</v>
      </c>
      <c r="AR66" s="9"/>
      <c r="AS66" s="78"/>
      <c r="AT66" s="78"/>
    </row>
    <row r="67" ht="15.75" customHeight="1">
      <c r="C67" s="81" t="str">
        <f t="shared" ref="C67:AL67" si="33">if(OR(AND(C64=FALSE,C66="TRUE"),AND(ISBLANK(C64),C66=TRUE)),"x","")</f>
        <v/>
      </c>
      <c r="D67" s="81" t="str">
        <f t="shared" si="33"/>
        <v>x</v>
      </c>
      <c r="E67" s="81" t="str">
        <f t="shared" si="33"/>
        <v/>
      </c>
      <c r="F67" s="81" t="str">
        <f t="shared" si="33"/>
        <v/>
      </c>
      <c r="G67" s="81" t="str">
        <f t="shared" si="33"/>
        <v/>
      </c>
      <c r="H67" s="81" t="str">
        <f t="shared" si="33"/>
        <v/>
      </c>
      <c r="I67" s="81" t="str">
        <f t="shared" si="33"/>
        <v/>
      </c>
      <c r="J67" s="81" t="str">
        <f t="shared" si="33"/>
        <v/>
      </c>
      <c r="K67" s="81" t="str">
        <f t="shared" si="33"/>
        <v/>
      </c>
      <c r="L67" s="81" t="str">
        <f t="shared" si="33"/>
        <v/>
      </c>
      <c r="M67" s="81" t="str">
        <f t="shared" si="33"/>
        <v/>
      </c>
      <c r="N67" s="81" t="str">
        <f t="shared" si="33"/>
        <v>x</v>
      </c>
      <c r="O67" s="81" t="str">
        <f t="shared" si="33"/>
        <v>x</v>
      </c>
      <c r="P67" s="81" t="str">
        <f t="shared" si="33"/>
        <v/>
      </c>
      <c r="Q67" s="81" t="str">
        <f t="shared" si="33"/>
        <v/>
      </c>
      <c r="R67" s="81" t="str">
        <f t="shared" si="33"/>
        <v/>
      </c>
      <c r="S67" s="81" t="str">
        <f t="shared" si="33"/>
        <v>x</v>
      </c>
      <c r="T67" s="81" t="str">
        <f t="shared" si="33"/>
        <v>x</v>
      </c>
      <c r="U67" s="81" t="str">
        <f t="shared" si="33"/>
        <v/>
      </c>
      <c r="V67" s="81" t="str">
        <f t="shared" si="33"/>
        <v/>
      </c>
      <c r="W67" s="81" t="str">
        <f t="shared" si="33"/>
        <v/>
      </c>
      <c r="X67" s="81" t="str">
        <f t="shared" si="33"/>
        <v/>
      </c>
      <c r="Y67" s="81" t="str">
        <f t="shared" si="33"/>
        <v/>
      </c>
      <c r="Z67" s="81" t="str">
        <f t="shared" si="33"/>
        <v/>
      </c>
      <c r="AA67" s="81" t="str">
        <f t="shared" si="33"/>
        <v/>
      </c>
      <c r="AB67" s="81" t="str">
        <f t="shared" si="33"/>
        <v/>
      </c>
      <c r="AC67" s="81" t="str">
        <f t="shared" si="33"/>
        <v/>
      </c>
      <c r="AD67" s="81" t="str">
        <f t="shared" si="33"/>
        <v/>
      </c>
      <c r="AE67" s="81" t="str">
        <f t="shared" si="33"/>
        <v/>
      </c>
      <c r="AF67" s="81" t="str">
        <f t="shared" si="33"/>
        <v/>
      </c>
      <c r="AG67" s="81" t="str">
        <f t="shared" si="33"/>
        <v/>
      </c>
      <c r="AH67" s="81" t="str">
        <f t="shared" si="33"/>
        <v/>
      </c>
      <c r="AI67" s="81" t="str">
        <f t="shared" si="33"/>
        <v/>
      </c>
      <c r="AJ67" s="81" t="str">
        <f t="shared" si="33"/>
        <v/>
      </c>
      <c r="AK67" s="81" t="str">
        <f t="shared" si="33"/>
        <v/>
      </c>
      <c r="AL67" s="81" t="str">
        <f t="shared" si="33"/>
        <v/>
      </c>
      <c r="AM67" s="76"/>
      <c r="AN67" s="76"/>
      <c r="AO67" s="79"/>
      <c r="AP67" s="77"/>
      <c r="AQ67" s="9">
        <f t="shared" si="3"/>
        <v>5</v>
      </c>
      <c r="AR67" s="9"/>
      <c r="AS67" s="80"/>
      <c r="AT67" s="80"/>
    </row>
    <row r="68" ht="15.75" hidden="1" customHeight="1">
      <c r="B68" s="74" t="s">
        <v>64</v>
      </c>
      <c r="C68" s="75" t="b">
        <f>isnumber(search("precise location", AP68))</f>
        <v>1</v>
      </c>
      <c r="D68" s="75"/>
      <c r="E68" s="75" t="b">
        <f>isnumber(search("coarse location", AP68))</f>
        <v>0</v>
      </c>
      <c r="F68" s="75"/>
      <c r="G68" s="75"/>
      <c r="H68" s="75" t="b">
        <f>isnumber(search("name", AP68))</f>
        <v>1</v>
      </c>
      <c r="I68" s="75" t="b">
        <f>isnumber(search("email", AP68))</f>
        <v>1</v>
      </c>
      <c r="J68" s="75" t="b">
        <f>isnumber(search("phone number", AP68))</f>
        <v>1</v>
      </c>
      <c r="K68" s="75"/>
      <c r="L68" s="75"/>
      <c r="M68" s="75" t="b">
        <f>isnumber(search("physical address", AP68))</f>
        <v>1</v>
      </c>
      <c r="N68" s="74"/>
      <c r="O68" s="76"/>
      <c r="P68" s="75" t="b">
        <f>isnumber(search("device id", AP68))</f>
        <v>1</v>
      </c>
      <c r="Q68" s="76"/>
      <c r="R68" s="76"/>
      <c r="S68" s="76"/>
      <c r="T68" s="76"/>
      <c r="U68" s="79"/>
      <c r="V68" s="75" t="b">
        <f>isnumber(search("product interaction", AP68))</f>
        <v>1</v>
      </c>
      <c r="W68" s="75" t="b">
        <f>isnumber(search("browsing history", AP68))</f>
        <v>1</v>
      </c>
      <c r="X68" s="75" t="b">
        <f>isnumber(search("diagnostic", AP68))</f>
        <v>1</v>
      </c>
      <c r="Y68" s="75" t="b">
        <f>isnumber(search("search history", AP68))</f>
        <v>1</v>
      </c>
      <c r="Z68" s="75" t="b">
        <f>isnumber(search("user id", AP68))</f>
        <v>1</v>
      </c>
      <c r="AA68" s="79"/>
      <c r="AB68" s="79"/>
      <c r="AC68" s="75" t="b">
        <f>isnumber(search("credit info", AP68))</f>
        <v>0</v>
      </c>
      <c r="AD68" s="79"/>
      <c r="AE68" s="75" t="b">
        <f>isnumber(search("purchase history", AP68))</f>
        <v>1</v>
      </c>
      <c r="AF68" s="75" t="b">
        <f>isnumber(search("contact info", AP68))</f>
        <v>1</v>
      </c>
      <c r="AG68" s="79"/>
      <c r="AH68" s="75" t="b">
        <f>isnumber(search("other user contact info", AP68))</f>
        <v>0</v>
      </c>
      <c r="AI68" s="75" t="b">
        <f>isnumber(search("user content", AP68))</f>
        <v>1</v>
      </c>
      <c r="AJ68" s="75" t="b">
        <f>isnumber(search("other financial info", AP68))</f>
        <v>0</v>
      </c>
      <c r="AK68" s="75" t="b">
        <f>isnumber(search("other data", AP68))</f>
        <v>0</v>
      </c>
      <c r="AL68" s="75" t="b">
        <f>isnumber(search("sensitive info", AP68))</f>
        <v>0</v>
      </c>
      <c r="AM68" s="76" t="s">
        <v>124</v>
      </c>
      <c r="AN68" s="76">
        <v>2.82614216E8</v>
      </c>
      <c r="AO68" s="79"/>
      <c r="AP68" s="77" t="s">
        <v>149</v>
      </c>
      <c r="AQ68" s="9">
        <f t="shared" si="3"/>
        <v>0</v>
      </c>
      <c r="AR68" s="9"/>
      <c r="AS68" s="78"/>
      <c r="AT68" s="78"/>
    </row>
    <row r="69" ht="15.75" hidden="1" customHeight="1"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4" t="s">
        <v>124</v>
      </c>
      <c r="N69" s="74" t="s">
        <v>124</v>
      </c>
      <c r="O69" s="76" t="s">
        <v>124</v>
      </c>
      <c r="P69" s="76" t="s">
        <v>124</v>
      </c>
      <c r="Q69" s="76" t="s">
        <v>124</v>
      </c>
      <c r="R69" s="76" t="s">
        <v>124</v>
      </c>
      <c r="S69" s="76" t="s">
        <v>124</v>
      </c>
      <c r="T69" s="76" t="s">
        <v>124</v>
      </c>
      <c r="U69" s="79"/>
      <c r="V69" s="79"/>
      <c r="W69" s="76" t="s">
        <v>124</v>
      </c>
      <c r="X69" s="79"/>
      <c r="Y69" s="75"/>
      <c r="Z69" s="75"/>
      <c r="AA69" s="79"/>
      <c r="AB69" s="79"/>
      <c r="AC69" s="75"/>
      <c r="AD69" s="79"/>
      <c r="AE69" s="75"/>
      <c r="AF69" s="75"/>
      <c r="AG69" s="79"/>
      <c r="AH69" s="75"/>
      <c r="AI69" s="75"/>
      <c r="AJ69" s="75"/>
      <c r="AK69" s="75"/>
      <c r="AL69" s="75"/>
      <c r="AM69" s="76"/>
      <c r="AN69" s="76"/>
      <c r="AO69" s="79"/>
      <c r="AP69" s="77"/>
      <c r="AQ69" s="9">
        <f t="shared" si="3"/>
        <v>9</v>
      </c>
      <c r="AR69" s="9"/>
      <c r="AS69" s="80"/>
      <c r="AT69" s="80"/>
    </row>
    <row r="70" ht="15.75" hidden="1" customHeight="1">
      <c r="C70" s="83" t="b">
        <f t="shared" ref="C70:AL70" si="34">IF(C69="x",TRUE,FALSE)</f>
        <v>0</v>
      </c>
      <c r="D70" s="83" t="b">
        <f t="shared" si="34"/>
        <v>0</v>
      </c>
      <c r="E70" s="83" t="b">
        <f t="shared" si="34"/>
        <v>0</v>
      </c>
      <c r="F70" s="83" t="b">
        <f t="shared" si="34"/>
        <v>0</v>
      </c>
      <c r="G70" s="83" t="b">
        <f t="shared" si="34"/>
        <v>0</v>
      </c>
      <c r="H70" s="83" t="b">
        <f t="shared" si="34"/>
        <v>0</v>
      </c>
      <c r="I70" s="83" t="b">
        <f t="shared" si="34"/>
        <v>0</v>
      </c>
      <c r="J70" s="83" t="b">
        <f t="shared" si="34"/>
        <v>0</v>
      </c>
      <c r="K70" s="83" t="b">
        <f t="shared" si="34"/>
        <v>0</v>
      </c>
      <c r="L70" s="83" t="b">
        <f t="shared" si="34"/>
        <v>0</v>
      </c>
      <c r="M70" s="83" t="b">
        <f t="shared" si="34"/>
        <v>1</v>
      </c>
      <c r="N70" s="83" t="b">
        <f t="shared" si="34"/>
        <v>1</v>
      </c>
      <c r="O70" s="83" t="b">
        <f t="shared" si="34"/>
        <v>1</v>
      </c>
      <c r="P70" s="83" t="b">
        <f t="shared" si="34"/>
        <v>1</v>
      </c>
      <c r="Q70" s="83" t="b">
        <f t="shared" si="34"/>
        <v>1</v>
      </c>
      <c r="R70" s="83" t="b">
        <f t="shared" si="34"/>
        <v>1</v>
      </c>
      <c r="S70" s="83" t="b">
        <f t="shared" si="34"/>
        <v>1</v>
      </c>
      <c r="T70" s="83" t="b">
        <f t="shared" si="34"/>
        <v>1</v>
      </c>
      <c r="U70" s="83" t="b">
        <f t="shared" si="34"/>
        <v>0</v>
      </c>
      <c r="V70" s="83" t="b">
        <f t="shared" si="34"/>
        <v>0</v>
      </c>
      <c r="W70" s="83" t="b">
        <f t="shared" si="34"/>
        <v>1</v>
      </c>
      <c r="X70" s="83" t="b">
        <f t="shared" si="34"/>
        <v>0</v>
      </c>
      <c r="Y70" s="83" t="b">
        <f t="shared" si="34"/>
        <v>0</v>
      </c>
      <c r="Z70" s="83" t="b">
        <f t="shared" si="34"/>
        <v>0</v>
      </c>
      <c r="AA70" s="83" t="b">
        <f t="shared" si="34"/>
        <v>0</v>
      </c>
      <c r="AB70" s="83" t="b">
        <f t="shared" si="34"/>
        <v>0</v>
      </c>
      <c r="AC70" s="83" t="b">
        <f t="shared" si="34"/>
        <v>0</v>
      </c>
      <c r="AD70" s="83" t="b">
        <f t="shared" si="34"/>
        <v>0</v>
      </c>
      <c r="AE70" s="83" t="b">
        <f t="shared" si="34"/>
        <v>0</v>
      </c>
      <c r="AF70" s="83" t="b">
        <f t="shared" si="34"/>
        <v>0</v>
      </c>
      <c r="AG70" s="83" t="b">
        <f t="shared" si="34"/>
        <v>0</v>
      </c>
      <c r="AH70" s="83" t="b">
        <f t="shared" si="34"/>
        <v>0</v>
      </c>
      <c r="AI70" s="83" t="b">
        <f t="shared" si="34"/>
        <v>0</v>
      </c>
      <c r="AJ70" s="83" t="b">
        <f t="shared" si="34"/>
        <v>0</v>
      </c>
      <c r="AK70" s="83" t="b">
        <f t="shared" si="34"/>
        <v>0</v>
      </c>
      <c r="AL70" s="83" t="b">
        <f t="shared" si="34"/>
        <v>0</v>
      </c>
      <c r="AM70" s="76"/>
      <c r="AN70" s="76"/>
      <c r="AO70" s="79"/>
      <c r="AP70" s="77"/>
      <c r="AQ70" s="9">
        <f t="shared" si="3"/>
        <v>0</v>
      </c>
      <c r="AR70" s="9"/>
      <c r="AS70" s="78"/>
      <c r="AT70" s="78"/>
    </row>
    <row r="71" ht="15.75" customHeight="1">
      <c r="C71" s="81" t="str">
        <f t="shared" ref="C71:AL71" si="35">if(OR(AND(C68=FALSE,C70="TRUE"),AND(ISBLANK(C68),C70=TRUE)),"x","")</f>
        <v/>
      </c>
      <c r="D71" s="81" t="str">
        <f t="shared" si="35"/>
        <v/>
      </c>
      <c r="E71" s="81" t="str">
        <f t="shared" si="35"/>
        <v/>
      </c>
      <c r="F71" s="81" t="str">
        <f t="shared" si="35"/>
        <v/>
      </c>
      <c r="G71" s="81" t="str">
        <f t="shared" si="35"/>
        <v/>
      </c>
      <c r="H71" s="81" t="str">
        <f t="shared" si="35"/>
        <v/>
      </c>
      <c r="I71" s="81" t="str">
        <f t="shared" si="35"/>
        <v/>
      </c>
      <c r="J71" s="81" t="str">
        <f t="shared" si="35"/>
        <v/>
      </c>
      <c r="K71" s="81" t="str">
        <f t="shared" si="35"/>
        <v/>
      </c>
      <c r="L71" s="81" t="str">
        <f t="shared" si="35"/>
        <v/>
      </c>
      <c r="M71" s="81" t="str">
        <f t="shared" si="35"/>
        <v/>
      </c>
      <c r="N71" s="81" t="str">
        <f t="shared" si="35"/>
        <v>x</v>
      </c>
      <c r="O71" s="81" t="str">
        <f t="shared" si="35"/>
        <v>x</v>
      </c>
      <c r="P71" s="81" t="str">
        <f t="shared" si="35"/>
        <v/>
      </c>
      <c r="Q71" s="81" t="str">
        <f t="shared" si="35"/>
        <v>x</v>
      </c>
      <c r="R71" s="81" t="str">
        <f t="shared" si="35"/>
        <v>x</v>
      </c>
      <c r="S71" s="81" t="str">
        <f t="shared" si="35"/>
        <v>x</v>
      </c>
      <c r="T71" s="81" t="str">
        <f t="shared" si="35"/>
        <v>x</v>
      </c>
      <c r="U71" s="81" t="str">
        <f t="shared" si="35"/>
        <v/>
      </c>
      <c r="V71" s="81" t="str">
        <f t="shared" si="35"/>
        <v/>
      </c>
      <c r="W71" s="81" t="str">
        <f t="shared" si="35"/>
        <v/>
      </c>
      <c r="X71" s="81" t="str">
        <f t="shared" si="35"/>
        <v/>
      </c>
      <c r="Y71" s="81" t="str">
        <f t="shared" si="35"/>
        <v/>
      </c>
      <c r="Z71" s="81" t="str">
        <f t="shared" si="35"/>
        <v/>
      </c>
      <c r="AA71" s="81" t="str">
        <f t="shared" si="35"/>
        <v/>
      </c>
      <c r="AB71" s="81" t="str">
        <f t="shared" si="35"/>
        <v/>
      </c>
      <c r="AC71" s="81" t="str">
        <f t="shared" si="35"/>
        <v/>
      </c>
      <c r="AD71" s="81" t="str">
        <f t="shared" si="35"/>
        <v/>
      </c>
      <c r="AE71" s="81" t="str">
        <f t="shared" si="35"/>
        <v/>
      </c>
      <c r="AF71" s="81" t="str">
        <f t="shared" si="35"/>
        <v/>
      </c>
      <c r="AG71" s="81" t="str">
        <f t="shared" si="35"/>
        <v/>
      </c>
      <c r="AH71" s="81" t="str">
        <f t="shared" si="35"/>
        <v/>
      </c>
      <c r="AI71" s="81" t="str">
        <f t="shared" si="35"/>
        <v/>
      </c>
      <c r="AJ71" s="81" t="str">
        <f t="shared" si="35"/>
        <v/>
      </c>
      <c r="AK71" s="81" t="str">
        <f t="shared" si="35"/>
        <v/>
      </c>
      <c r="AL71" s="81" t="str">
        <f t="shared" si="35"/>
        <v/>
      </c>
      <c r="AM71" s="76"/>
      <c r="AN71" s="76"/>
      <c r="AO71" s="79"/>
      <c r="AP71" s="77"/>
      <c r="AQ71" s="9">
        <f t="shared" si="3"/>
        <v>6</v>
      </c>
      <c r="AR71" s="9"/>
      <c r="AS71" s="80"/>
      <c r="AT71" s="80"/>
    </row>
    <row r="72" ht="15.75" hidden="1" customHeight="1">
      <c r="B72" s="74" t="s">
        <v>65</v>
      </c>
      <c r="C72" s="75" t="b">
        <f>isnumber(search("precise location", AP72))</f>
        <v>1</v>
      </c>
      <c r="D72" s="74"/>
      <c r="E72" s="75" t="b">
        <f>isnumber(search("coarse location", AP72))</f>
        <v>1</v>
      </c>
      <c r="F72" s="75"/>
      <c r="G72" s="75"/>
      <c r="H72" s="75" t="b">
        <f>isnumber(search("name", AP72))</f>
        <v>1</v>
      </c>
      <c r="I72" s="75" t="b">
        <f>isnumber(search("email", AP72))</f>
        <v>1</v>
      </c>
      <c r="J72" s="75" t="b">
        <f>isnumber(search("phone number", AP72))</f>
        <v>1</v>
      </c>
      <c r="K72" s="75"/>
      <c r="L72" s="75"/>
      <c r="M72" s="75" t="b">
        <f>isnumber(search("physical address", AP72))</f>
        <v>1</v>
      </c>
      <c r="N72" s="74"/>
      <c r="O72" s="76"/>
      <c r="P72" s="75" t="b">
        <f>isnumber(search("device id", AP72))</f>
        <v>1</v>
      </c>
      <c r="Q72" s="79"/>
      <c r="R72" s="76"/>
      <c r="S72" s="76"/>
      <c r="T72" s="76"/>
      <c r="U72" s="79"/>
      <c r="V72" s="75" t="b">
        <f>isnumber(search("product interaction", AP72))</f>
        <v>1</v>
      </c>
      <c r="W72" s="75" t="b">
        <f>isnumber(search("browsing history", AP72))</f>
        <v>0</v>
      </c>
      <c r="X72" s="75" t="b">
        <f>isnumber(search("diagnostic", AP72))</f>
        <v>1</v>
      </c>
      <c r="Y72" s="75" t="b">
        <f>isnumber(search("search history", AP72))</f>
        <v>1</v>
      </c>
      <c r="Z72" s="75" t="b">
        <f>isnumber(search("user id", AP72))</f>
        <v>1</v>
      </c>
      <c r="AA72" s="79"/>
      <c r="AB72" s="79"/>
      <c r="AC72" s="75" t="b">
        <f>isnumber(search("credit info", AP72))</f>
        <v>0</v>
      </c>
      <c r="AD72" s="79"/>
      <c r="AE72" s="75" t="b">
        <f>isnumber(search("purchase history", AP72))</f>
        <v>1</v>
      </c>
      <c r="AF72" s="75" t="b">
        <f>isnumber(search("contact info", AP72))</f>
        <v>1</v>
      </c>
      <c r="AG72" s="79"/>
      <c r="AH72" s="75" t="b">
        <f>isnumber(search("other user contact info", AP72))</f>
        <v>0</v>
      </c>
      <c r="AI72" s="75" t="b">
        <f>isnumber(search("user content", AP72))</f>
        <v>1</v>
      </c>
      <c r="AJ72" s="75" t="b">
        <f>isnumber(search("other financial info", AP72))</f>
        <v>0</v>
      </c>
      <c r="AK72" s="75" t="b">
        <f>isnumber(search("other data", AP72))</f>
        <v>0</v>
      </c>
      <c r="AL72" s="75" t="b">
        <f>isnumber(search("sensitive info", AP72))</f>
        <v>0</v>
      </c>
      <c r="AM72" s="76" t="s">
        <v>124</v>
      </c>
      <c r="AN72" s="76">
        <v>2.9743007E8</v>
      </c>
      <c r="AO72" s="79"/>
      <c r="AP72" s="77" t="s">
        <v>212</v>
      </c>
      <c r="AQ72" s="9">
        <f t="shared" si="3"/>
        <v>0</v>
      </c>
      <c r="AR72" s="9"/>
      <c r="AS72" s="78"/>
      <c r="AT72" s="78"/>
    </row>
    <row r="73" ht="15.75" hidden="1" customHeight="1">
      <c r="C73" s="74" t="s">
        <v>124</v>
      </c>
      <c r="D73" s="74" t="s">
        <v>124</v>
      </c>
      <c r="E73" s="75"/>
      <c r="F73" s="75"/>
      <c r="G73" s="75"/>
      <c r="H73" s="74" t="s">
        <v>124</v>
      </c>
      <c r="I73" s="74" t="s">
        <v>124</v>
      </c>
      <c r="J73" s="74" t="s">
        <v>124</v>
      </c>
      <c r="K73" s="75"/>
      <c r="L73" s="75"/>
      <c r="M73" s="75"/>
      <c r="N73" s="74" t="s">
        <v>124</v>
      </c>
      <c r="O73" s="76" t="s">
        <v>124</v>
      </c>
      <c r="P73" s="76" t="s">
        <v>124</v>
      </c>
      <c r="Q73" s="79"/>
      <c r="R73" s="76" t="s">
        <v>124</v>
      </c>
      <c r="S73" s="76" t="s">
        <v>124</v>
      </c>
      <c r="T73" s="76" t="s">
        <v>124</v>
      </c>
      <c r="U73" s="79"/>
      <c r="V73" s="79"/>
      <c r="W73" s="76" t="s">
        <v>124</v>
      </c>
      <c r="X73" s="79"/>
      <c r="Y73" s="76" t="s">
        <v>124</v>
      </c>
      <c r="Z73" s="75"/>
      <c r="AA73" s="79"/>
      <c r="AB73" s="79"/>
      <c r="AC73" s="75"/>
      <c r="AD73" s="79"/>
      <c r="AE73" s="75"/>
      <c r="AF73" s="75"/>
      <c r="AG73" s="79"/>
      <c r="AH73" s="75"/>
      <c r="AI73" s="75"/>
      <c r="AJ73" s="75"/>
      <c r="AK73" s="75"/>
      <c r="AL73" s="75"/>
      <c r="AM73" s="76"/>
      <c r="AN73" s="76"/>
      <c r="AO73" s="79"/>
      <c r="AP73" s="77"/>
      <c r="AQ73" s="9">
        <f t="shared" si="3"/>
        <v>13</v>
      </c>
      <c r="AR73" s="9"/>
      <c r="AS73" s="80"/>
      <c r="AT73" s="80"/>
    </row>
    <row r="74" ht="15.75" hidden="1" customHeight="1">
      <c r="C74" s="83" t="b">
        <f t="shared" ref="C74:AL74" si="36">IF(C73="x",TRUE,FALSE)</f>
        <v>1</v>
      </c>
      <c r="D74" s="83" t="b">
        <f t="shared" si="36"/>
        <v>1</v>
      </c>
      <c r="E74" s="83" t="b">
        <f t="shared" si="36"/>
        <v>0</v>
      </c>
      <c r="F74" s="83" t="b">
        <f t="shared" si="36"/>
        <v>0</v>
      </c>
      <c r="G74" s="83" t="b">
        <f t="shared" si="36"/>
        <v>0</v>
      </c>
      <c r="H74" s="83" t="b">
        <f t="shared" si="36"/>
        <v>1</v>
      </c>
      <c r="I74" s="83" t="b">
        <f t="shared" si="36"/>
        <v>1</v>
      </c>
      <c r="J74" s="83" t="b">
        <f t="shared" si="36"/>
        <v>1</v>
      </c>
      <c r="K74" s="83" t="b">
        <f t="shared" si="36"/>
        <v>0</v>
      </c>
      <c r="L74" s="83" t="b">
        <f t="shared" si="36"/>
        <v>0</v>
      </c>
      <c r="M74" s="83" t="b">
        <f t="shared" si="36"/>
        <v>0</v>
      </c>
      <c r="N74" s="83" t="b">
        <f t="shared" si="36"/>
        <v>1</v>
      </c>
      <c r="O74" s="83" t="b">
        <f t="shared" si="36"/>
        <v>1</v>
      </c>
      <c r="P74" s="83" t="b">
        <f t="shared" si="36"/>
        <v>1</v>
      </c>
      <c r="Q74" s="83" t="b">
        <f t="shared" si="36"/>
        <v>0</v>
      </c>
      <c r="R74" s="83" t="b">
        <f t="shared" si="36"/>
        <v>1</v>
      </c>
      <c r="S74" s="83" t="b">
        <f t="shared" si="36"/>
        <v>1</v>
      </c>
      <c r="T74" s="83" t="b">
        <f t="shared" si="36"/>
        <v>1</v>
      </c>
      <c r="U74" s="83" t="b">
        <f t="shared" si="36"/>
        <v>0</v>
      </c>
      <c r="V74" s="83" t="b">
        <f t="shared" si="36"/>
        <v>0</v>
      </c>
      <c r="W74" s="83" t="b">
        <f t="shared" si="36"/>
        <v>1</v>
      </c>
      <c r="X74" s="83" t="b">
        <f t="shared" si="36"/>
        <v>0</v>
      </c>
      <c r="Y74" s="83" t="b">
        <f t="shared" si="36"/>
        <v>1</v>
      </c>
      <c r="Z74" s="83" t="b">
        <f t="shared" si="36"/>
        <v>0</v>
      </c>
      <c r="AA74" s="83" t="b">
        <f t="shared" si="36"/>
        <v>0</v>
      </c>
      <c r="AB74" s="83" t="b">
        <f t="shared" si="36"/>
        <v>0</v>
      </c>
      <c r="AC74" s="83" t="b">
        <f t="shared" si="36"/>
        <v>0</v>
      </c>
      <c r="AD74" s="83" t="b">
        <f t="shared" si="36"/>
        <v>0</v>
      </c>
      <c r="AE74" s="83" t="b">
        <f t="shared" si="36"/>
        <v>0</v>
      </c>
      <c r="AF74" s="83" t="b">
        <f t="shared" si="36"/>
        <v>0</v>
      </c>
      <c r="AG74" s="83" t="b">
        <f t="shared" si="36"/>
        <v>0</v>
      </c>
      <c r="AH74" s="83" t="b">
        <f t="shared" si="36"/>
        <v>0</v>
      </c>
      <c r="AI74" s="83" t="b">
        <f t="shared" si="36"/>
        <v>0</v>
      </c>
      <c r="AJ74" s="83" t="b">
        <f t="shared" si="36"/>
        <v>0</v>
      </c>
      <c r="AK74" s="83" t="b">
        <f t="shared" si="36"/>
        <v>0</v>
      </c>
      <c r="AL74" s="83" t="b">
        <f t="shared" si="36"/>
        <v>0</v>
      </c>
      <c r="AM74" s="76"/>
      <c r="AN74" s="76"/>
      <c r="AO74" s="79"/>
      <c r="AP74" s="77"/>
      <c r="AQ74" s="9">
        <f t="shared" si="3"/>
        <v>0</v>
      </c>
      <c r="AR74" s="9"/>
      <c r="AS74" s="78"/>
      <c r="AT74" s="78"/>
    </row>
    <row r="75" ht="15.75" customHeight="1">
      <c r="C75" s="81" t="str">
        <f t="shared" ref="C75:AL75" si="37">if(OR(AND(C72=FALSE,C74="TRUE"),AND(ISBLANK(C72),C74=TRUE)),"x","")</f>
        <v/>
      </c>
      <c r="D75" s="81" t="str">
        <f t="shared" si="37"/>
        <v>x</v>
      </c>
      <c r="E75" s="81" t="str">
        <f t="shared" si="37"/>
        <v/>
      </c>
      <c r="F75" s="81" t="str">
        <f t="shared" si="37"/>
        <v/>
      </c>
      <c r="G75" s="81" t="str">
        <f t="shared" si="37"/>
        <v/>
      </c>
      <c r="H75" s="81" t="str">
        <f t="shared" si="37"/>
        <v/>
      </c>
      <c r="I75" s="81" t="str">
        <f t="shared" si="37"/>
        <v/>
      </c>
      <c r="J75" s="81" t="str">
        <f t="shared" si="37"/>
        <v/>
      </c>
      <c r="K75" s="81" t="str">
        <f t="shared" si="37"/>
        <v/>
      </c>
      <c r="L75" s="81" t="str">
        <f t="shared" si="37"/>
        <v/>
      </c>
      <c r="M75" s="81" t="str">
        <f t="shared" si="37"/>
        <v/>
      </c>
      <c r="N75" s="81" t="str">
        <f t="shared" si="37"/>
        <v>x</v>
      </c>
      <c r="O75" s="81" t="str">
        <f t="shared" si="37"/>
        <v>x</v>
      </c>
      <c r="P75" s="81" t="str">
        <f t="shared" si="37"/>
        <v/>
      </c>
      <c r="Q75" s="81" t="str">
        <f t="shared" si="37"/>
        <v/>
      </c>
      <c r="R75" s="81" t="str">
        <f t="shared" si="37"/>
        <v>x</v>
      </c>
      <c r="S75" s="81" t="str">
        <f t="shared" si="37"/>
        <v>x</v>
      </c>
      <c r="T75" s="81" t="str">
        <f t="shared" si="37"/>
        <v>x</v>
      </c>
      <c r="U75" s="81" t="str">
        <f t="shared" si="37"/>
        <v/>
      </c>
      <c r="V75" s="81" t="str">
        <f t="shared" si="37"/>
        <v/>
      </c>
      <c r="W75" s="81" t="str">
        <f t="shared" si="37"/>
        <v/>
      </c>
      <c r="X75" s="81" t="str">
        <f t="shared" si="37"/>
        <v/>
      </c>
      <c r="Y75" s="81" t="str">
        <f t="shared" si="37"/>
        <v/>
      </c>
      <c r="Z75" s="81" t="str">
        <f t="shared" si="37"/>
        <v/>
      </c>
      <c r="AA75" s="81" t="str">
        <f t="shared" si="37"/>
        <v/>
      </c>
      <c r="AB75" s="81" t="str">
        <f t="shared" si="37"/>
        <v/>
      </c>
      <c r="AC75" s="81" t="str">
        <f t="shared" si="37"/>
        <v/>
      </c>
      <c r="AD75" s="81" t="str">
        <f t="shared" si="37"/>
        <v/>
      </c>
      <c r="AE75" s="81" t="str">
        <f t="shared" si="37"/>
        <v/>
      </c>
      <c r="AF75" s="81" t="str">
        <f t="shared" si="37"/>
        <v/>
      </c>
      <c r="AG75" s="81" t="str">
        <f t="shared" si="37"/>
        <v/>
      </c>
      <c r="AH75" s="81" t="str">
        <f t="shared" si="37"/>
        <v/>
      </c>
      <c r="AI75" s="81" t="str">
        <f t="shared" si="37"/>
        <v/>
      </c>
      <c r="AJ75" s="81" t="str">
        <f t="shared" si="37"/>
        <v/>
      </c>
      <c r="AK75" s="81" t="str">
        <f t="shared" si="37"/>
        <v/>
      </c>
      <c r="AL75" s="81" t="str">
        <f t="shared" si="37"/>
        <v/>
      </c>
      <c r="AM75" s="76"/>
      <c r="AN75" s="76"/>
      <c r="AO75" s="79"/>
      <c r="AP75" s="77"/>
      <c r="AQ75" s="9">
        <f t="shared" si="3"/>
        <v>6</v>
      </c>
      <c r="AR75" s="9"/>
      <c r="AS75" s="80"/>
      <c r="AT75" s="80"/>
    </row>
    <row r="76" ht="15.75" hidden="1" customHeight="1">
      <c r="B76" s="74" t="s">
        <v>66</v>
      </c>
      <c r="C76" s="75" t="b">
        <f>isnumber(search("precise location", AP76))</f>
        <v>1</v>
      </c>
      <c r="D76" s="75"/>
      <c r="E76" s="75" t="b">
        <f>isnumber(search("coarse location", AP76))</f>
        <v>1</v>
      </c>
      <c r="F76" s="75"/>
      <c r="G76" s="74"/>
      <c r="H76" s="75" t="b">
        <f>isnumber(search("name", AP76))</f>
        <v>1</v>
      </c>
      <c r="I76" s="75" t="b">
        <f>isnumber(search("email", AP76))</f>
        <v>1</v>
      </c>
      <c r="J76" s="75" t="b">
        <f>isnumber(search("phone number", AP76))</f>
        <v>1</v>
      </c>
      <c r="K76" s="75"/>
      <c r="L76" s="75"/>
      <c r="M76" s="75" t="b">
        <f>isnumber(search("physical address", AP76))</f>
        <v>1</v>
      </c>
      <c r="N76" s="74"/>
      <c r="O76" s="76"/>
      <c r="P76" s="75" t="b">
        <f>isnumber(search("device id", AP76))</f>
        <v>1</v>
      </c>
      <c r="Q76" s="76"/>
      <c r="R76" s="79"/>
      <c r="S76" s="76"/>
      <c r="T76" s="76"/>
      <c r="U76" s="79"/>
      <c r="V76" s="75" t="b">
        <f>isnumber(search("product interaction", AP76))</f>
        <v>1</v>
      </c>
      <c r="W76" s="75" t="b">
        <f>isnumber(search("browsing history", AP76))</f>
        <v>0</v>
      </c>
      <c r="X76" s="75" t="b">
        <f>isnumber(search("diagnostic", AP76))</f>
        <v>1</v>
      </c>
      <c r="Y76" s="75" t="b">
        <f>isnumber(search("search history", AP76))</f>
        <v>1</v>
      </c>
      <c r="Z76" s="75" t="b">
        <f>isnumber(search("user id", AP76))</f>
        <v>1</v>
      </c>
      <c r="AA76" s="79"/>
      <c r="AB76" s="79"/>
      <c r="AC76" s="75" t="b">
        <f>isnumber(search("credit info", AP76))</f>
        <v>0</v>
      </c>
      <c r="AD76" s="79"/>
      <c r="AE76" s="75" t="b">
        <f>isnumber(search("purchase history", AP76))</f>
        <v>1</v>
      </c>
      <c r="AF76" s="75" t="b">
        <f>isnumber(search("contact info", AP76))</f>
        <v>1</v>
      </c>
      <c r="AG76" s="79"/>
      <c r="AH76" s="75" t="b">
        <f>isnumber(search("other user contact info", AP76))</f>
        <v>0</v>
      </c>
      <c r="AI76" s="75" t="b">
        <f>isnumber(search("user content", AP76))</f>
        <v>1</v>
      </c>
      <c r="AJ76" s="75" t="b">
        <f>isnumber(search("other financial info", AP76))</f>
        <v>0</v>
      </c>
      <c r="AK76" s="75" t="b">
        <f>isnumber(search("other data", AP76))</f>
        <v>1</v>
      </c>
      <c r="AL76" s="75" t="b">
        <f>isnumber(search("sensitive info", AP76))</f>
        <v>1</v>
      </c>
      <c r="AM76" s="76" t="s">
        <v>124</v>
      </c>
      <c r="AN76" s="76">
        <v>3.38137227E8</v>
      </c>
      <c r="AO76" s="79"/>
      <c r="AP76" s="77" t="s">
        <v>151</v>
      </c>
      <c r="AQ76" s="9">
        <f t="shared" si="3"/>
        <v>0</v>
      </c>
      <c r="AR76" s="9"/>
      <c r="AS76" s="78"/>
      <c r="AT76" s="78"/>
    </row>
    <row r="77" ht="15.75" hidden="1" customHeight="1">
      <c r="C77" s="75"/>
      <c r="D77" s="75"/>
      <c r="E77" s="75"/>
      <c r="F77" s="75"/>
      <c r="G77" s="74" t="s">
        <v>124</v>
      </c>
      <c r="H77" s="75"/>
      <c r="I77" s="74" t="s">
        <v>124</v>
      </c>
      <c r="J77" s="74"/>
      <c r="K77" s="75"/>
      <c r="L77" s="75"/>
      <c r="M77" s="75"/>
      <c r="N77" s="74" t="s">
        <v>124</v>
      </c>
      <c r="O77" s="76" t="s">
        <v>124</v>
      </c>
      <c r="P77" s="76" t="s">
        <v>124</v>
      </c>
      <c r="Q77" s="76" t="s">
        <v>124</v>
      </c>
      <c r="R77" s="79"/>
      <c r="S77" s="76" t="s">
        <v>124</v>
      </c>
      <c r="T77" s="76" t="s">
        <v>124</v>
      </c>
      <c r="U77" s="79"/>
      <c r="V77" s="79"/>
      <c r="W77" s="76" t="s">
        <v>124</v>
      </c>
      <c r="X77" s="79"/>
      <c r="Y77" s="76" t="s">
        <v>124</v>
      </c>
      <c r="Z77" s="75"/>
      <c r="AA77" s="79"/>
      <c r="AB77" s="79"/>
      <c r="AC77" s="75"/>
      <c r="AD77" s="79"/>
      <c r="AE77" s="75"/>
      <c r="AF77" s="75"/>
      <c r="AG77" s="79"/>
      <c r="AH77" s="75"/>
      <c r="AI77" s="75"/>
      <c r="AJ77" s="75"/>
      <c r="AK77" s="75"/>
      <c r="AL77" s="75"/>
      <c r="AM77" s="76"/>
      <c r="AN77" s="76"/>
      <c r="AO77" s="79"/>
      <c r="AP77" s="77"/>
      <c r="AQ77" s="9">
        <f t="shared" si="3"/>
        <v>10</v>
      </c>
      <c r="AR77" s="9"/>
      <c r="AS77" s="80"/>
      <c r="AT77" s="80"/>
    </row>
    <row r="78" ht="15.75" hidden="1" customHeight="1">
      <c r="C78" s="83" t="b">
        <f t="shared" ref="C78:AL78" si="38">IF(C77="x",TRUE,FALSE)</f>
        <v>0</v>
      </c>
      <c r="D78" s="83" t="b">
        <f t="shared" si="38"/>
        <v>0</v>
      </c>
      <c r="E78" s="83" t="b">
        <f t="shared" si="38"/>
        <v>0</v>
      </c>
      <c r="F78" s="83" t="b">
        <f t="shared" si="38"/>
        <v>0</v>
      </c>
      <c r="G78" s="83" t="b">
        <f t="shared" si="38"/>
        <v>1</v>
      </c>
      <c r="H78" s="83" t="b">
        <f t="shared" si="38"/>
        <v>0</v>
      </c>
      <c r="I78" s="83" t="b">
        <f t="shared" si="38"/>
        <v>1</v>
      </c>
      <c r="J78" s="83" t="b">
        <f t="shared" si="38"/>
        <v>0</v>
      </c>
      <c r="K78" s="83" t="b">
        <f t="shared" si="38"/>
        <v>0</v>
      </c>
      <c r="L78" s="83" t="b">
        <f t="shared" si="38"/>
        <v>0</v>
      </c>
      <c r="M78" s="83" t="b">
        <f t="shared" si="38"/>
        <v>0</v>
      </c>
      <c r="N78" s="83" t="b">
        <f t="shared" si="38"/>
        <v>1</v>
      </c>
      <c r="O78" s="83" t="b">
        <f t="shared" si="38"/>
        <v>1</v>
      </c>
      <c r="P78" s="83" t="b">
        <f t="shared" si="38"/>
        <v>1</v>
      </c>
      <c r="Q78" s="83" t="b">
        <f t="shared" si="38"/>
        <v>1</v>
      </c>
      <c r="R78" s="83" t="b">
        <f t="shared" si="38"/>
        <v>0</v>
      </c>
      <c r="S78" s="83" t="b">
        <f t="shared" si="38"/>
        <v>1</v>
      </c>
      <c r="T78" s="83" t="b">
        <f t="shared" si="38"/>
        <v>1</v>
      </c>
      <c r="U78" s="83" t="b">
        <f t="shared" si="38"/>
        <v>0</v>
      </c>
      <c r="V78" s="83" t="b">
        <f t="shared" si="38"/>
        <v>0</v>
      </c>
      <c r="W78" s="83" t="b">
        <f t="shared" si="38"/>
        <v>1</v>
      </c>
      <c r="X78" s="83" t="b">
        <f t="shared" si="38"/>
        <v>0</v>
      </c>
      <c r="Y78" s="83" t="b">
        <f t="shared" si="38"/>
        <v>1</v>
      </c>
      <c r="Z78" s="83" t="b">
        <f t="shared" si="38"/>
        <v>0</v>
      </c>
      <c r="AA78" s="83" t="b">
        <f t="shared" si="38"/>
        <v>0</v>
      </c>
      <c r="AB78" s="83" t="b">
        <f t="shared" si="38"/>
        <v>0</v>
      </c>
      <c r="AC78" s="83" t="b">
        <f t="shared" si="38"/>
        <v>0</v>
      </c>
      <c r="AD78" s="83" t="b">
        <f t="shared" si="38"/>
        <v>0</v>
      </c>
      <c r="AE78" s="83" t="b">
        <f t="shared" si="38"/>
        <v>0</v>
      </c>
      <c r="AF78" s="83" t="b">
        <f t="shared" si="38"/>
        <v>0</v>
      </c>
      <c r="AG78" s="83" t="b">
        <f t="shared" si="38"/>
        <v>0</v>
      </c>
      <c r="AH78" s="83" t="b">
        <f t="shared" si="38"/>
        <v>0</v>
      </c>
      <c r="AI78" s="83" t="b">
        <f t="shared" si="38"/>
        <v>0</v>
      </c>
      <c r="AJ78" s="83" t="b">
        <f t="shared" si="38"/>
        <v>0</v>
      </c>
      <c r="AK78" s="83" t="b">
        <f t="shared" si="38"/>
        <v>0</v>
      </c>
      <c r="AL78" s="83" t="b">
        <f t="shared" si="38"/>
        <v>0</v>
      </c>
      <c r="AM78" s="76"/>
      <c r="AN78" s="76"/>
      <c r="AO78" s="79"/>
      <c r="AP78" s="77"/>
      <c r="AQ78" s="9">
        <f t="shared" si="3"/>
        <v>0</v>
      </c>
      <c r="AR78" s="9"/>
      <c r="AS78" s="78"/>
      <c r="AT78" s="78"/>
    </row>
    <row r="79" ht="15.75" customHeight="1">
      <c r="C79" s="81" t="str">
        <f t="shared" ref="C79:AL79" si="39">if(OR(AND(C76=FALSE,C78="TRUE"),AND(ISBLANK(C76),C78=TRUE)),"x","")</f>
        <v/>
      </c>
      <c r="D79" s="81" t="str">
        <f t="shared" si="39"/>
        <v/>
      </c>
      <c r="E79" s="81" t="str">
        <f t="shared" si="39"/>
        <v/>
      </c>
      <c r="F79" s="81" t="str">
        <f t="shared" si="39"/>
        <v/>
      </c>
      <c r="G79" s="81" t="str">
        <f t="shared" si="39"/>
        <v>x</v>
      </c>
      <c r="H79" s="81" t="str">
        <f t="shared" si="39"/>
        <v/>
      </c>
      <c r="I79" s="81" t="str">
        <f t="shared" si="39"/>
        <v/>
      </c>
      <c r="J79" s="81" t="str">
        <f t="shared" si="39"/>
        <v/>
      </c>
      <c r="K79" s="81" t="str">
        <f t="shared" si="39"/>
        <v/>
      </c>
      <c r="L79" s="81" t="str">
        <f t="shared" si="39"/>
        <v/>
      </c>
      <c r="M79" s="81" t="str">
        <f t="shared" si="39"/>
        <v/>
      </c>
      <c r="N79" s="81" t="str">
        <f t="shared" si="39"/>
        <v>x</v>
      </c>
      <c r="O79" s="81" t="str">
        <f t="shared" si="39"/>
        <v>x</v>
      </c>
      <c r="P79" s="81" t="str">
        <f t="shared" si="39"/>
        <v/>
      </c>
      <c r="Q79" s="81" t="str">
        <f t="shared" si="39"/>
        <v>x</v>
      </c>
      <c r="R79" s="81" t="str">
        <f t="shared" si="39"/>
        <v/>
      </c>
      <c r="S79" s="81" t="str">
        <f t="shared" si="39"/>
        <v>x</v>
      </c>
      <c r="T79" s="81" t="str">
        <f t="shared" si="39"/>
        <v>x</v>
      </c>
      <c r="U79" s="81" t="str">
        <f t="shared" si="39"/>
        <v/>
      </c>
      <c r="V79" s="81" t="str">
        <f t="shared" si="39"/>
        <v/>
      </c>
      <c r="W79" s="81" t="str">
        <f t="shared" si="39"/>
        <v/>
      </c>
      <c r="X79" s="81" t="str">
        <f t="shared" si="39"/>
        <v/>
      </c>
      <c r="Y79" s="81" t="str">
        <f t="shared" si="39"/>
        <v/>
      </c>
      <c r="Z79" s="81" t="str">
        <f t="shared" si="39"/>
        <v/>
      </c>
      <c r="AA79" s="81" t="str">
        <f t="shared" si="39"/>
        <v/>
      </c>
      <c r="AB79" s="81" t="str">
        <f t="shared" si="39"/>
        <v/>
      </c>
      <c r="AC79" s="81" t="str">
        <f t="shared" si="39"/>
        <v/>
      </c>
      <c r="AD79" s="81" t="str">
        <f t="shared" si="39"/>
        <v/>
      </c>
      <c r="AE79" s="81" t="str">
        <f t="shared" si="39"/>
        <v/>
      </c>
      <c r="AF79" s="81" t="str">
        <f t="shared" si="39"/>
        <v/>
      </c>
      <c r="AG79" s="81" t="str">
        <f t="shared" si="39"/>
        <v/>
      </c>
      <c r="AH79" s="81" t="str">
        <f t="shared" si="39"/>
        <v/>
      </c>
      <c r="AI79" s="81" t="str">
        <f t="shared" si="39"/>
        <v/>
      </c>
      <c r="AJ79" s="81" t="str">
        <f t="shared" si="39"/>
        <v/>
      </c>
      <c r="AK79" s="81" t="str">
        <f t="shared" si="39"/>
        <v/>
      </c>
      <c r="AL79" s="81" t="str">
        <f t="shared" si="39"/>
        <v/>
      </c>
      <c r="AM79" s="76"/>
      <c r="AN79" s="76"/>
      <c r="AO79" s="79"/>
      <c r="AP79" s="77"/>
      <c r="AQ79" s="9">
        <f t="shared" si="3"/>
        <v>6</v>
      </c>
      <c r="AR79" s="9"/>
      <c r="AS79" s="80"/>
      <c r="AT79" s="80"/>
    </row>
    <row r="80" ht="15.75" hidden="1" customHeight="1">
      <c r="A80" s="74" t="s">
        <v>67</v>
      </c>
      <c r="B80" s="74" t="s">
        <v>68</v>
      </c>
      <c r="C80" s="75" t="b">
        <f>isnumber(search("precise location", AP80))</f>
        <v>1</v>
      </c>
      <c r="D80" s="74"/>
      <c r="E80" s="75" t="b">
        <f>isnumber(search("coarse location", AP80))</f>
        <v>1</v>
      </c>
      <c r="F80" s="75"/>
      <c r="G80" s="74"/>
      <c r="H80" s="75" t="b">
        <f>isnumber(search("name", AP80))</f>
        <v>1</v>
      </c>
      <c r="I80" s="75" t="b">
        <f>isnumber(search("email", AP80))</f>
        <v>1</v>
      </c>
      <c r="J80" s="75" t="b">
        <f>isnumber(search("phone number", AP80))</f>
        <v>1</v>
      </c>
      <c r="K80" s="74"/>
      <c r="L80" s="75"/>
      <c r="M80" s="75" t="b">
        <f>isnumber(search("physical address", AP80))</f>
        <v>1</v>
      </c>
      <c r="N80" s="74"/>
      <c r="O80" s="76"/>
      <c r="P80" s="75" t="b">
        <f>isnumber(search("device id", AP80))</f>
        <v>1</v>
      </c>
      <c r="Q80" s="76"/>
      <c r="R80" s="76"/>
      <c r="S80" s="76"/>
      <c r="T80" s="76"/>
      <c r="U80" s="79"/>
      <c r="V80" s="75" t="b">
        <f>isnumber(search("product interaction", AP80))</f>
        <v>1</v>
      </c>
      <c r="W80" s="75" t="b">
        <f>isnumber(search("browsing history", AP80))</f>
        <v>1</v>
      </c>
      <c r="X80" s="75" t="b">
        <f>isnumber(search("diagnostic", AP80))</f>
        <v>1</v>
      </c>
      <c r="Y80" s="75" t="b">
        <f>isnumber(search("search history", AP80))</f>
        <v>1</v>
      </c>
      <c r="Z80" s="75" t="b">
        <f>isnumber(search("user id", AP80))</f>
        <v>1</v>
      </c>
      <c r="AA80" s="79"/>
      <c r="AB80" s="79"/>
      <c r="AC80" s="75" t="b">
        <f>isnumber(search("credit info", AP80))</f>
        <v>0</v>
      </c>
      <c r="AD80" s="79"/>
      <c r="AE80" s="75" t="b">
        <f>isnumber(search("purchase history", AP80))</f>
        <v>1</v>
      </c>
      <c r="AF80" s="75" t="b">
        <f>isnumber(search("contact info", AP80))</f>
        <v>1</v>
      </c>
      <c r="AG80" s="79"/>
      <c r="AH80" s="74" t="s">
        <v>176</v>
      </c>
      <c r="AI80" s="75" t="b">
        <f>isnumber(search("user content", AP80))</f>
        <v>1</v>
      </c>
      <c r="AJ80" s="75" t="b">
        <f>isnumber(search("other financial info", AP80))</f>
        <v>0</v>
      </c>
      <c r="AK80" s="75" t="b">
        <f>isnumber(search("other data", AP80))</f>
        <v>1</v>
      </c>
      <c r="AL80" s="75" t="b">
        <f>isnumber(search("sensitive info", AP80))</f>
        <v>0</v>
      </c>
      <c r="AM80" s="76" t="s">
        <v>124</v>
      </c>
      <c r="AN80" s="76">
        <v>7.19972451E8</v>
      </c>
      <c r="AO80" s="79"/>
      <c r="AP80" s="77" t="s">
        <v>152</v>
      </c>
      <c r="AQ80" s="9">
        <f t="shared" si="3"/>
        <v>0</v>
      </c>
      <c r="AR80" s="9"/>
      <c r="AS80" s="78"/>
      <c r="AT80" s="78"/>
    </row>
    <row r="81" ht="15.75" hidden="1" customHeight="1">
      <c r="C81" s="74" t="s">
        <v>124</v>
      </c>
      <c r="D81" s="74" t="s">
        <v>124</v>
      </c>
      <c r="E81" s="74" t="s">
        <v>124</v>
      </c>
      <c r="F81" s="75"/>
      <c r="G81" s="74" t="s">
        <v>124</v>
      </c>
      <c r="H81" s="74" t="s">
        <v>124</v>
      </c>
      <c r="I81" s="74" t="s">
        <v>124</v>
      </c>
      <c r="J81" s="74" t="s">
        <v>124</v>
      </c>
      <c r="K81" s="74"/>
      <c r="L81" s="75"/>
      <c r="M81" s="74" t="s">
        <v>124</v>
      </c>
      <c r="N81" s="74" t="s">
        <v>124</v>
      </c>
      <c r="O81" s="76" t="s">
        <v>124</v>
      </c>
      <c r="P81" s="76" t="s">
        <v>124</v>
      </c>
      <c r="Q81" s="76" t="s">
        <v>124</v>
      </c>
      <c r="R81" s="76" t="s">
        <v>124</v>
      </c>
      <c r="S81" s="76" t="s">
        <v>124</v>
      </c>
      <c r="T81" s="76" t="s">
        <v>124</v>
      </c>
      <c r="U81" s="79"/>
      <c r="V81" s="75"/>
      <c r="W81" s="75"/>
      <c r="X81" s="75"/>
      <c r="Y81" s="75"/>
      <c r="Z81" s="75"/>
      <c r="AA81" s="79"/>
      <c r="AB81" s="79"/>
      <c r="AC81" s="75"/>
      <c r="AD81" s="79"/>
      <c r="AE81" s="75"/>
      <c r="AF81" s="75"/>
      <c r="AG81" s="79"/>
      <c r="AH81" s="74"/>
      <c r="AI81" s="75"/>
      <c r="AJ81" s="75"/>
      <c r="AK81" s="75"/>
      <c r="AL81" s="75"/>
      <c r="AM81" s="76"/>
      <c r="AN81" s="76"/>
      <c r="AO81" s="79"/>
      <c r="AP81" s="77"/>
      <c r="AQ81" s="9">
        <f t="shared" si="3"/>
        <v>15</v>
      </c>
      <c r="AR81" s="9"/>
      <c r="AS81" s="80"/>
      <c r="AT81" s="80"/>
    </row>
    <row r="82" ht="15.75" hidden="1" customHeight="1">
      <c r="C82" s="83" t="b">
        <f t="shared" ref="C82:AL82" si="40">IF(C81="x",TRUE,FALSE)</f>
        <v>1</v>
      </c>
      <c r="D82" s="83" t="b">
        <f t="shared" si="40"/>
        <v>1</v>
      </c>
      <c r="E82" s="83" t="b">
        <f t="shared" si="40"/>
        <v>1</v>
      </c>
      <c r="F82" s="83" t="b">
        <f t="shared" si="40"/>
        <v>0</v>
      </c>
      <c r="G82" s="83" t="b">
        <f t="shared" si="40"/>
        <v>1</v>
      </c>
      <c r="H82" s="83" t="b">
        <f t="shared" si="40"/>
        <v>1</v>
      </c>
      <c r="I82" s="83" t="b">
        <f t="shared" si="40"/>
        <v>1</v>
      </c>
      <c r="J82" s="83" t="b">
        <f t="shared" si="40"/>
        <v>1</v>
      </c>
      <c r="K82" s="83" t="b">
        <f t="shared" si="40"/>
        <v>0</v>
      </c>
      <c r="L82" s="83" t="b">
        <f t="shared" si="40"/>
        <v>0</v>
      </c>
      <c r="M82" s="83" t="b">
        <f t="shared" si="40"/>
        <v>1</v>
      </c>
      <c r="N82" s="83" t="b">
        <f t="shared" si="40"/>
        <v>1</v>
      </c>
      <c r="O82" s="83" t="b">
        <f t="shared" si="40"/>
        <v>1</v>
      </c>
      <c r="P82" s="83" t="b">
        <f t="shared" si="40"/>
        <v>1</v>
      </c>
      <c r="Q82" s="83" t="b">
        <f t="shared" si="40"/>
        <v>1</v>
      </c>
      <c r="R82" s="83" t="b">
        <f t="shared" si="40"/>
        <v>1</v>
      </c>
      <c r="S82" s="83" t="b">
        <f t="shared" si="40"/>
        <v>1</v>
      </c>
      <c r="T82" s="83" t="b">
        <f t="shared" si="40"/>
        <v>1</v>
      </c>
      <c r="U82" s="83" t="b">
        <f t="shared" si="40"/>
        <v>0</v>
      </c>
      <c r="V82" s="83" t="b">
        <f t="shared" si="40"/>
        <v>0</v>
      </c>
      <c r="W82" s="83" t="b">
        <f t="shared" si="40"/>
        <v>0</v>
      </c>
      <c r="X82" s="83" t="b">
        <f t="shared" si="40"/>
        <v>0</v>
      </c>
      <c r="Y82" s="83" t="b">
        <f t="shared" si="40"/>
        <v>0</v>
      </c>
      <c r="Z82" s="83" t="b">
        <f t="shared" si="40"/>
        <v>0</v>
      </c>
      <c r="AA82" s="83" t="b">
        <f t="shared" si="40"/>
        <v>0</v>
      </c>
      <c r="AB82" s="83" t="b">
        <f t="shared" si="40"/>
        <v>0</v>
      </c>
      <c r="AC82" s="83" t="b">
        <f t="shared" si="40"/>
        <v>0</v>
      </c>
      <c r="AD82" s="83" t="b">
        <f t="shared" si="40"/>
        <v>0</v>
      </c>
      <c r="AE82" s="83" t="b">
        <f t="shared" si="40"/>
        <v>0</v>
      </c>
      <c r="AF82" s="83" t="b">
        <f t="shared" si="40"/>
        <v>0</v>
      </c>
      <c r="AG82" s="83" t="b">
        <f t="shared" si="40"/>
        <v>0</v>
      </c>
      <c r="AH82" s="83" t="b">
        <f t="shared" si="40"/>
        <v>0</v>
      </c>
      <c r="AI82" s="83" t="b">
        <f t="shared" si="40"/>
        <v>0</v>
      </c>
      <c r="AJ82" s="83" t="b">
        <f t="shared" si="40"/>
        <v>0</v>
      </c>
      <c r="AK82" s="83" t="b">
        <f t="shared" si="40"/>
        <v>0</v>
      </c>
      <c r="AL82" s="83" t="b">
        <f t="shared" si="40"/>
        <v>0</v>
      </c>
      <c r="AM82" s="79"/>
      <c r="AN82" s="76"/>
      <c r="AO82" s="76"/>
      <c r="AP82" s="77"/>
      <c r="AQ82" s="9">
        <f t="shared" si="3"/>
        <v>0</v>
      </c>
      <c r="AR82" s="9"/>
      <c r="AS82" s="78"/>
      <c r="AT82" s="78"/>
    </row>
    <row r="83" ht="15.75" customHeight="1">
      <c r="C83" s="81" t="str">
        <f t="shared" ref="C83:AL83" si="41">if(OR(AND(C80=FALSE,C82="TRUE"),AND(ISBLANK(C80),C82=TRUE)),"x","")</f>
        <v/>
      </c>
      <c r="D83" s="81" t="str">
        <f t="shared" si="41"/>
        <v>x</v>
      </c>
      <c r="E83" s="81" t="str">
        <f t="shared" si="41"/>
        <v/>
      </c>
      <c r="F83" s="81" t="str">
        <f t="shared" si="41"/>
        <v/>
      </c>
      <c r="G83" s="81" t="str">
        <f t="shared" si="41"/>
        <v>x</v>
      </c>
      <c r="H83" s="81" t="str">
        <f t="shared" si="41"/>
        <v/>
      </c>
      <c r="I83" s="81" t="str">
        <f t="shared" si="41"/>
        <v/>
      </c>
      <c r="J83" s="81" t="str">
        <f t="shared" si="41"/>
        <v/>
      </c>
      <c r="K83" s="81" t="str">
        <f t="shared" si="41"/>
        <v/>
      </c>
      <c r="L83" s="81" t="str">
        <f t="shared" si="41"/>
        <v/>
      </c>
      <c r="M83" s="81" t="str">
        <f t="shared" si="41"/>
        <v/>
      </c>
      <c r="N83" s="81" t="str">
        <f t="shared" si="41"/>
        <v>x</v>
      </c>
      <c r="O83" s="81" t="str">
        <f t="shared" si="41"/>
        <v>x</v>
      </c>
      <c r="P83" s="81" t="str">
        <f t="shared" si="41"/>
        <v/>
      </c>
      <c r="Q83" s="81" t="str">
        <f t="shared" si="41"/>
        <v>x</v>
      </c>
      <c r="R83" s="81" t="str">
        <f t="shared" si="41"/>
        <v>x</v>
      </c>
      <c r="S83" s="81" t="str">
        <f t="shared" si="41"/>
        <v>x</v>
      </c>
      <c r="T83" s="81" t="str">
        <f t="shared" si="41"/>
        <v>x</v>
      </c>
      <c r="U83" s="81" t="str">
        <f t="shared" si="41"/>
        <v/>
      </c>
      <c r="V83" s="81" t="str">
        <f t="shared" si="41"/>
        <v/>
      </c>
      <c r="W83" s="81" t="str">
        <f t="shared" si="41"/>
        <v/>
      </c>
      <c r="X83" s="81" t="str">
        <f t="shared" si="41"/>
        <v/>
      </c>
      <c r="Y83" s="81" t="str">
        <f t="shared" si="41"/>
        <v/>
      </c>
      <c r="Z83" s="81" t="str">
        <f t="shared" si="41"/>
        <v/>
      </c>
      <c r="AA83" s="81" t="str">
        <f t="shared" si="41"/>
        <v/>
      </c>
      <c r="AB83" s="81" t="str">
        <f t="shared" si="41"/>
        <v/>
      </c>
      <c r="AC83" s="81" t="str">
        <f t="shared" si="41"/>
        <v/>
      </c>
      <c r="AD83" s="81" t="str">
        <f t="shared" si="41"/>
        <v/>
      </c>
      <c r="AE83" s="81" t="str">
        <f t="shared" si="41"/>
        <v/>
      </c>
      <c r="AF83" s="81" t="str">
        <f t="shared" si="41"/>
        <v/>
      </c>
      <c r="AG83" s="81" t="str">
        <f t="shared" si="41"/>
        <v/>
      </c>
      <c r="AH83" s="81" t="str">
        <f t="shared" si="41"/>
        <v/>
      </c>
      <c r="AI83" s="81" t="str">
        <f t="shared" si="41"/>
        <v/>
      </c>
      <c r="AJ83" s="81" t="str">
        <f t="shared" si="41"/>
        <v/>
      </c>
      <c r="AK83" s="81" t="str">
        <f t="shared" si="41"/>
        <v/>
      </c>
      <c r="AL83" s="81" t="str">
        <f t="shared" si="41"/>
        <v/>
      </c>
      <c r="AM83" s="79"/>
      <c r="AN83" s="76"/>
      <c r="AO83" s="76"/>
      <c r="AP83" s="77"/>
      <c r="AQ83" s="9">
        <f t="shared" si="3"/>
        <v>8</v>
      </c>
      <c r="AR83" s="9"/>
      <c r="AS83" s="80"/>
      <c r="AT83" s="80"/>
    </row>
    <row r="84" ht="15.75" hidden="1" customHeight="1">
      <c r="B84" s="74" t="s">
        <v>69</v>
      </c>
      <c r="C84" s="75" t="b">
        <f>isnumber(search("precise location", AP84))</f>
        <v>1</v>
      </c>
      <c r="D84" s="75"/>
      <c r="E84" s="75" t="b">
        <f>isnumber(search("coarse location", AP84))</f>
        <v>1</v>
      </c>
      <c r="F84" s="75"/>
      <c r="G84" s="75"/>
      <c r="H84" s="75" t="b">
        <f>isnumber(search("name", AP84))</f>
        <v>1</v>
      </c>
      <c r="I84" s="75" t="b">
        <f>isnumber(search("email", AP84))</f>
        <v>1</v>
      </c>
      <c r="J84" s="75" t="b">
        <f>isnumber(search("phone number", AP84))</f>
        <v>1</v>
      </c>
      <c r="K84" s="75"/>
      <c r="L84" s="75"/>
      <c r="M84" s="75" t="b">
        <f>isnumber(search("physical address", AP84))</f>
        <v>1</v>
      </c>
      <c r="N84" s="74"/>
      <c r="O84" s="76"/>
      <c r="P84" s="75" t="b">
        <f>isnumber(search("device id", AP84))</f>
        <v>0</v>
      </c>
      <c r="Q84" s="79"/>
      <c r="R84" s="76"/>
      <c r="S84" s="76"/>
      <c r="T84" s="79"/>
      <c r="U84" s="79"/>
      <c r="V84" s="75" t="b">
        <f>isnumber(search("product interaction", AP84))</f>
        <v>0</v>
      </c>
      <c r="W84" s="75" t="b">
        <f>isnumber(search("browsing history", AP84))</f>
        <v>0</v>
      </c>
      <c r="X84" s="75" t="b">
        <f>isnumber(search("diagnostic", AP84))</f>
        <v>1</v>
      </c>
      <c r="Y84" s="75" t="b">
        <f>isnumber(search("search history", AP84))</f>
        <v>1</v>
      </c>
      <c r="Z84" s="75" t="b">
        <f>isnumber(search("user id", AP84))</f>
        <v>0</v>
      </c>
      <c r="AA84" s="79"/>
      <c r="AB84" s="79"/>
      <c r="AC84" s="75" t="b">
        <f>isnumber(search("credit info", AP84))</f>
        <v>0</v>
      </c>
      <c r="AD84" s="79"/>
      <c r="AE84" s="75" t="b">
        <f>isnumber(search("purchase history", AP84))</f>
        <v>0</v>
      </c>
      <c r="AF84" s="75" t="b">
        <f>isnumber(search("contact info", AP84))</f>
        <v>1</v>
      </c>
      <c r="AG84" s="79"/>
      <c r="AH84" s="75" t="b">
        <f>isnumber(search("other user contact info", AP84))</f>
        <v>1</v>
      </c>
      <c r="AI84" s="75" t="b">
        <f>isnumber(search("user content", AP84))</f>
        <v>1</v>
      </c>
      <c r="AJ84" s="75" t="b">
        <f>isnumber(search("other financial info", AP84))</f>
        <v>0</v>
      </c>
      <c r="AK84" s="75" t="b">
        <f>isnumber(search("other data", AP84))</f>
        <v>0</v>
      </c>
      <c r="AL84" s="75" t="b">
        <f>isnumber(search("sensitive info", AP84))</f>
        <v>0</v>
      </c>
      <c r="AM84" s="79"/>
      <c r="AN84" s="76">
        <v>1.531327391E9</v>
      </c>
      <c r="AO84" s="76" t="s">
        <v>132</v>
      </c>
      <c r="AP84" s="77" t="s">
        <v>213</v>
      </c>
      <c r="AQ84" s="9">
        <f t="shared" si="3"/>
        <v>0</v>
      </c>
      <c r="AR84" s="9"/>
      <c r="AS84" s="78"/>
      <c r="AT84" s="78"/>
    </row>
    <row r="85" ht="15.75" hidden="1" customHeight="1">
      <c r="C85" s="75"/>
      <c r="D85" s="75"/>
      <c r="E85" s="75"/>
      <c r="F85" s="75"/>
      <c r="G85" s="75"/>
      <c r="H85" s="75"/>
      <c r="I85" s="75"/>
      <c r="J85" s="74" t="s">
        <v>124</v>
      </c>
      <c r="K85" s="75"/>
      <c r="L85" s="75"/>
      <c r="M85" s="75"/>
      <c r="N85" s="74" t="s">
        <v>124</v>
      </c>
      <c r="O85" s="76" t="s">
        <v>124</v>
      </c>
      <c r="P85" s="76" t="s">
        <v>124</v>
      </c>
      <c r="Q85" s="79"/>
      <c r="R85" s="76" t="s">
        <v>124</v>
      </c>
      <c r="S85" s="76" t="s">
        <v>124</v>
      </c>
      <c r="T85" s="76"/>
      <c r="U85" s="79"/>
      <c r="V85" s="75"/>
      <c r="W85" s="75"/>
      <c r="X85" s="75"/>
      <c r="Y85" s="75"/>
      <c r="Z85" s="75"/>
      <c r="AA85" s="79"/>
      <c r="AB85" s="79"/>
      <c r="AC85" s="75"/>
      <c r="AD85" s="79"/>
      <c r="AE85" s="75"/>
      <c r="AF85" s="75"/>
      <c r="AG85" s="79"/>
      <c r="AH85" s="75"/>
      <c r="AI85" s="75"/>
      <c r="AJ85" s="75"/>
      <c r="AK85" s="75"/>
      <c r="AL85" s="75"/>
      <c r="AM85" s="79"/>
      <c r="AN85" s="76"/>
      <c r="AO85" s="76"/>
      <c r="AP85" s="77"/>
      <c r="AQ85" s="9">
        <f t="shared" si="3"/>
        <v>6</v>
      </c>
      <c r="AR85" s="9"/>
      <c r="AS85" s="80"/>
      <c r="AT85" s="80"/>
    </row>
    <row r="86" ht="15.75" hidden="1" customHeight="1">
      <c r="C86" s="83" t="b">
        <f t="shared" ref="C86:AL86" si="42">IF(C85="x",TRUE,FALSE)</f>
        <v>0</v>
      </c>
      <c r="D86" s="83" t="b">
        <f t="shared" si="42"/>
        <v>0</v>
      </c>
      <c r="E86" s="83" t="b">
        <f t="shared" si="42"/>
        <v>0</v>
      </c>
      <c r="F86" s="83" t="b">
        <f t="shared" si="42"/>
        <v>0</v>
      </c>
      <c r="G86" s="83" t="b">
        <f t="shared" si="42"/>
        <v>0</v>
      </c>
      <c r="H86" s="83" t="b">
        <f t="shared" si="42"/>
        <v>0</v>
      </c>
      <c r="I86" s="83" t="b">
        <f t="shared" si="42"/>
        <v>0</v>
      </c>
      <c r="J86" s="83" t="b">
        <f t="shared" si="42"/>
        <v>1</v>
      </c>
      <c r="K86" s="83" t="b">
        <f t="shared" si="42"/>
        <v>0</v>
      </c>
      <c r="L86" s="83" t="b">
        <f t="shared" si="42"/>
        <v>0</v>
      </c>
      <c r="M86" s="83" t="b">
        <f t="shared" si="42"/>
        <v>0</v>
      </c>
      <c r="N86" s="83" t="b">
        <f t="shared" si="42"/>
        <v>1</v>
      </c>
      <c r="O86" s="83" t="b">
        <f t="shared" si="42"/>
        <v>1</v>
      </c>
      <c r="P86" s="83" t="b">
        <f t="shared" si="42"/>
        <v>1</v>
      </c>
      <c r="Q86" s="83" t="b">
        <f t="shared" si="42"/>
        <v>0</v>
      </c>
      <c r="R86" s="83" t="b">
        <f t="shared" si="42"/>
        <v>1</v>
      </c>
      <c r="S86" s="83" t="b">
        <f t="shared" si="42"/>
        <v>1</v>
      </c>
      <c r="T86" s="83" t="b">
        <f t="shared" si="42"/>
        <v>0</v>
      </c>
      <c r="U86" s="83" t="b">
        <f t="shared" si="42"/>
        <v>0</v>
      </c>
      <c r="V86" s="83" t="b">
        <f t="shared" si="42"/>
        <v>0</v>
      </c>
      <c r="W86" s="83" t="b">
        <f t="shared" si="42"/>
        <v>0</v>
      </c>
      <c r="X86" s="83" t="b">
        <f t="shared" si="42"/>
        <v>0</v>
      </c>
      <c r="Y86" s="83" t="b">
        <f t="shared" si="42"/>
        <v>0</v>
      </c>
      <c r="Z86" s="83" t="b">
        <f t="shared" si="42"/>
        <v>0</v>
      </c>
      <c r="AA86" s="83" t="b">
        <f t="shared" si="42"/>
        <v>0</v>
      </c>
      <c r="AB86" s="83" t="b">
        <f t="shared" si="42"/>
        <v>0</v>
      </c>
      <c r="AC86" s="83" t="b">
        <f t="shared" si="42"/>
        <v>0</v>
      </c>
      <c r="AD86" s="83" t="b">
        <f t="shared" si="42"/>
        <v>0</v>
      </c>
      <c r="AE86" s="83" t="b">
        <f t="shared" si="42"/>
        <v>0</v>
      </c>
      <c r="AF86" s="83" t="b">
        <f t="shared" si="42"/>
        <v>0</v>
      </c>
      <c r="AG86" s="83" t="b">
        <f t="shared" si="42"/>
        <v>0</v>
      </c>
      <c r="AH86" s="83" t="b">
        <f t="shared" si="42"/>
        <v>0</v>
      </c>
      <c r="AI86" s="83" t="b">
        <f t="shared" si="42"/>
        <v>0</v>
      </c>
      <c r="AJ86" s="83" t="b">
        <f t="shared" si="42"/>
        <v>0</v>
      </c>
      <c r="AK86" s="83" t="b">
        <f t="shared" si="42"/>
        <v>0</v>
      </c>
      <c r="AL86" s="83" t="b">
        <f t="shared" si="42"/>
        <v>0</v>
      </c>
      <c r="AM86" s="79"/>
      <c r="AN86" s="76"/>
      <c r="AO86" s="76"/>
      <c r="AP86" s="77"/>
      <c r="AQ86" s="9">
        <f t="shared" si="3"/>
        <v>0</v>
      </c>
      <c r="AR86" s="9"/>
      <c r="AS86" s="78"/>
      <c r="AT86" s="78"/>
    </row>
    <row r="87" ht="15.75" customHeight="1">
      <c r="C87" s="81" t="str">
        <f t="shared" ref="C87:AL87" si="43">if(OR(AND(C84=FALSE,C86="TRUE"),AND(ISBLANK(C84),C86=TRUE)),"x","")</f>
        <v/>
      </c>
      <c r="D87" s="81" t="str">
        <f t="shared" si="43"/>
        <v/>
      </c>
      <c r="E87" s="81" t="str">
        <f t="shared" si="43"/>
        <v/>
      </c>
      <c r="F87" s="81" t="str">
        <f t="shared" si="43"/>
        <v/>
      </c>
      <c r="G87" s="81" t="str">
        <f t="shared" si="43"/>
        <v/>
      </c>
      <c r="H87" s="81" t="str">
        <f t="shared" si="43"/>
        <v/>
      </c>
      <c r="I87" s="81" t="str">
        <f t="shared" si="43"/>
        <v/>
      </c>
      <c r="J87" s="81" t="str">
        <f t="shared" si="43"/>
        <v/>
      </c>
      <c r="K87" s="81" t="str">
        <f t="shared" si="43"/>
        <v/>
      </c>
      <c r="L87" s="81" t="str">
        <f t="shared" si="43"/>
        <v/>
      </c>
      <c r="M87" s="81" t="str">
        <f t="shared" si="43"/>
        <v/>
      </c>
      <c r="N87" s="81" t="str">
        <f t="shared" si="43"/>
        <v>x</v>
      </c>
      <c r="O87" s="81" t="str">
        <f t="shared" si="43"/>
        <v>x</v>
      </c>
      <c r="P87" s="81" t="str">
        <f t="shared" si="43"/>
        <v/>
      </c>
      <c r="Q87" s="81" t="str">
        <f t="shared" si="43"/>
        <v/>
      </c>
      <c r="R87" s="81" t="str">
        <f t="shared" si="43"/>
        <v>x</v>
      </c>
      <c r="S87" s="81" t="str">
        <f t="shared" si="43"/>
        <v>x</v>
      </c>
      <c r="T87" s="81" t="str">
        <f t="shared" si="43"/>
        <v/>
      </c>
      <c r="U87" s="81" t="str">
        <f t="shared" si="43"/>
        <v/>
      </c>
      <c r="V87" s="81" t="str">
        <f t="shared" si="43"/>
        <v/>
      </c>
      <c r="W87" s="81" t="str">
        <f t="shared" si="43"/>
        <v/>
      </c>
      <c r="X87" s="81" t="str">
        <f t="shared" si="43"/>
        <v/>
      </c>
      <c r="Y87" s="81" t="str">
        <f t="shared" si="43"/>
        <v/>
      </c>
      <c r="Z87" s="81" t="str">
        <f t="shared" si="43"/>
        <v/>
      </c>
      <c r="AA87" s="81" t="str">
        <f t="shared" si="43"/>
        <v/>
      </c>
      <c r="AB87" s="81" t="str">
        <f t="shared" si="43"/>
        <v/>
      </c>
      <c r="AC87" s="81" t="str">
        <f t="shared" si="43"/>
        <v/>
      </c>
      <c r="AD87" s="81" t="str">
        <f t="shared" si="43"/>
        <v/>
      </c>
      <c r="AE87" s="81" t="str">
        <f t="shared" si="43"/>
        <v/>
      </c>
      <c r="AF87" s="81" t="str">
        <f t="shared" si="43"/>
        <v/>
      </c>
      <c r="AG87" s="81" t="str">
        <f t="shared" si="43"/>
        <v/>
      </c>
      <c r="AH87" s="81" t="str">
        <f t="shared" si="43"/>
        <v/>
      </c>
      <c r="AI87" s="81" t="str">
        <f t="shared" si="43"/>
        <v/>
      </c>
      <c r="AJ87" s="81" t="str">
        <f t="shared" si="43"/>
        <v/>
      </c>
      <c r="AK87" s="81" t="str">
        <f t="shared" si="43"/>
        <v/>
      </c>
      <c r="AL87" s="81" t="str">
        <f t="shared" si="43"/>
        <v/>
      </c>
      <c r="AM87" s="79"/>
      <c r="AN87" s="76"/>
      <c r="AO87" s="76"/>
      <c r="AP87" s="77"/>
      <c r="AQ87" s="9">
        <f t="shared" si="3"/>
        <v>4</v>
      </c>
      <c r="AR87" s="9"/>
      <c r="AS87" s="80"/>
      <c r="AT87" s="80"/>
    </row>
    <row r="88" ht="15.75" hidden="1" customHeight="1">
      <c r="B88" s="74" t="s">
        <v>70</v>
      </c>
      <c r="C88" s="75" t="b">
        <f>isnumber(search("precise location", AP88))</f>
        <v>1</v>
      </c>
      <c r="D88" s="74"/>
      <c r="E88" s="75" t="b">
        <f>isnumber(search("coarse location", AP88))</f>
        <v>0</v>
      </c>
      <c r="F88" s="75"/>
      <c r="G88" s="74"/>
      <c r="H88" s="75" t="b">
        <f>isnumber(search("name", AP88))</f>
        <v>1</v>
      </c>
      <c r="I88" s="75" t="b">
        <f>isnumber(search("email", AP88))</f>
        <v>1</v>
      </c>
      <c r="J88" s="75" t="b">
        <f>isnumber(search("phone number", AP88))</f>
        <v>1</v>
      </c>
      <c r="K88" s="75"/>
      <c r="L88" s="75"/>
      <c r="M88" s="75" t="b">
        <f>isnumber(search("physical address", AP88))</f>
        <v>1</v>
      </c>
      <c r="N88" s="74"/>
      <c r="O88" s="76"/>
      <c r="P88" s="75" t="b">
        <f>isnumber(search("device id", AP88))</f>
        <v>1</v>
      </c>
      <c r="Q88" s="79"/>
      <c r="R88" s="79"/>
      <c r="S88" s="76"/>
      <c r="T88" s="76"/>
      <c r="U88" s="79"/>
      <c r="V88" s="75" t="b">
        <f>isnumber(search("product interaction", AP88))</f>
        <v>1</v>
      </c>
      <c r="W88" s="75" t="b">
        <f>isnumber(search("browsing history", AP88))</f>
        <v>0</v>
      </c>
      <c r="X88" s="75" t="b">
        <f>isnumber(search("diagnostic", AP88))</f>
        <v>1</v>
      </c>
      <c r="Y88" s="75" t="b">
        <f>isnumber(search("search history", AP88))</f>
        <v>0</v>
      </c>
      <c r="Z88" s="75" t="b">
        <f>isnumber(search("user id", AP88))</f>
        <v>1</v>
      </c>
      <c r="AA88" s="79"/>
      <c r="AB88" s="79"/>
      <c r="AC88" s="75" t="b">
        <f>isnumber(search("credit info", AP88))</f>
        <v>0</v>
      </c>
      <c r="AD88" s="79"/>
      <c r="AE88" s="75" t="b">
        <f>isnumber(search("purchase history", AP88))</f>
        <v>1</v>
      </c>
      <c r="AF88" s="75" t="b">
        <f>isnumber(search("contact info", AP88))</f>
        <v>1</v>
      </c>
      <c r="AG88" s="79"/>
      <c r="AH88" s="75" t="b">
        <f>isnumber(search("other user contact info", AP88))</f>
        <v>0</v>
      </c>
      <c r="AI88" s="75" t="b">
        <f>isnumber(search("user content", AP88))</f>
        <v>0</v>
      </c>
      <c r="AJ88" s="75" t="b">
        <f>isnumber(search("other financial info", AP88))</f>
        <v>0</v>
      </c>
      <c r="AK88" s="75" t="b">
        <f>isnumber(search("other data", AP88))</f>
        <v>0</v>
      </c>
      <c r="AL88" s="75" t="b">
        <f>isnumber(search("sensitive info", AP88))</f>
        <v>0</v>
      </c>
      <c r="AM88" s="79"/>
      <c r="AN88" s="76">
        <v>3.31177714E8</v>
      </c>
      <c r="AO88" s="76" t="s">
        <v>132</v>
      </c>
      <c r="AP88" s="77" t="s">
        <v>154</v>
      </c>
      <c r="AQ88" s="9">
        <f t="shared" si="3"/>
        <v>0</v>
      </c>
      <c r="AR88" s="9"/>
      <c r="AS88" s="78"/>
      <c r="AT88" s="78"/>
    </row>
    <row r="89" ht="15.75" hidden="1" customHeight="1">
      <c r="C89" s="75"/>
      <c r="D89" s="74" t="s">
        <v>124</v>
      </c>
      <c r="E89" s="74" t="s">
        <v>124</v>
      </c>
      <c r="F89" s="75"/>
      <c r="G89" s="74" t="s">
        <v>124</v>
      </c>
      <c r="H89" s="75"/>
      <c r="I89" s="75"/>
      <c r="J89" s="75"/>
      <c r="K89" s="75"/>
      <c r="L89" s="75"/>
      <c r="M89" s="75"/>
      <c r="N89" s="74" t="s">
        <v>124</v>
      </c>
      <c r="O89" s="76" t="s">
        <v>124</v>
      </c>
      <c r="P89" s="76" t="s">
        <v>124</v>
      </c>
      <c r="Q89" s="79"/>
      <c r="R89" s="79"/>
      <c r="S89" s="76" t="s">
        <v>124</v>
      </c>
      <c r="T89" s="76" t="s">
        <v>124</v>
      </c>
      <c r="U89" s="79"/>
      <c r="V89" s="75"/>
      <c r="W89" s="75"/>
      <c r="X89" s="75"/>
      <c r="Y89" s="75"/>
      <c r="Z89" s="75"/>
      <c r="AA89" s="79"/>
      <c r="AB89" s="79"/>
      <c r="AC89" s="75"/>
      <c r="AD89" s="79"/>
      <c r="AE89" s="75"/>
      <c r="AF89" s="75"/>
      <c r="AG89" s="79"/>
      <c r="AH89" s="75"/>
      <c r="AI89" s="75"/>
      <c r="AJ89" s="75"/>
      <c r="AK89" s="75"/>
      <c r="AL89" s="75"/>
      <c r="AM89" s="76"/>
      <c r="AN89" s="76"/>
      <c r="AO89" s="79"/>
      <c r="AP89" s="77"/>
      <c r="AQ89" s="9">
        <f t="shared" si="3"/>
        <v>8</v>
      </c>
      <c r="AR89" s="9"/>
      <c r="AS89" s="80"/>
      <c r="AT89" s="80"/>
    </row>
    <row r="90" ht="15.75" hidden="1" customHeight="1">
      <c r="C90" s="83" t="b">
        <f t="shared" ref="C90:AL90" si="44">IF(C89="x",TRUE,FALSE)</f>
        <v>0</v>
      </c>
      <c r="D90" s="83" t="b">
        <f t="shared" si="44"/>
        <v>1</v>
      </c>
      <c r="E90" s="83" t="b">
        <f t="shared" si="44"/>
        <v>1</v>
      </c>
      <c r="F90" s="83" t="b">
        <f t="shared" si="44"/>
        <v>0</v>
      </c>
      <c r="G90" s="83" t="b">
        <f t="shared" si="44"/>
        <v>1</v>
      </c>
      <c r="H90" s="83" t="b">
        <f t="shared" si="44"/>
        <v>0</v>
      </c>
      <c r="I90" s="83" t="b">
        <f t="shared" si="44"/>
        <v>0</v>
      </c>
      <c r="J90" s="83" t="b">
        <f t="shared" si="44"/>
        <v>0</v>
      </c>
      <c r="K90" s="83" t="b">
        <f t="shared" si="44"/>
        <v>0</v>
      </c>
      <c r="L90" s="83" t="b">
        <f t="shared" si="44"/>
        <v>0</v>
      </c>
      <c r="M90" s="83" t="b">
        <f t="shared" si="44"/>
        <v>0</v>
      </c>
      <c r="N90" s="83" t="b">
        <f t="shared" si="44"/>
        <v>1</v>
      </c>
      <c r="O90" s="83" t="b">
        <f t="shared" si="44"/>
        <v>1</v>
      </c>
      <c r="P90" s="83" t="b">
        <f t="shared" si="44"/>
        <v>1</v>
      </c>
      <c r="Q90" s="83" t="b">
        <f t="shared" si="44"/>
        <v>0</v>
      </c>
      <c r="R90" s="83" t="b">
        <f t="shared" si="44"/>
        <v>0</v>
      </c>
      <c r="S90" s="83" t="b">
        <f t="shared" si="44"/>
        <v>1</v>
      </c>
      <c r="T90" s="83" t="b">
        <f t="shared" si="44"/>
        <v>1</v>
      </c>
      <c r="U90" s="83" t="b">
        <f t="shared" si="44"/>
        <v>0</v>
      </c>
      <c r="V90" s="83" t="b">
        <f t="shared" si="44"/>
        <v>0</v>
      </c>
      <c r="W90" s="83" t="b">
        <f t="shared" si="44"/>
        <v>0</v>
      </c>
      <c r="X90" s="83" t="b">
        <f t="shared" si="44"/>
        <v>0</v>
      </c>
      <c r="Y90" s="83" t="b">
        <f t="shared" si="44"/>
        <v>0</v>
      </c>
      <c r="Z90" s="83" t="b">
        <f t="shared" si="44"/>
        <v>0</v>
      </c>
      <c r="AA90" s="83" t="b">
        <f t="shared" si="44"/>
        <v>0</v>
      </c>
      <c r="AB90" s="83" t="b">
        <f t="shared" si="44"/>
        <v>0</v>
      </c>
      <c r="AC90" s="83" t="b">
        <f t="shared" si="44"/>
        <v>0</v>
      </c>
      <c r="AD90" s="83" t="b">
        <f t="shared" si="44"/>
        <v>0</v>
      </c>
      <c r="AE90" s="83" t="b">
        <f t="shared" si="44"/>
        <v>0</v>
      </c>
      <c r="AF90" s="83" t="b">
        <f t="shared" si="44"/>
        <v>0</v>
      </c>
      <c r="AG90" s="83" t="b">
        <f t="shared" si="44"/>
        <v>0</v>
      </c>
      <c r="AH90" s="83" t="b">
        <f t="shared" si="44"/>
        <v>0</v>
      </c>
      <c r="AI90" s="83" t="b">
        <f t="shared" si="44"/>
        <v>0</v>
      </c>
      <c r="AJ90" s="83" t="b">
        <f t="shared" si="44"/>
        <v>0</v>
      </c>
      <c r="AK90" s="83" t="b">
        <f t="shared" si="44"/>
        <v>0</v>
      </c>
      <c r="AL90" s="83" t="b">
        <f t="shared" si="44"/>
        <v>0</v>
      </c>
      <c r="AM90" s="76"/>
      <c r="AN90" s="76"/>
      <c r="AO90" s="79"/>
      <c r="AP90" s="77"/>
      <c r="AQ90" s="9">
        <f t="shared" si="3"/>
        <v>0</v>
      </c>
      <c r="AR90" s="9"/>
      <c r="AS90" s="78"/>
      <c r="AT90" s="78"/>
    </row>
    <row r="91" ht="15.75" customHeight="1">
      <c r="C91" s="81" t="str">
        <f t="shared" ref="C91:D91" si="45">if(OR(AND(C88=FALSE,C90="TRUE"),AND(ISBLANK(C88),C90=TRUE)),"x","")</f>
        <v/>
      </c>
      <c r="D91" s="81" t="str">
        <f t="shared" si="45"/>
        <v>x</v>
      </c>
      <c r="E91" s="85" t="s">
        <v>124</v>
      </c>
      <c r="F91" s="81" t="str">
        <f t="shared" ref="F91:AL91" si="46">if(OR(AND(F88=FALSE,F90="TRUE"),AND(ISBLANK(F88),F90=TRUE)),"x","")</f>
        <v/>
      </c>
      <c r="G91" s="81" t="str">
        <f t="shared" si="46"/>
        <v>x</v>
      </c>
      <c r="H91" s="81" t="str">
        <f t="shared" si="46"/>
        <v/>
      </c>
      <c r="I91" s="81" t="str">
        <f t="shared" si="46"/>
        <v/>
      </c>
      <c r="J91" s="81" t="str">
        <f t="shared" si="46"/>
        <v/>
      </c>
      <c r="K91" s="81" t="str">
        <f t="shared" si="46"/>
        <v/>
      </c>
      <c r="L91" s="81" t="str">
        <f t="shared" si="46"/>
        <v/>
      </c>
      <c r="M91" s="81" t="str">
        <f t="shared" si="46"/>
        <v/>
      </c>
      <c r="N91" s="81" t="str">
        <f t="shared" si="46"/>
        <v>x</v>
      </c>
      <c r="O91" s="81" t="str">
        <f t="shared" si="46"/>
        <v>x</v>
      </c>
      <c r="P91" s="81" t="str">
        <f t="shared" si="46"/>
        <v/>
      </c>
      <c r="Q91" s="81" t="str">
        <f t="shared" si="46"/>
        <v/>
      </c>
      <c r="R91" s="81" t="str">
        <f t="shared" si="46"/>
        <v/>
      </c>
      <c r="S91" s="81" t="str">
        <f t="shared" si="46"/>
        <v>x</v>
      </c>
      <c r="T91" s="81" t="str">
        <f t="shared" si="46"/>
        <v>x</v>
      </c>
      <c r="U91" s="81" t="str">
        <f t="shared" si="46"/>
        <v/>
      </c>
      <c r="V91" s="81" t="str">
        <f t="shared" si="46"/>
        <v/>
      </c>
      <c r="W91" s="81" t="str">
        <f t="shared" si="46"/>
        <v/>
      </c>
      <c r="X91" s="81" t="str">
        <f t="shared" si="46"/>
        <v/>
      </c>
      <c r="Y91" s="81" t="str">
        <f t="shared" si="46"/>
        <v/>
      </c>
      <c r="Z91" s="81" t="str">
        <f t="shared" si="46"/>
        <v/>
      </c>
      <c r="AA91" s="81" t="str">
        <f t="shared" si="46"/>
        <v/>
      </c>
      <c r="AB91" s="81" t="str">
        <f t="shared" si="46"/>
        <v/>
      </c>
      <c r="AC91" s="81" t="str">
        <f t="shared" si="46"/>
        <v/>
      </c>
      <c r="AD91" s="81" t="str">
        <f t="shared" si="46"/>
        <v/>
      </c>
      <c r="AE91" s="81" t="str">
        <f t="shared" si="46"/>
        <v/>
      </c>
      <c r="AF91" s="81" t="str">
        <f t="shared" si="46"/>
        <v/>
      </c>
      <c r="AG91" s="81" t="str">
        <f t="shared" si="46"/>
        <v/>
      </c>
      <c r="AH91" s="81" t="str">
        <f t="shared" si="46"/>
        <v/>
      </c>
      <c r="AI91" s="81" t="str">
        <f t="shared" si="46"/>
        <v/>
      </c>
      <c r="AJ91" s="81" t="str">
        <f t="shared" si="46"/>
        <v/>
      </c>
      <c r="AK91" s="81" t="str">
        <f t="shared" si="46"/>
        <v/>
      </c>
      <c r="AL91" s="81" t="str">
        <f t="shared" si="46"/>
        <v/>
      </c>
      <c r="AM91" s="76"/>
      <c r="AN91" s="76"/>
      <c r="AO91" s="79"/>
      <c r="AP91" s="77"/>
      <c r="AQ91" s="9">
        <f t="shared" si="3"/>
        <v>7</v>
      </c>
      <c r="AR91" s="9"/>
      <c r="AS91" s="80"/>
      <c r="AT91" s="80"/>
    </row>
    <row r="92" ht="15.75" hidden="1" customHeight="1">
      <c r="B92" s="74" t="s">
        <v>71</v>
      </c>
      <c r="C92" s="75" t="b">
        <f>isnumber(search("precise location", AP92))</f>
        <v>1</v>
      </c>
      <c r="D92" s="74"/>
      <c r="E92" s="75" t="b">
        <f>isnumber(search("coarse location", AP92))</f>
        <v>0</v>
      </c>
      <c r="F92" s="75"/>
      <c r="G92" s="74"/>
      <c r="H92" s="75" t="b">
        <f>isnumber(search("name", AP92))</f>
        <v>1</v>
      </c>
      <c r="I92" s="75" t="b">
        <f>isnumber(search("email", AP92))</f>
        <v>1</v>
      </c>
      <c r="J92" s="75" t="b">
        <f>isnumber(search("phone number", AP92))</f>
        <v>1</v>
      </c>
      <c r="K92" s="75"/>
      <c r="L92" s="75"/>
      <c r="M92" s="75" t="b">
        <f>isnumber(search("physical address", AP92))</f>
        <v>1</v>
      </c>
      <c r="N92" s="74"/>
      <c r="O92" s="76"/>
      <c r="P92" s="75" t="b">
        <f>isnumber(search("device id", AP92))</f>
        <v>1</v>
      </c>
      <c r="Q92" s="76"/>
      <c r="R92" s="76"/>
      <c r="S92" s="76"/>
      <c r="T92" s="76"/>
      <c r="U92" s="79"/>
      <c r="V92" s="75" t="b">
        <f>isnumber(search("product interaction", AP92))</f>
        <v>1</v>
      </c>
      <c r="W92" s="75" t="b">
        <f>isnumber(search("browsing history", AP92))</f>
        <v>0</v>
      </c>
      <c r="X92" s="75" t="b">
        <f>isnumber(search("diagnostic", AP92))</f>
        <v>1</v>
      </c>
      <c r="Y92" s="75" t="b">
        <f>isnumber(search("search history", AP92))</f>
        <v>1</v>
      </c>
      <c r="Z92" s="75" t="b">
        <f>isnumber(search("user id", AP92))</f>
        <v>1</v>
      </c>
      <c r="AA92" s="79"/>
      <c r="AB92" s="79"/>
      <c r="AC92" s="75" t="b">
        <f>isnumber(search("credit info", AP92))</f>
        <v>0</v>
      </c>
      <c r="AD92" s="79"/>
      <c r="AE92" s="75" t="b">
        <f>isnumber(search("purchase history", AP92))</f>
        <v>1</v>
      </c>
      <c r="AF92" s="75" t="b">
        <f>isnumber(search("contact info", AP92))</f>
        <v>1</v>
      </c>
      <c r="AG92" s="79"/>
      <c r="AH92" s="75" t="b">
        <f>isnumber(search("other user contact info", AP92))</f>
        <v>0</v>
      </c>
      <c r="AI92" s="75" t="b">
        <f>isnumber(search("user content", AP92))</f>
        <v>1</v>
      </c>
      <c r="AJ92" s="75" t="b">
        <f>isnumber(search("other financial info", AP92))</f>
        <v>0</v>
      </c>
      <c r="AK92" s="75" t="b">
        <f>isnumber(search("other data", AP92))</f>
        <v>0</v>
      </c>
      <c r="AL92" s="75" t="b">
        <f>isnumber(search("sensitive info", AP92))</f>
        <v>0</v>
      </c>
      <c r="AM92" s="76" t="s">
        <v>124</v>
      </c>
      <c r="AN92" s="76">
        <v>9.21864548E8</v>
      </c>
      <c r="AO92" s="79"/>
      <c r="AP92" s="77" t="s">
        <v>155</v>
      </c>
      <c r="AQ92" s="9">
        <f t="shared" si="3"/>
        <v>0</v>
      </c>
      <c r="AR92" s="9"/>
      <c r="AS92" s="78"/>
      <c r="AT92" s="78"/>
    </row>
    <row r="93" ht="15.75" hidden="1" customHeight="1">
      <c r="C93" s="75"/>
      <c r="D93" s="74" t="s">
        <v>124</v>
      </c>
      <c r="E93" s="75"/>
      <c r="F93" s="75"/>
      <c r="G93" s="74" t="s">
        <v>124</v>
      </c>
      <c r="H93" s="74" t="s">
        <v>124</v>
      </c>
      <c r="I93" s="74" t="s">
        <v>124</v>
      </c>
      <c r="J93" s="75"/>
      <c r="K93" s="75"/>
      <c r="L93" s="75"/>
      <c r="M93" s="74" t="s">
        <v>124</v>
      </c>
      <c r="N93" s="74" t="s">
        <v>124</v>
      </c>
      <c r="O93" s="76" t="s">
        <v>124</v>
      </c>
      <c r="P93" s="76" t="s">
        <v>124</v>
      </c>
      <c r="Q93" s="76" t="s">
        <v>124</v>
      </c>
      <c r="R93" s="76" t="s">
        <v>124</v>
      </c>
      <c r="S93" s="76" t="s">
        <v>124</v>
      </c>
      <c r="T93" s="76" t="s">
        <v>124</v>
      </c>
      <c r="U93" s="79"/>
      <c r="V93" s="79"/>
      <c r="W93" s="79"/>
      <c r="X93" s="79"/>
      <c r="Y93" s="76" t="s">
        <v>124</v>
      </c>
      <c r="Z93" s="75"/>
      <c r="AA93" s="79"/>
      <c r="AB93" s="79"/>
      <c r="AC93" s="75"/>
      <c r="AD93" s="79"/>
      <c r="AE93" s="75"/>
      <c r="AF93" s="75"/>
      <c r="AG93" s="79"/>
      <c r="AH93" s="75"/>
      <c r="AI93" s="75"/>
      <c r="AJ93" s="75"/>
      <c r="AK93" s="75"/>
      <c r="AL93" s="75"/>
      <c r="AM93" s="79"/>
      <c r="AN93" s="76"/>
      <c r="AO93" s="76"/>
      <c r="AP93" s="77"/>
      <c r="AQ93" s="9">
        <f t="shared" si="3"/>
        <v>13</v>
      </c>
      <c r="AR93" s="9"/>
      <c r="AS93" s="80"/>
      <c r="AT93" s="80"/>
    </row>
    <row r="94" ht="15.75" hidden="1" customHeight="1">
      <c r="C94" s="83" t="b">
        <f t="shared" ref="C94:AL94" si="47">IF(C93="x",TRUE,FALSE)</f>
        <v>0</v>
      </c>
      <c r="D94" s="83" t="b">
        <f t="shared" si="47"/>
        <v>1</v>
      </c>
      <c r="E94" s="83" t="b">
        <f t="shared" si="47"/>
        <v>0</v>
      </c>
      <c r="F94" s="83" t="b">
        <f t="shared" si="47"/>
        <v>0</v>
      </c>
      <c r="G94" s="83" t="b">
        <f t="shared" si="47"/>
        <v>1</v>
      </c>
      <c r="H94" s="83" t="b">
        <f t="shared" si="47"/>
        <v>1</v>
      </c>
      <c r="I94" s="83" t="b">
        <f t="shared" si="47"/>
        <v>1</v>
      </c>
      <c r="J94" s="83" t="b">
        <f t="shared" si="47"/>
        <v>0</v>
      </c>
      <c r="K94" s="83" t="b">
        <f t="shared" si="47"/>
        <v>0</v>
      </c>
      <c r="L94" s="83" t="b">
        <f t="shared" si="47"/>
        <v>0</v>
      </c>
      <c r="M94" s="83" t="b">
        <f t="shared" si="47"/>
        <v>1</v>
      </c>
      <c r="N94" s="83" t="b">
        <f t="shared" si="47"/>
        <v>1</v>
      </c>
      <c r="O94" s="83" t="b">
        <f t="shared" si="47"/>
        <v>1</v>
      </c>
      <c r="P94" s="83" t="b">
        <f t="shared" si="47"/>
        <v>1</v>
      </c>
      <c r="Q94" s="83" t="b">
        <f t="shared" si="47"/>
        <v>1</v>
      </c>
      <c r="R94" s="83" t="b">
        <f t="shared" si="47"/>
        <v>1</v>
      </c>
      <c r="S94" s="83" t="b">
        <f t="shared" si="47"/>
        <v>1</v>
      </c>
      <c r="T94" s="83" t="b">
        <f t="shared" si="47"/>
        <v>1</v>
      </c>
      <c r="U94" s="83" t="b">
        <f t="shared" si="47"/>
        <v>0</v>
      </c>
      <c r="V94" s="83" t="b">
        <f t="shared" si="47"/>
        <v>0</v>
      </c>
      <c r="W94" s="83" t="b">
        <f t="shared" si="47"/>
        <v>0</v>
      </c>
      <c r="X94" s="83" t="b">
        <f t="shared" si="47"/>
        <v>0</v>
      </c>
      <c r="Y94" s="83" t="b">
        <f t="shared" si="47"/>
        <v>1</v>
      </c>
      <c r="Z94" s="83" t="b">
        <f t="shared" si="47"/>
        <v>0</v>
      </c>
      <c r="AA94" s="83" t="b">
        <f t="shared" si="47"/>
        <v>0</v>
      </c>
      <c r="AB94" s="83" t="b">
        <f t="shared" si="47"/>
        <v>0</v>
      </c>
      <c r="AC94" s="83" t="b">
        <f t="shared" si="47"/>
        <v>0</v>
      </c>
      <c r="AD94" s="83" t="b">
        <f t="shared" si="47"/>
        <v>0</v>
      </c>
      <c r="AE94" s="83" t="b">
        <f t="shared" si="47"/>
        <v>0</v>
      </c>
      <c r="AF94" s="83" t="b">
        <f t="shared" si="47"/>
        <v>0</v>
      </c>
      <c r="AG94" s="83" t="b">
        <f t="shared" si="47"/>
        <v>0</v>
      </c>
      <c r="AH94" s="83" t="b">
        <f t="shared" si="47"/>
        <v>0</v>
      </c>
      <c r="AI94" s="83" t="b">
        <f t="shared" si="47"/>
        <v>0</v>
      </c>
      <c r="AJ94" s="83" t="b">
        <f t="shared" si="47"/>
        <v>0</v>
      </c>
      <c r="AK94" s="83" t="b">
        <f t="shared" si="47"/>
        <v>0</v>
      </c>
      <c r="AL94" s="83" t="b">
        <f t="shared" si="47"/>
        <v>0</v>
      </c>
      <c r="AM94" s="79"/>
      <c r="AN94" s="76"/>
      <c r="AO94" s="76"/>
      <c r="AP94" s="77"/>
      <c r="AQ94" s="9">
        <f t="shared" si="3"/>
        <v>0</v>
      </c>
      <c r="AR94" s="9"/>
      <c r="AS94" s="78"/>
      <c r="AT94" s="78"/>
    </row>
    <row r="95" ht="15.75" customHeight="1">
      <c r="C95" s="81" t="str">
        <f t="shared" ref="C95:AL95" si="48">if(OR(AND(C92=FALSE,C94="TRUE"),AND(ISBLANK(C92),C94=TRUE)),"x","")</f>
        <v/>
      </c>
      <c r="D95" s="81" t="str">
        <f t="shared" si="48"/>
        <v>x</v>
      </c>
      <c r="E95" s="81" t="str">
        <f t="shared" si="48"/>
        <v/>
      </c>
      <c r="F95" s="81" t="str">
        <f t="shared" si="48"/>
        <v/>
      </c>
      <c r="G95" s="81" t="str">
        <f t="shared" si="48"/>
        <v>x</v>
      </c>
      <c r="H95" s="81" t="str">
        <f t="shared" si="48"/>
        <v/>
      </c>
      <c r="I95" s="81" t="str">
        <f t="shared" si="48"/>
        <v/>
      </c>
      <c r="J95" s="81" t="str">
        <f t="shared" si="48"/>
        <v/>
      </c>
      <c r="K95" s="81" t="str">
        <f t="shared" si="48"/>
        <v/>
      </c>
      <c r="L95" s="81" t="str">
        <f t="shared" si="48"/>
        <v/>
      </c>
      <c r="M95" s="81" t="str">
        <f t="shared" si="48"/>
        <v/>
      </c>
      <c r="N95" s="81" t="str">
        <f t="shared" si="48"/>
        <v>x</v>
      </c>
      <c r="O95" s="81" t="str">
        <f t="shared" si="48"/>
        <v>x</v>
      </c>
      <c r="P95" s="81" t="str">
        <f t="shared" si="48"/>
        <v/>
      </c>
      <c r="Q95" s="81" t="str">
        <f t="shared" si="48"/>
        <v>x</v>
      </c>
      <c r="R95" s="81" t="str">
        <f t="shared" si="48"/>
        <v>x</v>
      </c>
      <c r="S95" s="81" t="str">
        <f t="shared" si="48"/>
        <v>x</v>
      </c>
      <c r="T95" s="81" t="str">
        <f t="shared" si="48"/>
        <v>x</v>
      </c>
      <c r="U95" s="81" t="str">
        <f t="shared" si="48"/>
        <v/>
      </c>
      <c r="V95" s="81" t="str">
        <f t="shared" si="48"/>
        <v/>
      </c>
      <c r="W95" s="81" t="str">
        <f t="shared" si="48"/>
        <v/>
      </c>
      <c r="X95" s="81" t="str">
        <f t="shared" si="48"/>
        <v/>
      </c>
      <c r="Y95" s="81" t="str">
        <f t="shared" si="48"/>
        <v/>
      </c>
      <c r="Z95" s="81" t="str">
        <f t="shared" si="48"/>
        <v/>
      </c>
      <c r="AA95" s="81" t="str">
        <f t="shared" si="48"/>
        <v/>
      </c>
      <c r="AB95" s="81" t="str">
        <f t="shared" si="48"/>
        <v/>
      </c>
      <c r="AC95" s="81" t="str">
        <f t="shared" si="48"/>
        <v/>
      </c>
      <c r="AD95" s="81" t="str">
        <f t="shared" si="48"/>
        <v/>
      </c>
      <c r="AE95" s="81" t="str">
        <f t="shared" si="48"/>
        <v/>
      </c>
      <c r="AF95" s="81" t="str">
        <f t="shared" si="48"/>
        <v/>
      </c>
      <c r="AG95" s="81" t="str">
        <f t="shared" si="48"/>
        <v/>
      </c>
      <c r="AH95" s="81" t="str">
        <f t="shared" si="48"/>
        <v/>
      </c>
      <c r="AI95" s="81" t="str">
        <f t="shared" si="48"/>
        <v/>
      </c>
      <c r="AJ95" s="81" t="str">
        <f t="shared" si="48"/>
        <v/>
      </c>
      <c r="AK95" s="81" t="str">
        <f t="shared" si="48"/>
        <v/>
      </c>
      <c r="AL95" s="81" t="str">
        <f t="shared" si="48"/>
        <v/>
      </c>
      <c r="AM95" s="79"/>
      <c r="AN95" s="76"/>
      <c r="AO95" s="76"/>
      <c r="AP95" s="77"/>
      <c r="AQ95" s="9">
        <f t="shared" si="3"/>
        <v>8</v>
      </c>
      <c r="AR95" s="9"/>
      <c r="AS95" s="80"/>
      <c r="AT95" s="80"/>
    </row>
    <row r="96" ht="15.75" hidden="1" customHeight="1">
      <c r="A96" s="74" t="s">
        <v>73</v>
      </c>
      <c r="B96" s="74" t="s">
        <v>74</v>
      </c>
      <c r="C96" s="75" t="b">
        <f>isnumber(search("precise location", AP96))</f>
        <v>0</v>
      </c>
      <c r="D96" s="75"/>
      <c r="E96" s="75" t="b">
        <f>isnumber(search("coarse location", AP96))</f>
        <v>1</v>
      </c>
      <c r="F96" s="75"/>
      <c r="G96" s="75"/>
      <c r="H96" s="75" t="b">
        <f>isnumber(search("name", AP96))</f>
        <v>1</v>
      </c>
      <c r="I96" s="75" t="b">
        <f>isnumber(search("email", AP96))</f>
        <v>1</v>
      </c>
      <c r="J96" s="75" t="b">
        <f>isnumber(search("phone number", AP96))</f>
        <v>1</v>
      </c>
      <c r="K96" s="75"/>
      <c r="L96" s="75"/>
      <c r="M96" s="75" t="b">
        <f>isnumber(search("physical address", AP96))</f>
        <v>1</v>
      </c>
      <c r="N96" s="74"/>
      <c r="O96" s="76"/>
      <c r="P96" s="75" t="b">
        <f>isnumber(search("device id", AP96))</f>
        <v>1</v>
      </c>
      <c r="Q96" s="79"/>
      <c r="R96" s="79"/>
      <c r="S96" s="79"/>
      <c r="T96" s="79"/>
      <c r="U96" s="79"/>
      <c r="V96" s="75" t="b">
        <f>isnumber(search("product interaction", AP96))</f>
        <v>1</v>
      </c>
      <c r="W96" s="75" t="b">
        <f>isnumber(search("browsing history", AP96))</f>
        <v>0</v>
      </c>
      <c r="X96" s="75" t="b">
        <f>isnumber(search("diagnostic", AP96))</f>
        <v>1</v>
      </c>
      <c r="Y96" s="75" t="b">
        <f>isnumber(search("search history", AP96))</f>
        <v>1</v>
      </c>
      <c r="Z96" s="75" t="b">
        <f>isnumber(search("user id", AP96))</f>
        <v>1</v>
      </c>
      <c r="AA96" s="79"/>
      <c r="AB96" s="79"/>
      <c r="AC96" s="75" t="b">
        <f>isnumber(search("credit info", AP96))</f>
        <v>0</v>
      </c>
      <c r="AD96" s="79"/>
      <c r="AE96" s="75" t="b">
        <f>isnumber(search("purchase history", AP96))</f>
        <v>1</v>
      </c>
      <c r="AF96" s="75" t="b">
        <f>isnumber(search("contact info", AP96))</f>
        <v>1</v>
      </c>
      <c r="AG96" s="79"/>
      <c r="AH96" s="75" t="b">
        <f>isnumber(search("other user contact info", AP96))</f>
        <v>0</v>
      </c>
      <c r="AI96" s="75" t="b">
        <f>isnumber(search("user content", AP96))</f>
        <v>1</v>
      </c>
      <c r="AJ96" s="75" t="b">
        <f>isnumber(search("other financial info", AP96))</f>
        <v>0</v>
      </c>
      <c r="AK96" s="75" t="b">
        <f>isnumber(search("other data", AP96))</f>
        <v>1</v>
      </c>
      <c r="AL96" s="75" t="b">
        <f>isnumber(search("sensitive info", AP96))</f>
        <v>0</v>
      </c>
      <c r="AM96" s="79"/>
      <c r="AN96" s="76">
        <v>4.2268948E8</v>
      </c>
      <c r="AO96" s="76" t="s">
        <v>132</v>
      </c>
      <c r="AP96" s="77" t="s">
        <v>214</v>
      </c>
      <c r="AQ96" s="9">
        <f t="shared" si="3"/>
        <v>0</v>
      </c>
      <c r="AR96" s="9"/>
      <c r="AS96" s="78"/>
      <c r="AT96" s="78"/>
    </row>
    <row r="97" ht="15.75" hidden="1" customHeight="1"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4" t="s">
        <v>124</v>
      </c>
      <c r="O97" s="76" t="s">
        <v>124</v>
      </c>
      <c r="P97" s="76" t="s">
        <v>124</v>
      </c>
      <c r="Q97" s="79"/>
      <c r="R97" s="79"/>
      <c r="S97" s="76"/>
      <c r="T97" s="79"/>
      <c r="U97" s="79"/>
      <c r="V97" s="75"/>
      <c r="W97" s="75"/>
      <c r="X97" s="75"/>
      <c r="Y97" s="75"/>
      <c r="Z97" s="75"/>
      <c r="AA97" s="79"/>
      <c r="AB97" s="79"/>
      <c r="AC97" s="75"/>
      <c r="AD97" s="79"/>
      <c r="AE97" s="75"/>
      <c r="AF97" s="75"/>
      <c r="AG97" s="79"/>
      <c r="AH97" s="75"/>
      <c r="AI97" s="75"/>
      <c r="AJ97" s="75"/>
      <c r="AK97" s="75"/>
      <c r="AL97" s="75"/>
      <c r="AM97" s="79"/>
      <c r="AN97" s="76"/>
      <c r="AO97" s="76"/>
      <c r="AP97" s="77"/>
      <c r="AQ97" s="9">
        <f t="shared" si="3"/>
        <v>3</v>
      </c>
      <c r="AR97" s="9"/>
      <c r="AS97" s="80"/>
      <c r="AT97" s="80"/>
    </row>
    <row r="98" ht="15.75" hidden="1" customHeight="1">
      <c r="C98" s="83" t="b">
        <f t="shared" ref="C98:AL98" si="49">IF(C97="x",TRUE,FALSE)</f>
        <v>0</v>
      </c>
      <c r="D98" s="83" t="b">
        <f t="shared" si="49"/>
        <v>0</v>
      </c>
      <c r="E98" s="83" t="b">
        <f t="shared" si="49"/>
        <v>0</v>
      </c>
      <c r="F98" s="83" t="b">
        <f t="shared" si="49"/>
        <v>0</v>
      </c>
      <c r="G98" s="83" t="b">
        <f t="shared" si="49"/>
        <v>0</v>
      </c>
      <c r="H98" s="83" t="b">
        <f t="shared" si="49"/>
        <v>0</v>
      </c>
      <c r="I98" s="83" t="b">
        <f t="shared" si="49"/>
        <v>0</v>
      </c>
      <c r="J98" s="83" t="b">
        <f t="shared" si="49"/>
        <v>0</v>
      </c>
      <c r="K98" s="83" t="b">
        <f t="shared" si="49"/>
        <v>0</v>
      </c>
      <c r="L98" s="83" t="b">
        <f t="shared" si="49"/>
        <v>0</v>
      </c>
      <c r="M98" s="83" t="b">
        <f t="shared" si="49"/>
        <v>0</v>
      </c>
      <c r="N98" s="83" t="b">
        <f t="shared" si="49"/>
        <v>1</v>
      </c>
      <c r="O98" s="83" t="b">
        <f t="shared" si="49"/>
        <v>1</v>
      </c>
      <c r="P98" s="83" t="b">
        <f t="shared" si="49"/>
        <v>1</v>
      </c>
      <c r="Q98" s="83" t="b">
        <f t="shared" si="49"/>
        <v>0</v>
      </c>
      <c r="R98" s="83" t="b">
        <f t="shared" si="49"/>
        <v>0</v>
      </c>
      <c r="S98" s="83" t="b">
        <f t="shared" si="49"/>
        <v>0</v>
      </c>
      <c r="T98" s="83" t="b">
        <f t="shared" si="49"/>
        <v>0</v>
      </c>
      <c r="U98" s="83" t="b">
        <f t="shared" si="49"/>
        <v>0</v>
      </c>
      <c r="V98" s="83" t="b">
        <f t="shared" si="49"/>
        <v>0</v>
      </c>
      <c r="W98" s="83" t="b">
        <f t="shared" si="49"/>
        <v>0</v>
      </c>
      <c r="X98" s="83" t="b">
        <f t="shared" si="49"/>
        <v>0</v>
      </c>
      <c r="Y98" s="83" t="b">
        <f t="shared" si="49"/>
        <v>0</v>
      </c>
      <c r="Z98" s="83" t="b">
        <f t="shared" si="49"/>
        <v>0</v>
      </c>
      <c r="AA98" s="83" t="b">
        <f t="shared" si="49"/>
        <v>0</v>
      </c>
      <c r="AB98" s="83" t="b">
        <f t="shared" si="49"/>
        <v>0</v>
      </c>
      <c r="AC98" s="83" t="b">
        <f t="shared" si="49"/>
        <v>0</v>
      </c>
      <c r="AD98" s="83" t="b">
        <f t="shared" si="49"/>
        <v>0</v>
      </c>
      <c r="AE98" s="83" t="b">
        <f t="shared" si="49"/>
        <v>0</v>
      </c>
      <c r="AF98" s="83" t="b">
        <f t="shared" si="49"/>
        <v>0</v>
      </c>
      <c r="AG98" s="83" t="b">
        <f t="shared" si="49"/>
        <v>0</v>
      </c>
      <c r="AH98" s="83" t="b">
        <f t="shared" si="49"/>
        <v>0</v>
      </c>
      <c r="AI98" s="83" t="b">
        <f t="shared" si="49"/>
        <v>0</v>
      </c>
      <c r="AJ98" s="83" t="b">
        <f t="shared" si="49"/>
        <v>0</v>
      </c>
      <c r="AK98" s="83" t="b">
        <f t="shared" si="49"/>
        <v>0</v>
      </c>
      <c r="AL98" s="83" t="b">
        <f t="shared" si="49"/>
        <v>0</v>
      </c>
      <c r="AM98" s="79"/>
      <c r="AN98" s="76"/>
      <c r="AO98" s="76"/>
      <c r="AP98" s="77"/>
      <c r="AQ98" s="9">
        <f t="shared" si="3"/>
        <v>0</v>
      </c>
      <c r="AR98" s="9"/>
      <c r="AS98" s="78"/>
      <c r="AT98" s="78"/>
    </row>
    <row r="99" ht="15.75" customHeight="1">
      <c r="C99" s="81" t="str">
        <f t="shared" ref="C99:AL99" si="50">if(OR(AND(C96=FALSE,C98="TRUE"),AND(ISBLANK(C96),C98=TRUE)),"x","")</f>
        <v/>
      </c>
      <c r="D99" s="81" t="str">
        <f t="shared" si="50"/>
        <v/>
      </c>
      <c r="E99" s="81" t="str">
        <f t="shared" si="50"/>
        <v/>
      </c>
      <c r="F99" s="81" t="str">
        <f t="shared" si="50"/>
        <v/>
      </c>
      <c r="G99" s="81" t="str">
        <f t="shared" si="50"/>
        <v/>
      </c>
      <c r="H99" s="81" t="str">
        <f t="shared" si="50"/>
        <v/>
      </c>
      <c r="I99" s="81" t="str">
        <f t="shared" si="50"/>
        <v/>
      </c>
      <c r="J99" s="81" t="str">
        <f t="shared" si="50"/>
        <v/>
      </c>
      <c r="K99" s="81" t="str">
        <f t="shared" si="50"/>
        <v/>
      </c>
      <c r="L99" s="81" t="str">
        <f t="shared" si="50"/>
        <v/>
      </c>
      <c r="M99" s="81" t="str">
        <f t="shared" si="50"/>
        <v/>
      </c>
      <c r="N99" s="81" t="str">
        <f t="shared" si="50"/>
        <v>x</v>
      </c>
      <c r="O99" s="81" t="str">
        <f t="shared" si="50"/>
        <v>x</v>
      </c>
      <c r="P99" s="81" t="str">
        <f t="shared" si="50"/>
        <v/>
      </c>
      <c r="Q99" s="81" t="str">
        <f t="shared" si="50"/>
        <v/>
      </c>
      <c r="R99" s="81" t="str">
        <f t="shared" si="50"/>
        <v/>
      </c>
      <c r="S99" s="81" t="str">
        <f t="shared" si="50"/>
        <v/>
      </c>
      <c r="T99" s="81" t="str">
        <f t="shared" si="50"/>
        <v/>
      </c>
      <c r="U99" s="81" t="str">
        <f t="shared" si="50"/>
        <v/>
      </c>
      <c r="V99" s="81" t="str">
        <f t="shared" si="50"/>
        <v/>
      </c>
      <c r="W99" s="81" t="str">
        <f t="shared" si="50"/>
        <v/>
      </c>
      <c r="X99" s="81" t="str">
        <f t="shared" si="50"/>
        <v/>
      </c>
      <c r="Y99" s="81" t="str">
        <f t="shared" si="50"/>
        <v/>
      </c>
      <c r="Z99" s="81" t="str">
        <f t="shared" si="50"/>
        <v/>
      </c>
      <c r="AA99" s="81" t="str">
        <f t="shared" si="50"/>
        <v/>
      </c>
      <c r="AB99" s="81" t="str">
        <f t="shared" si="50"/>
        <v/>
      </c>
      <c r="AC99" s="81" t="str">
        <f t="shared" si="50"/>
        <v/>
      </c>
      <c r="AD99" s="81" t="str">
        <f t="shared" si="50"/>
        <v/>
      </c>
      <c r="AE99" s="81" t="str">
        <f t="shared" si="50"/>
        <v/>
      </c>
      <c r="AF99" s="81" t="str">
        <f t="shared" si="50"/>
        <v/>
      </c>
      <c r="AG99" s="81" t="str">
        <f t="shared" si="50"/>
        <v/>
      </c>
      <c r="AH99" s="81" t="str">
        <f t="shared" si="50"/>
        <v/>
      </c>
      <c r="AI99" s="81" t="str">
        <f t="shared" si="50"/>
        <v/>
      </c>
      <c r="AJ99" s="81" t="str">
        <f t="shared" si="50"/>
        <v/>
      </c>
      <c r="AK99" s="81" t="str">
        <f t="shared" si="50"/>
        <v/>
      </c>
      <c r="AL99" s="81" t="str">
        <f t="shared" si="50"/>
        <v/>
      </c>
      <c r="AM99" s="79"/>
      <c r="AN99" s="76"/>
      <c r="AO99" s="76"/>
      <c r="AP99" s="77"/>
      <c r="AQ99" s="9">
        <f t="shared" si="3"/>
        <v>2</v>
      </c>
      <c r="AR99" s="9"/>
      <c r="AS99" s="80"/>
      <c r="AT99" s="80"/>
    </row>
    <row r="100" ht="15.75" hidden="1" customHeight="1">
      <c r="B100" s="74" t="s">
        <v>75</v>
      </c>
      <c r="C100" s="75" t="b">
        <f>isnumber(search("precise location", AP100))</f>
        <v>0</v>
      </c>
      <c r="D100" s="75"/>
      <c r="E100" s="75" t="b">
        <f>isnumber(search("coarse location", AP100))</f>
        <v>0</v>
      </c>
      <c r="F100" s="75"/>
      <c r="G100" s="75"/>
      <c r="H100" s="75" t="b">
        <f>isnumber(search("name", AP100))</f>
        <v>1</v>
      </c>
      <c r="I100" s="75" t="b">
        <f>isnumber(search("email", AP100))</f>
        <v>1</v>
      </c>
      <c r="J100" s="75" t="b">
        <f>isnumber(search("phone number", AP100))</f>
        <v>0</v>
      </c>
      <c r="K100" s="75"/>
      <c r="L100" s="75"/>
      <c r="M100" s="75" t="b">
        <f>isnumber(search("physical address", AP100))</f>
        <v>0</v>
      </c>
      <c r="N100" s="74"/>
      <c r="O100" s="76"/>
      <c r="P100" s="75" t="b">
        <f>isnumber(search("device id", AP100))</f>
        <v>0</v>
      </c>
      <c r="Q100" s="79"/>
      <c r="R100" s="79"/>
      <c r="S100" s="76"/>
      <c r="T100" s="79"/>
      <c r="U100" s="79"/>
      <c r="V100" s="75" t="b">
        <f>isnumber(search("product interaction", AP100))</f>
        <v>1</v>
      </c>
      <c r="W100" s="75" t="b">
        <f>isnumber(search("browsing history", AP100))</f>
        <v>0</v>
      </c>
      <c r="X100" s="75" t="b">
        <f>isnumber(search("diagnostic", AP100))</f>
        <v>1</v>
      </c>
      <c r="Y100" s="75" t="b">
        <f>isnumber(search("search history", AP100))</f>
        <v>0</v>
      </c>
      <c r="Z100" s="75" t="b">
        <f>isnumber(search("user id", AP100))</f>
        <v>1</v>
      </c>
      <c r="AA100" s="79"/>
      <c r="AB100" s="79"/>
      <c r="AC100" s="75" t="b">
        <f>isnumber(search("credit info", AP100))</f>
        <v>0</v>
      </c>
      <c r="AD100" s="79"/>
      <c r="AE100" s="75" t="b">
        <f>isnumber(search("purchase history", AP100))</f>
        <v>0</v>
      </c>
      <c r="AF100" s="75" t="b">
        <f>isnumber(search("contact info", AP100))</f>
        <v>1</v>
      </c>
      <c r="AG100" s="79"/>
      <c r="AH100" s="75" t="b">
        <f>isnumber(search("other user contact info", AP100))</f>
        <v>0</v>
      </c>
      <c r="AI100" s="75" t="b">
        <f>isnumber(search("user content", AP100))</f>
        <v>1</v>
      </c>
      <c r="AJ100" s="75" t="b">
        <f>isnumber(search("other financial info", AP100))</f>
        <v>0</v>
      </c>
      <c r="AK100" s="75" t="b">
        <f>isnumber(search("other data", AP100))</f>
        <v>1</v>
      </c>
      <c r="AL100" s="75" t="b">
        <f>isnumber(search("sensitive info", AP100))</f>
        <v>0</v>
      </c>
      <c r="AM100" s="79"/>
      <c r="AN100" s="76">
        <v>4.80883488E8</v>
      </c>
      <c r="AO100" s="76" t="s">
        <v>132</v>
      </c>
      <c r="AP100" s="77" t="s">
        <v>157</v>
      </c>
      <c r="AQ100" s="9">
        <f t="shared" si="3"/>
        <v>0</v>
      </c>
      <c r="AR100" s="9"/>
      <c r="AS100" s="78"/>
      <c r="AT100" s="78"/>
    </row>
    <row r="101" ht="15.75" hidden="1" customHeight="1"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4" t="s">
        <v>124</v>
      </c>
      <c r="O101" s="76" t="s">
        <v>124</v>
      </c>
      <c r="P101" s="76" t="s">
        <v>124</v>
      </c>
      <c r="Q101" s="79"/>
      <c r="R101" s="79"/>
      <c r="S101" s="76" t="s">
        <v>124</v>
      </c>
      <c r="T101" s="79"/>
      <c r="U101" s="79"/>
      <c r="V101" s="76" t="s">
        <v>124</v>
      </c>
      <c r="W101" s="76" t="s">
        <v>124</v>
      </c>
      <c r="X101" s="79"/>
      <c r="Y101" s="75"/>
      <c r="Z101" s="75"/>
      <c r="AA101" s="79"/>
      <c r="AB101" s="79"/>
      <c r="AC101" s="75"/>
      <c r="AD101" s="79"/>
      <c r="AE101" s="75"/>
      <c r="AF101" s="75"/>
      <c r="AG101" s="79"/>
      <c r="AH101" s="75"/>
      <c r="AI101" s="75"/>
      <c r="AJ101" s="75"/>
      <c r="AK101" s="75"/>
      <c r="AL101" s="75"/>
      <c r="AM101" s="79"/>
      <c r="AN101" s="76"/>
      <c r="AO101" s="76"/>
      <c r="AP101" s="77"/>
      <c r="AQ101" s="9">
        <f t="shared" si="3"/>
        <v>6</v>
      </c>
      <c r="AR101" s="9"/>
      <c r="AS101" s="80"/>
      <c r="AT101" s="80"/>
    </row>
    <row r="102" ht="15.75" hidden="1" customHeight="1">
      <c r="C102" s="83" t="b">
        <f t="shared" ref="C102:AL102" si="51">IF(C101="x",TRUE,FALSE)</f>
        <v>0</v>
      </c>
      <c r="D102" s="83" t="b">
        <f t="shared" si="51"/>
        <v>0</v>
      </c>
      <c r="E102" s="83" t="b">
        <f t="shared" si="51"/>
        <v>0</v>
      </c>
      <c r="F102" s="83" t="b">
        <f t="shared" si="51"/>
        <v>0</v>
      </c>
      <c r="G102" s="83" t="b">
        <f t="shared" si="51"/>
        <v>0</v>
      </c>
      <c r="H102" s="83" t="b">
        <f t="shared" si="51"/>
        <v>0</v>
      </c>
      <c r="I102" s="83" t="b">
        <f t="shared" si="51"/>
        <v>0</v>
      </c>
      <c r="J102" s="83" t="b">
        <f t="shared" si="51"/>
        <v>0</v>
      </c>
      <c r="K102" s="83" t="b">
        <f t="shared" si="51"/>
        <v>0</v>
      </c>
      <c r="L102" s="83" t="b">
        <f t="shared" si="51"/>
        <v>0</v>
      </c>
      <c r="M102" s="83" t="b">
        <f t="shared" si="51"/>
        <v>0</v>
      </c>
      <c r="N102" s="83" t="b">
        <f t="shared" si="51"/>
        <v>1</v>
      </c>
      <c r="O102" s="83" t="b">
        <f t="shared" si="51"/>
        <v>1</v>
      </c>
      <c r="P102" s="83" t="b">
        <f t="shared" si="51"/>
        <v>1</v>
      </c>
      <c r="Q102" s="83" t="b">
        <f t="shared" si="51"/>
        <v>0</v>
      </c>
      <c r="R102" s="83" t="b">
        <f t="shared" si="51"/>
        <v>0</v>
      </c>
      <c r="S102" s="83" t="b">
        <f t="shared" si="51"/>
        <v>1</v>
      </c>
      <c r="T102" s="83" t="b">
        <f t="shared" si="51"/>
        <v>0</v>
      </c>
      <c r="U102" s="83" t="b">
        <f t="shared" si="51"/>
        <v>0</v>
      </c>
      <c r="V102" s="83" t="b">
        <f t="shared" si="51"/>
        <v>1</v>
      </c>
      <c r="W102" s="83" t="b">
        <f t="shared" si="51"/>
        <v>1</v>
      </c>
      <c r="X102" s="83" t="b">
        <f t="shared" si="51"/>
        <v>0</v>
      </c>
      <c r="Y102" s="83" t="b">
        <f t="shared" si="51"/>
        <v>0</v>
      </c>
      <c r="Z102" s="83" t="b">
        <f t="shared" si="51"/>
        <v>0</v>
      </c>
      <c r="AA102" s="83" t="b">
        <f t="shared" si="51"/>
        <v>0</v>
      </c>
      <c r="AB102" s="83" t="b">
        <f t="shared" si="51"/>
        <v>0</v>
      </c>
      <c r="AC102" s="83" t="b">
        <f t="shared" si="51"/>
        <v>0</v>
      </c>
      <c r="AD102" s="83" t="b">
        <f t="shared" si="51"/>
        <v>0</v>
      </c>
      <c r="AE102" s="83" t="b">
        <f t="shared" si="51"/>
        <v>0</v>
      </c>
      <c r="AF102" s="83" t="b">
        <f t="shared" si="51"/>
        <v>0</v>
      </c>
      <c r="AG102" s="83" t="b">
        <f t="shared" si="51"/>
        <v>0</v>
      </c>
      <c r="AH102" s="83" t="b">
        <f t="shared" si="51"/>
        <v>0</v>
      </c>
      <c r="AI102" s="83" t="b">
        <f t="shared" si="51"/>
        <v>0</v>
      </c>
      <c r="AJ102" s="83" t="b">
        <f t="shared" si="51"/>
        <v>0</v>
      </c>
      <c r="AK102" s="83" t="b">
        <f t="shared" si="51"/>
        <v>0</v>
      </c>
      <c r="AL102" s="83" t="b">
        <f t="shared" si="51"/>
        <v>0</v>
      </c>
      <c r="AM102" s="79"/>
      <c r="AN102" s="76"/>
      <c r="AO102" s="76"/>
      <c r="AP102" s="77"/>
      <c r="AQ102" s="9">
        <f t="shared" si="3"/>
        <v>0</v>
      </c>
      <c r="AR102" s="9"/>
      <c r="AS102" s="78"/>
      <c r="AT102" s="78"/>
    </row>
    <row r="103" ht="15.75" customHeight="1">
      <c r="C103" s="81" t="str">
        <f t="shared" ref="C103:V103" si="52">if(OR(AND(C100=FALSE,C102="TRUE"),AND(ISBLANK(C100),C102=TRUE)),"x","")</f>
        <v/>
      </c>
      <c r="D103" s="81" t="str">
        <f t="shared" si="52"/>
        <v/>
      </c>
      <c r="E103" s="81" t="str">
        <f t="shared" si="52"/>
        <v/>
      </c>
      <c r="F103" s="81" t="str">
        <f t="shared" si="52"/>
        <v/>
      </c>
      <c r="G103" s="81" t="str">
        <f t="shared" si="52"/>
        <v/>
      </c>
      <c r="H103" s="81" t="str">
        <f t="shared" si="52"/>
        <v/>
      </c>
      <c r="I103" s="81" t="str">
        <f t="shared" si="52"/>
        <v/>
      </c>
      <c r="J103" s="81" t="str">
        <f t="shared" si="52"/>
        <v/>
      </c>
      <c r="K103" s="81" t="str">
        <f t="shared" si="52"/>
        <v/>
      </c>
      <c r="L103" s="81" t="str">
        <f t="shared" si="52"/>
        <v/>
      </c>
      <c r="M103" s="81" t="str">
        <f t="shared" si="52"/>
        <v/>
      </c>
      <c r="N103" s="81" t="str">
        <f t="shared" si="52"/>
        <v>x</v>
      </c>
      <c r="O103" s="81" t="str">
        <f t="shared" si="52"/>
        <v>x</v>
      </c>
      <c r="P103" s="81" t="str">
        <f t="shared" si="52"/>
        <v/>
      </c>
      <c r="Q103" s="81" t="str">
        <f t="shared" si="52"/>
        <v/>
      </c>
      <c r="R103" s="81" t="str">
        <f t="shared" si="52"/>
        <v/>
      </c>
      <c r="S103" s="81" t="str">
        <f t="shared" si="52"/>
        <v>x</v>
      </c>
      <c r="T103" s="81" t="str">
        <f t="shared" si="52"/>
        <v/>
      </c>
      <c r="U103" s="81" t="str">
        <f t="shared" si="52"/>
        <v/>
      </c>
      <c r="V103" s="81" t="str">
        <f t="shared" si="52"/>
        <v/>
      </c>
      <c r="W103" s="85" t="s">
        <v>124</v>
      </c>
      <c r="X103" s="81" t="str">
        <f t="shared" ref="X103:AL103" si="53">if(OR(AND(X100=FALSE,X102="TRUE"),AND(ISBLANK(X100),X102=TRUE)),"x","")</f>
        <v/>
      </c>
      <c r="Y103" s="81" t="str">
        <f t="shared" si="53"/>
        <v/>
      </c>
      <c r="Z103" s="81" t="str">
        <f t="shared" si="53"/>
        <v/>
      </c>
      <c r="AA103" s="81" t="str">
        <f t="shared" si="53"/>
        <v/>
      </c>
      <c r="AB103" s="81" t="str">
        <f t="shared" si="53"/>
        <v/>
      </c>
      <c r="AC103" s="81" t="str">
        <f t="shared" si="53"/>
        <v/>
      </c>
      <c r="AD103" s="81" t="str">
        <f t="shared" si="53"/>
        <v/>
      </c>
      <c r="AE103" s="81" t="str">
        <f t="shared" si="53"/>
        <v/>
      </c>
      <c r="AF103" s="81" t="str">
        <f t="shared" si="53"/>
        <v/>
      </c>
      <c r="AG103" s="81" t="str">
        <f t="shared" si="53"/>
        <v/>
      </c>
      <c r="AH103" s="81" t="str">
        <f t="shared" si="53"/>
        <v/>
      </c>
      <c r="AI103" s="81" t="str">
        <f t="shared" si="53"/>
        <v/>
      </c>
      <c r="AJ103" s="81" t="str">
        <f t="shared" si="53"/>
        <v/>
      </c>
      <c r="AK103" s="81" t="str">
        <f t="shared" si="53"/>
        <v/>
      </c>
      <c r="AL103" s="81" t="str">
        <f t="shared" si="53"/>
        <v/>
      </c>
      <c r="AM103" s="79"/>
      <c r="AN103" s="76"/>
      <c r="AO103" s="76"/>
      <c r="AP103" s="77"/>
      <c r="AQ103" s="9">
        <f t="shared" si="3"/>
        <v>4</v>
      </c>
      <c r="AR103" s="9"/>
      <c r="AS103" s="80"/>
      <c r="AT103" s="80"/>
    </row>
    <row r="104" ht="15.75" hidden="1" customHeight="1">
      <c r="B104" s="74" t="s">
        <v>76</v>
      </c>
      <c r="C104" s="75" t="b">
        <f>isnumber(search("precise location", AP104))</f>
        <v>0</v>
      </c>
      <c r="D104" s="75"/>
      <c r="E104" s="75" t="b">
        <f>isnumber(search("coarse location", AP104))</f>
        <v>0</v>
      </c>
      <c r="F104" s="75"/>
      <c r="G104" s="75"/>
      <c r="H104" s="75" t="b">
        <f>isnumber(search("name", AP104))</f>
        <v>1</v>
      </c>
      <c r="I104" s="75" t="b">
        <f>isnumber(search("email", AP104))</f>
        <v>1</v>
      </c>
      <c r="J104" s="75" t="b">
        <f>isnumber(search("phone number", AP104))</f>
        <v>0</v>
      </c>
      <c r="K104" s="75"/>
      <c r="L104" s="75"/>
      <c r="M104" s="75" t="b">
        <f>isnumber(search("physical address", AP104))</f>
        <v>0</v>
      </c>
      <c r="N104" s="74"/>
      <c r="O104" s="76"/>
      <c r="P104" s="75" t="b">
        <f>isnumber(search("device id", AP104))</f>
        <v>0</v>
      </c>
      <c r="Q104" s="79"/>
      <c r="R104" s="79"/>
      <c r="S104" s="76"/>
      <c r="T104" s="79"/>
      <c r="U104" s="79"/>
      <c r="V104" s="75" t="b">
        <f>isnumber(search("product interaction", AP104))</f>
        <v>1</v>
      </c>
      <c r="W104" s="75" t="b">
        <f>isnumber(search("browsing history", AP104))</f>
        <v>0</v>
      </c>
      <c r="X104" s="75" t="b">
        <f>isnumber(search("diagnostic", AP104))</f>
        <v>1</v>
      </c>
      <c r="Y104" s="75" t="b">
        <f>isnumber(search("search history", AP104))</f>
        <v>1</v>
      </c>
      <c r="Z104" s="75" t="b">
        <f>isnumber(search("user id", AP104))</f>
        <v>1</v>
      </c>
      <c r="AA104" s="79"/>
      <c r="AB104" s="79"/>
      <c r="AC104" s="75" t="b">
        <f>isnumber(search("credit info", AP104))</f>
        <v>0</v>
      </c>
      <c r="AD104" s="79"/>
      <c r="AE104" s="75" t="b">
        <f>isnumber(search("purchase history", AP104))</f>
        <v>0</v>
      </c>
      <c r="AF104" s="75" t="b">
        <f>isnumber(search("contact info", AP104))</f>
        <v>1</v>
      </c>
      <c r="AG104" s="79"/>
      <c r="AH104" s="75" t="b">
        <f>isnumber(search("other user contact info", AP104))</f>
        <v>0</v>
      </c>
      <c r="AI104" s="75" t="b">
        <f>isnumber(search("user content", AP104))</f>
        <v>1</v>
      </c>
      <c r="AJ104" s="75" t="b">
        <f>isnumber(search("other financial info", AP104))</f>
        <v>0</v>
      </c>
      <c r="AK104" s="75" t="b">
        <f>isnumber(search("other data", AP104))</f>
        <v>0</v>
      </c>
      <c r="AL104" s="75" t="b">
        <f>isnumber(search("sensitive info", AP104))</f>
        <v>0</v>
      </c>
      <c r="AM104" s="79"/>
      <c r="AN104" s="76">
        <v>2.90853822E8</v>
      </c>
      <c r="AO104" s="76" t="s">
        <v>132</v>
      </c>
      <c r="AP104" s="77" t="s">
        <v>158</v>
      </c>
      <c r="AQ104" s="9">
        <f t="shared" si="3"/>
        <v>0</v>
      </c>
      <c r="AR104" s="9"/>
      <c r="AS104" s="78"/>
      <c r="AT104" s="78"/>
    </row>
    <row r="105" ht="15.75" hidden="1" customHeight="1"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4" t="s">
        <v>124</v>
      </c>
      <c r="O105" s="76" t="s">
        <v>124</v>
      </c>
      <c r="P105" s="76" t="s">
        <v>124</v>
      </c>
      <c r="Q105" s="79"/>
      <c r="R105" s="79"/>
      <c r="S105" s="76" t="s">
        <v>124</v>
      </c>
      <c r="T105" s="79"/>
      <c r="U105" s="79"/>
      <c r="V105" s="76" t="s">
        <v>124</v>
      </c>
      <c r="W105" s="76" t="s">
        <v>124</v>
      </c>
      <c r="X105" s="76" t="s">
        <v>124</v>
      </c>
      <c r="Y105" s="75"/>
      <c r="Z105" s="75"/>
      <c r="AA105" s="79"/>
      <c r="AB105" s="79"/>
      <c r="AC105" s="75"/>
      <c r="AD105" s="79"/>
      <c r="AE105" s="75"/>
      <c r="AF105" s="75"/>
      <c r="AG105" s="79"/>
      <c r="AH105" s="75"/>
      <c r="AI105" s="75"/>
      <c r="AJ105" s="75"/>
      <c r="AK105" s="75"/>
      <c r="AL105" s="75"/>
      <c r="AM105" s="79"/>
      <c r="AN105" s="86"/>
      <c r="AO105" s="86"/>
      <c r="AP105" s="87"/>
      <c r="AQ105" s="9">
        <f t="shared" si="3"/>
        <v>7</v>
      </c>
      <c r="AR105" s="9"/>
      <c r="AS105" s="80"/>
      <c r="AT105" s="80"/>
    </row>
    <row r="106" ht="15.75" hidden="1" customHeight="1">
      <c r="C106" s="83" t="b">
        <f t="shared" ref="C106:AL106" si="54">IF(C105="x",TRUE,FALSE)</f>
        <v>0</v>
      </c>
      <c r="D106" s="83" t="b">
        <f t="shared" si="54"/>
        <v>0</v>
      </c>
      <c r="E106" s="83" t="b">
        <f t="shared" si="54"/>
        <v>0</v>
      </c>
      <c r="F106" s="83" t="b">
        <f t="shared" si="54"/>
        <v>0</v>
      </c>
      <c r="G106" s="83" t="b">
        <f t="shared" si="54"/>
        <v>0</v>
      </c>
      <c r="H106" s="83" t="b">
        <f t="shared" si="54"/>
        <v>0</v>
      </c>
      <c r="I106" s="83" t="b">
        <f t="shared" si="54"/>
        <v>0</v>
      </c>
      <c r="J106" s="83" t="b">
        <f t="shared" si="54"/>
        <v>0</v>
      </c>
      <c r="K106" s="83" t="b">
        <f t="shared" si="54"/>
        <v>0</v>
      </c>
      <c r="L106" s="83" t="b">
        <f t="shared" si="54"/>
        <v>0</v>
      </c>
      <c r="M106" s="83" t="b">
        <f t="shared" si="54"/>
        <v>0</v>
      </c>
      <c r="N106" s="83" t="b">
        <f t="shared" si="54"/>
        <v>1</v>
      </c>
      <c r="O106" s="83" t="b">
        <f t="shared" si="54"/>
        <v>1</v>
      </c>
      <c r="P106" s="83" t="b">
        <f t="shared" si="54"/>
        <v>1</v>
      </c>
      <c r="Q106" s="83" t="b">
        <f t="shared" si="54"/>
        <v>0</v>
      </c>
      <c r="R106" s="83" t="b">
        <f t="shared" si="54"/>
        <v>0</v>
      </c>
      <c r="S106" s="83" t="b">
        <f t="shared" si="54"/>
        <v>1</v>
      </c>
      <c r="T106" s="83" t="b">
        <f t="shared" si="54"/>
        <v>0</v>
      </c>
      <c r="U106" s="83" t="b">
        <f t="shared" si="54"/>
        <v>0</v>
      </c>
      <c r="V106" s="83" t="b">
        <f t="shared" si="54"/>
        <v>1</v>
      </c>
      <c r="W106" s="83" t="b">
        <f t="shared" si="54"/>
        <v>1</v>
      </c>
      <c r="X106" s="83" t="b">
        <f t="shared" si="54"/>
        <v>1</v>
      </c>
      <c r="Y106" s="83" t="b">
        <f t="shared" si="54"/>
        <v>0</v>
      </c>
      <c r="Z106" s="83" t="b">
        <f t="shared" si="54"/>
        <v>0</v>
      </c>
      <c r="AA106" s="83" t="b">
        <f t="shared" si="54"/>
        <v>0</v>
      </c>
      <c r="AB106" s="83" t="b">
        <f t="shared" si="54"/>
        <v>0</v>
      </c>
      <c r="AC106" s="83" t="b">
        <f t="shared" si="54"/>
        <v>0</v>
      </c>
      <c r="AD106" s="83" t="b">
        <f t="shared" si="54"/>
        <v>0</v>
      </c>
      <c r="AE106" s="83" t="b">
        <f t="shared" si="54"/>
        <v>0</v>
      </c>
      <c r="AF106" s="83" t="b">
        <f t="shared" si="54"/>
        <v>0</v>
      </c>
      <c r="AG106" s="83" t="b">
        <f t="shared" si="54"/>
        <v>0</v>
      </c>
      <c r="AH106" s="83" t="b">
        <f t="shared" si="54"/>
        <v>0</v>
      </c>
      <c r="AI106" s="83" t="b">
        <f t="shared" si="54"/>
        <v>0</v>
      </c>
      <c r="AJ106" s="83" t="b">
        <f t="shared" si="54"/>
        <v>0</v>
      </c>
      <c r="AK106" s="83" t="b">
        <f t="shared" si="54"/>
        <v>0</v>
      </c>
      <c r="AL106" s="83" t="b">
        <f t="shared" si="54"/>
        <v>0</v>
      </c>
      <c r="AM106" s="79"/>
      <c r="AN106" s="86"/>
      <c r="AO106" s="86"/>
      <c r="AP106" s="87"/>
      <c r="AQ106" s="9">
        <f t="shared" si="3"/>
        <v>0</v>
      </c>
      <c r="AR106" s="9"/>
      <c r="AS106" s="78"/>
      <c r="AT106" s="78"/>
    </row>
    <row r="107" ht="15.75" customHeight="1">
      <c r="C107" s="81" t="str">
        <f t="shared" ref="C107:O107" si="55">if(OR(AND(C104=FALSE,C106="TRUE"),AND(ISBLANK(C104),C106=TRUE)),"x","")</f>
        <v/>
      </c>
      <c r="D107" s="81" t="str">
        <f t="shared" si="55"/>
        <v/>
      </c>
      <c r="E107" s="81" t="str">
        <f t="shared" si="55"/>
        <v/>
      </c>
      <c r="F107" s="81" t="str">
        <f t="shared" si="55"/>
        <v/>
      </c>
      <c r="G107" s="81" t="str">
        <f t="shared" si="55"/>
        <v/>
      </c>
      <c r="H107" s="81" t="str">
        <f t="shared" si="55"/>
        <v/>
      </c>
      <c r="I107" s="81" t="str">
        <f t="shared" si="55"/>
        <v/>
      </c>
      <c r="J107" s="81" t="str">
        <f t="shared" si="55"/>
        <v/>
      </c>
      <c r="K107" s="81" t="str">
        <f t="shared" si="55"/>
        <v/>
      </c>
      <c r="L107" s="81" t="str">
        <f t="shared" si="55"/>
        <v/>
      </c>
      <c r="M107" s="81" t="str">
        <f t="shared" si="55"/>
        <v/>
      </c>
      <c r="N107" s="81" t="str">
        <f t="shared" si="55"/>
        <v>x</v>
      </c>
      <c r="O107" s="81" t="str">
        <f t="shared" si="55"/>
        <v>x</v>
      </c>
      <c r="P107" s="85" t="s">
        <v>124</v>
      </c>
      <c r="Q107" s="81" t="str">
        <f t="shared" ref="Q107:V107" si="56">if(OR(AND(Q104=FALSE,Q106="TRUE"),AND(ISBLANK(Q104),Q106=TRUE)),"x","")</f>
        <v/>
      </c>
      <c r="R107" s="81" t="str">
        <f t="shared" si="56"/>
        <v/>
      </c>
      <c r="S107" s="81" t="str">
        <f t="shared" si="56"/>
        <v>x</v>
      </c>
      <c r="T107" s="81" t="str">
        <f t="shared" si="56"/>
        <v/>
      </c>
      <c r="U107" s="81" t="str">
        <f t="shared" si="56"/>
        <v/>
      </c>
      <c r="V107" s="81" t="str">
        <f t="shared" si="56"/>
        <v/>
      </c>
      <c r="W107" s="85" t="s">
        <v>124</v>
      </c>
      <c r="X107" s="81" t="str">
        <f t="shared" ref="X107:AL107" si="57">if(OR(AND(X104=FALSE,X106="TRUE"),AND(ISBLANK(X104),X106=TRUE)),"x","")</f>
        <v/>
      </c>
      <c r="Y107" s="81" t="str">
        <f t="shared" si="57"/>
        <v/>
      </c>
      <c r="Z107" s="81" t="str">
        <f t="shared" si="57"/>
        <v/>
      </c>
      <c r="AA107" s="81" t="str">
        <f t="shared" si="57"/>
        <v/>
      </c>
      <c r="AB107" s="81" t="str">
        <f t="shared" si="57"/>
        <v/>
      </c>
      <c r="AC107" s="81" t="str">
        <f t="shared" si="57"/>
        <v/>
      </c>
      <c r="AD107" s="81" t="str">
        <f t="shared" si="57"/>
        <v/>
      </c>
      <c r="AE107" s="81" t="str">
        <f t="shared" si="57"/>
        <v/>
      </c>
      <c r="AF107" s="81" t="str">
        <f t="shared" si="57"/>
        <v/>
      </c>
      <c r="AG107" s="81" t="str">
        <f t="shared" si="57"/>
        <v/>
      </c>
      <c r="AH107" s="81" t="str">
        <f t="shared" si="57"/>
        <v/>
      </c>
      <c r="AI107" s="81" t="str">
        <f t="shared" si="57"/>
        <v/>
      </c>
      <c r="AJ107" s="81" t="str">
        <f t="shared" si="57"/>
        <v/>
      </c>
      <c r="AK107" s="81" t="str">
        <f t="shared" si="57"/>
        <v/>
      </c>
      <c r="AL107" s="81" t="str">
        <f t="shared" si="57"/>
        <v/>
      </c>
      <c r="AM107" s="79"/>
      <c r="AN107" s="86"/>
      <c r="AO107" s="86"/>
      <c r="AP107" s="87"/>
      <c r="AQ107" s="9">
        <f t="shared" si="3"/>
        <v>5</v>
      </c>
      <c r="AR107" s="9"/>
      <c r="AS107" s="80"/>
      <c r="AT107" s="80"/>
    </row>
    <row r="108" ht="15.75" hidden="1" customHeight="1">
      <c r="B108" s="74" t="s">
        <v>77</v>
      </c>
      <c r="C108" s="75" t="b">
        <f>isnumber(search("precise location", AP108))</f>
        <v>1</v>
      </c>
      <c r="D108" s="75"/>
      <c r="E108" s="75" t="b">
        <f>isnumber(search("coarse location", AP108))</f>
        <v>1</v>
      </c>
      <c r="F108" s="75"/>
      <c r="G108" s="75"/>
      <c r="H108" s="75" t="b">
        <f>isnumber(search("name", AP108))</f>
        <v>1</v>
      </c>
      <c r="I108" s="75" t="b">
        <f>isnumber(search("email", AP108))</f>
        <v>1</v>
      </c>
      <c r="J108" s="75" t="b">
        <f>isnumber(search("phone number", AP108))</f>
        <v>1</v>
      </c>
      <c r="K108" s="75"/>
      <c r="L108" s="75"/>
      <c r="M108" s="75" t="b">
        <f>isnumber(search("physical address", AP108))</f>
        <v>0</v>
      </c>
      <c r="N108" s="74"/>
      <c r="O108" s="79"/>
      <c r="P108" s="75" t="b">
        <f>isnumber(search("device id", AP108))</f>
        <v>1</v>
      </c>
      <c r="Q108" s="79"/>
      <c r="R108" s="79"/>
      <c r="S108" s="79"/>
      <c r="T108" s="79"/>
      <c r="U108" s="79"/>
      <c r="V108" s="75" t="b">
        <f>isnumber(search("product interaction", AP108))</f>
        <v>1</v>
      </c>
      <c r="W108" s="75" t="b">
        <f>isnumber(search("browsing history", AP108))</f>
        <v>0</v>
      </c>
      <c r="X108" s="75" t="b">
        <f>isnumber(search("diagnostic", AP108))</f>
        <v>1</v>
      </c>
      <c r="Y108" s="75" t="b">
        <f>isnumber(search("search history", AP108))</f>
        <v>0</v>
      </c>
      <c r="Z108" s="75" t="b">
        <f>isnumber(search("user id", AP108))</f>
        <v>1</v>
      </c>
      <c r="AA108" s="79"/>
      <c r="AB108" s="79"/>
      <c r="AC108" s="75" t="b">
        <f>isnumber(search("credit info", AP108))</f>
        <v>0</v>
      </c>
      <c r="AD108" s="79"/>
      <c r="AE108" s="75" t="b">
        <f>isnumber(search("purchase history", AP108))</f>
        <v>0</v>
      </c>
      <c r="AF108" s="75" t="b">
        <f>isnumber(search("contact info", AP108))</f>
        <v>1</v>
      </c>
      <c r="AG108" s="79"/>
      <c r="AH108" s="75" t="b">
        <f>isnumber(search("other user contact info", AP108))</f>
        <v>0</v>
      </c>
      <c r="AI108" s="75" t="b">
        <f>isnumber(search("user content", AP108))</f>
        <v>1</v>
      </c>
      <c r="AJ108" s="75" t="b">
        <f>isnumber(search("other financial info", AP108))</f>
        <v>0</v>
      </c>
      <c r="AK108" s="75" t="b">
        <f>isnumber(search("other data", AP108))</f>
        <v>0</v>
      </c>
      <c r="AL108" s="75" t="b">
        <f>isnumber(search("sensitive info", AP108))</f>
        <v>0</v>
      </c>
      <c r="AM108" s="79"/>
      <c r="AN108" s="86">
        <v>5.46505307E8</v>
      </c>
      <c r="AO108" s="86" t="s">
        <v>132</v>
      </c>
      <c r="AP108" s="87" t="s">
        <v>159</v>
      </c>
      <c r="AQ108" s="9">
        <f t="shared" si="3"/>
        <v>0</v>
      </c>
      <c r="AR108" s="9"/>
      <c r="AS108" s="78"/>
      <c r="AT108" s="78"/>
    </row>
    <row r="109" ht="15.75" hidden="1" customHeight="1">
      <c r="C109" s="74" t="s">
        <v>124</v>
      </c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4"/>
      <c r="O109" s="79"/>
      <c r="P109" s="76" t="s">
        <v>124</v>
      </c>
      <c r="Q109" s="79"/>
      <c r="R109" s="79"/>
      <c r="S109" s="76" t="s">
        <v>124</v>
      </c>
      <c r="T109" s="76" t="s">
        <v>124</v>
      </c>
      <c r="U109" s="79"/>
      <c r="V109" s="79"/>
      <c r="W109" s="75"/>
      <c r="X109" s="75"/>
      <c r="Y109" s="75"/>
      <c r="Z109" s="75"/>
      <c r="AA109" s="79"/>
      <c r="AB109" s="79"/>
      <c r="AC109" s="75"/>
      <c r="AD109" s="79"/>
      <c r="AE109" s="75"/>
      <c r="AF109" s="75"/>
      <c r="AG109" s="79"/>
      <c r="AH109" s="75"/>
      <c r="AI109" s="75"/>
      <c r="AJ109" s="75"/>
      <c r="AK109" s="75"/>
      <c r="AL109" s="75"/>
      <c r="AM109" s="79"/>
      <c r="AN109" s="76"/>
      <c r="AO109" s="76"/>
      <c r="AP109" s="77"/>
      <c r="AQ109" s="9">
        <f t="shared" si="3"/>
        <v>4</v>
      </c>
      <c r="AR109" s="9"/>
      <c r="AS109" s="80"/>
      <c r="AT109" s="80"/>
    </row>
    <row r="110" ht="15.75" hidden="1" customHeight="1">
      <c r="C110" s="83" t="b">
        <f t="shared" ref="C110:AL110" si="58">IF(C109="x",TRUE,FALSE)</f>
        <v>1</v>
      </c>
      <c r="D110" s="83" t="b">
        <f t="shared" si="58"/>
        <v>0</v>
      </c>
      <c r="E110" s="83" t="b">
        <f t="shared" si="58"/>
        <v>0</v>
      </c>
      <c r="F110" s="83" t="b">
        <f t="shared" si="58"/>
        <v>0</v>
      </c>
      <c r="G110" s="83" t="b">
        <f t="shared" si="58"/>
        <v>0</v>
      </c>
      <c r="H110" s="83" t="b">
        <f t="shared" si="58"/>
        <v>0</v>
      </c>
      <c r="I110" s="83" t="b">
        <f t="shared" si="58"/>
        <v>0</v>
      </c>
      <c r="J110" s="83" t="b">
        <f t="shared" si="58"/>
        <v>0</v>
      </c>
      <c r="K110" s="83" t="b">
        <f t="shared" si="58"/>
        <v>0</v>
      </c>
      <c r="L110" s="83" t="b">
        <f t="shared" si="58"/>
        <v>0</v>
      </c>
      <c r="M110" s="83" t="b">
        <f t="shared" si="58"/>
        <v>0</v>
      </c>
      <c r="N110" s="83" t="b">
        <f t="shared" si="58"/>
        <v>0</v>
      </c>
      <c r="O110" s="83" t="b">
        <f t="shared" si="58"/>
        <v>0</v>
      </c>
      <c r="P110" s="83" t="b">
        <f t="shared" si="58"/>
        <v>1</v>
      </c>
      <c r="Q110" s="83" t="b">
        <f t="shared" si="58"/>
        <v>0</v>
      </c>
      <c r="R110" s="83" t="b">
        <f t="shared" si="58"/>
        <v>0</v>
      </c>
      <c r="S110" s="83" t="b">
        <f t="shared" si="58"/>
        <v>1</v>
      </c>
      <c r="T110" s="83" t="b">
        <f t="shared" si="58"/>
        <v>1</v>
      </c>
      <c r="U110" s="83" t="b">
        <f t="shared" si="58"/>
        <v>0</v>
      </c>
      <c r="V110" s="83" t="b">
        <f t="shared" si="58"/>
        <v>0</v>
      </c>
      <c r="W110" s="83" t="b">
        <f t="shared" si="58"/>
        <v>0</v>
      </c>
      <c r="X110" s="83" t="b">
        <f t="shared" si="58"/>
        <v>0</v>
      </c>
      <c r="Y110" s="83" t="b">
        <f t="shared" si="58"/>
        <v>0</v>
      </c>
      <c r="Z110" s="83" t="b">
        <f t="shared" si="58"/>
        <v>0</v>
      </c>
      <c r="AA110" s="83" t="b">
        <f t="shared" si="58"/>
        <v>0</v>
      </c>
      <c r="AB110" s="83" t="b">
        <f t="shared" si="58"/>
        <v>0</v>
      </c>
      <c r="AC110" s="83" t="b">
        <f t="shared" si="58"/>
        <v>0</v>
      </c>
      <c r="AD110" s="83" t="b">
        <f t="shared" si="58"/>
        <v>0</v>
      </c>
      <c r="AE110" s="83" t="b">
        <f t="shared" si="58"/>
        <v>0</v>
      </c>
      <c r="AF110" s="83" t="b">
        <f t="shared" si="58"/>
        <v>0</v>
      </c>
      <c r="AG110" s="83" t="b">
        <f t="shared" si="58"/>
        <v>0</v>
      </c>
      <c r="AH110" s="83" t="b">
        <f t="shared" si="58"/>
        <v>0</v>
      </c>
      <c r="AI110" s="83" t="b">
        <f t="shared" si="58"/>
        <v>0</v>
      </c>
      <c r="AJ110" s="83" t="b">
        <f t="shared" si="58"/>
        <v>0</v>
      </c>
      <c r="AK110" s="83" t="b">
        <f t="shared" si="58"/>
        <v>0</v>
      </c>
      <c r="AL110" s="83" t="b">
        <f t="shared" si="58"/>
        <v>0</v>
      </c>
      <c r="AM110" s="79"/>
      <c r="AN110" s="76"/>
      <c r="AO110" s="76"/>
      <c r="AP110" s="77"/>
      <c r="AQ110" s="9">
        <f t="shared" si="3"/>
        <v>0</v>
      </c>
      <c r="AR110" s="9"/>
      <c r="AS110" s="78"/>
      <c r="AT110" s="78"/>
    </row>
    <row r="111" ht="15.75" customHeight="1">
      <c r="C111" s="81" t="str">
        <f t="shared" ref="C111:AL111" si="59">if(OR(AND(C108=FALSE,C110="TRUE"),AND(ISBLANK(C108),C110=TRUE)),"x","")</f>
        <v/>
      </c>
      <c r="D111" s="81" t="str">
        <f t="shared" si="59"/>
        <v/>
      </c>
      <c r="E111" s="81" t="str">
        <f t="shared" si="59"/>
        <v/>
      </c>
      <c r="F111" s="81" t="str">
        <f t="shared" si="59"/>
        <v/>
      </c>
      <c r="G111" s="81" t="str">
        <f t="shared" si="59"/>
        <v/>
      </c>
      <c r="H111" s="81" t="str">
        <f t="shared" si="59"/>
        <v/>
      </c>
      <c r="I111" s="81" t="str">
        <f t="shared" si="59"/>
        <v/>
      </c>
      <c r="J111" s="81" t="str">
        <f t="shared" si="59"/>
        <v/>
      </c>
      <c r="K111" s="81" t="str">
        <f t="shared" si="59"/>
        <v/>
      </c>
      <c r="L111" s="81" t="str">
        <f t="shared" si="59"/>
        <v/>
      </c>
      <c r="M111" s="81" t="str">
        <f t="shared" si="59"/>
        <v/>
      </c>
      <c r="N111" s="81" t="str">
        <f t="shared" si="59"/>
        <v/>
      </c>
      <c r="O111" s="81" t="str">
        <f t="shared" si="59"/>
        <v/>
      </c>
      <c r="P111" s="81" t="str">
        <f t="shared" si="59"/>
        <v/>
      </c>
      <c r="Q111" s="81" t="str">
        <f t="shared" si="59"/>
        <v/>
      </c>
      <c r="R111" s="81" t="str">
        <f t="shared" si="59"/>
        <v/>
      </c>
      <c r="S111" s="81" t="str">
        <f t="shared" si="59"/>
        <v>x</v>
      </c>
      <c r="T111" s="81" t="str">
        <f t="shared" si="59"/>
        <v>x</v>
      </c>
      <c r="U111" s="81" t="str">
        <f t="shared" si="59"/>
        <v/>
      </c>
      <c r="V111" s="81" t="str">
        <f t="shared" si="59"/>
        <v/>
      </c>
      <c r="W111" s="81" t="str">
        <f t="shared" si="59"/>
        <v/>
      </c>
      <c r="X111" s="81" t="str">
        <f t="shared" si="59"/>
        <v/>
      </c>
      <c r="Y111" s="81" t="str">
        <f t="shared" si="59"/>
        <v/>
      </c>
      <c r="Z111" s="81" t="str">
        <f t="shared" si="59"/>
        <v/>
      </c>
      <c r="AA111" s="81" t="str">
        <f t="shared" si="59"/>
        <v/>
      </c>
      <c r="AB111" s="81" t="str">
        <f t="shared" si="59"/>
        <v/>
      </c>
      <c r="AC111" s="81" t="str">
        <f t="shared" si="59"/>
        <v/>
      </c>
      <c r="AD111" s="81" t="str">
        <f t="shared" si="59"/>
        <v/>
      </c>
      <c r="AE111" s="81" t="str">
        <f t="shared" si="59"/>
        <v/>
      </c>
      <c r="AF111" s="81" t="str">
        <f t="shared" si="59"/>
        <v/>
      </c>
      <c r="AG111" s="81" t="str">
        <f t="shared" si="59"/>
        <v/>
      </c>
      <c r="AH111" s="81" t="str">
        <f t="shared" si="59"/>
        <v/>
      </c>
      <c r="AI111" s="81" t="str">
        <f t="shared" si="59"/>
        <v/>
      </c>
      <c r="AJ111" s="81" t="str">
        <f t="shared" si="59"/>
        <v/>
      </c>
      <c r="AK111" s="81" t="str">
        <f t="shared" si="59"/>
        <v/>
      </c>
      <c r="AL111" s="81" t="str">
        <f t="shared" si="59"/>
        <v/>
      </c>
      <c r="AM111" s="79"/>
      <c r="AN111" s="76"/>
      <c r="AO111" s="76"/>
      <c r="AP111" s="77"/>
      <c r="AQ111" s="9">
        <f t="shared" si="3"/>
        <v>2</v>
      </c>
      <c r="AR111" s="9"/>
      <c r="AS111" s="80"/>
      <c r="AT111" s="80"/>
    </row>
    <row r="112" ht="15.75" hidden="1" customHeight="1">
      <c r="B112" s="74" t="s">
        <v>78</v>
      </c>
      <c r="C112" s="75" t="b">
        <f>isnumber(search("precise location", AP112))</f>
        <v>1</v>
      </c>
      <c r="D112" s="75"/>
      <c r="E112" s="75" t="b">
        <f>isnumber(search("coarse location", AP112))</f>
        <v>1</v>
      </c>
      <c r="F112" s="75"/>
      <c r="G112" s="75"/>
      <c r="H112" s="75" t="b">
        <f>isnumber(search("name", AP112))</f>
        <v>1</v>
      </c>
      <c r="I112" s="75" t="b">
        <f>isnumber(search("email", AP112))</f>
        <v>1</v>
      </c>
      <c r="J112" s="75" t="b">
        <f>isnumber(search("phone number", AP112))</f>
        <v>1</v>
      </c>
      <c r="K112" s="75"/>
      <c r="L112" s="75"/>
      <c r="M112" s="75" t="b">
        <f>isnumber(search("physical address", AP112))</f>
        <v>1</v>
      </c>
      <c r="N112" s="74"/>
      <c r="O112" s="76"/>
      <c r="P112" s="75" t="b">
        <f>isnumber(search("device id", AP112))</f>
        <v>1</v>
      </c>
      <c r="Q112" s="79"/>
      <c r="R112" s="79"/>
      <c r="S112" s="76"/>
      <c r="T112" s="79"/>
      <c r="U112" s="76"/>
      <c r="V112" s="75" t="b">
        <f>isnumber(search("product interaction", AP112))</f>
        <v>1</v>
      </c>
      <c r="W112" s="75" t="b">
        <f>isnumber(search("browsing history", AP112))</f>
        <v>0</v>
      </c>
      <c r="X112" s="75" t="b">
        <f>isnumber(search("diagnostic", AP112))</f>
        <v>1</v>
      </c>
      <c r="Y112" s="75" t="b">
        <f>isnumber(search("search history", AP112))</f>
        <v>1</v>
      </c>
      <c r="Z112" s="75" t="b">
        <f>isnumber(search("user id", AP112))</f>
        <v>1</v>
      </c>
      <c r="AA112" s="79"/>
      <c r="AB112" s="79"/>
      <c r="AC112" s="75" t="b">
        <f>isnumber(search("credit info", AP112))</f>
        <v>0</v>
      </c>
      <c r="AD112" s="79"/>
      <c r="AE112" s="75" t="b">
        <f>isnumber(search("purchase history", AP112))</f>
        <v>1</v>
      </c>
      <c r="AF112" s="75" t="b">
        <f>isnumber(search("contact info", AP112))</f>
        <v>1</v>
      </c>
      <c r="AG112" s="79"/>
      <c r="AH112" s="75" t="b">
        <f>isnumber(search("other user contact info", AP112))</f>
        <v>1</v>
      </c>
      <c r="AI112" s="75" t="b">
        <f>isnumber(search("user content", AP112))</f>
        <v>1</v>
      </c>
      <c r="AJ112" s="75" t="b">
        <f>isnumber(search("other financial info", AP112))</f>
        <v>1</v>
      </c>
      <c r="AK112" s="75" t="b">
        <f>isnumber(search("other data", AP112))</f>
        <v>1</v>
      </c>
      <c r="AL112" s="75" t="b">
        <f>isnumber(search("sensitive info", AP112))</f>
        <v>1</v>
      </c>
      <c r="AM112" s="79"/>
      <c r="AN112" s="76">
        <v>2.8842904E8</v>
      </c>
      <c r="AO112" s="76" t="s">
        <v>132</v>
      </c>
      <c r="AP112" s="77" t="s">
        <v>161</v>
      </c>
      <c r="AQ112" s="9">
        <f t="shared" si="3"/>
        <v>0</v>
      </c>
      <c r="AR112" s="9"/>
      <c r="AS112" s="78"/>
      <c r="AT112" s="78"/>
    </row>
    <row r="113" ht="15.75" hidden="1" customHeight="1">
      <c r="C113" s="75"/>
      <c r="D113" s="75"/>
      <c r="E113" s="75"/>
      <c r="F113" s="75"/>
      <c r="G113" s="75"/>
      <c r="H113" s="75"/>
      <c r="I113" s="74"/>
      <c r="J113" s="75"/>
      <c r="K113" s="75"/>
      <c r="L113" s="75"/>
      <c r="M113" s="75"/>
      <c r="N113" s="74" t="s">
        <v>124</v>
      </c>
      <c r="O113" s="76" t="s">
        <v>124</v>
      </c>
      <c r="P113" s="76" t="s">
        <v>124</v>
      </c>
      <c r="Q113" s="79"/>
      <c r="R113" s="79"/>
      <c r="S113" s="76" t="s">
        <v>124</v>
      </c>
      <c r="T113" s="79"/>
      <c r="U113" s="76" t="s">
        <v>124</v>
      </c>
      <c r="V113" s="76" t="s">
        <v>124</v>
      </c>
      <c r="W113" s="76" t="s">
        <v>124</v>
      </c>
      <c r="X113" s="79"/>
      <c r="Y113" s="75"/>
      <c r="Z113" s="75"/>
      <c r="AA113" s="79"/>
      <c r="AB113" s="79"/>
      <c r="AC113" s="75"/>
      <c r="AD113" s="79"/>
      <c r="AE113" s="75"/>
      <c r="AF113" s="75"/>
      <c r="AG113" s="76"/>
      <c r="AH113" s="75"/>
      <c r="AI113" s="75"/>
      <c r="AJ113" s="75"/>
      <c r="AK113" s="75"/>
      <c r="AL113" s="75"/>
      <c r="AM113" s="79"/>
      <c r="AN113" s="76"/>
      <c r="AO113" s="76"/>
      <c r="AP113" s="77"/>
      <c r="AQ113" s="9">
        <f t="shared" si="3"/>
        <v>7</v>
      </c>
      <c r="AR113" s="9"/>
      <c r="AS113" s="80"/>
      <c r="AT113" s="80"/>
    </row>
    <row r="114" ht="15.75" hidden="1" customHeight="1">
      <c r="C114" s="83" t="b">
        <f t="shared" ref="C114:AL114" si="60">IF(C113="x",TRUE,FALSE)</f>
        <v>0</v>
      </c>
      <c r="D114" s="83" t="b">
        <f t="shared" si="60"/>
        <v>0</v>
      </c>
      <c r="E114" s="83" t="b">
        <f t="shared" si="60"/>
        <v>0</v>
      </c>
      <c r="F114" s="83" t="b">
        <f t="shared" si="60"/>
        <v>0</v>
      </c>
      <c r="G114" s="83" t="b">
        <f t="shared" si="60"/>
        <v>0</v>
      </c>
      <c r="H114" s="83" t="b">
        <f t="shared" si="60"/>
        <v>0</v>
      </c>
      <c r="I114" s="83" t="b">
        <f t="shared" si="60"/>
        <v>0</v>
      </c>
      <c r="J114" s="83" t="b">
        <f t="shared" si="60"/>
        <v>0</v>
      </c>
      <c r="K114" s="83" t="b">
        <f t="shared" si="60"/>
        <v>0</v>
      </c>
      <c r="L114" s="83" t="b">
        <f t="shared" si="60"/>
        <v>0</v>
      </c>
      <c r="M114" s="83" t="b">
        <f t="shared" si="60"/>
        <v>0</v>
      </c>
      <c r="N114" s="83" t="b">
        <f t="shared" si="60"/>
        <v>1</v>
      </c>
      <c r="O114" s="83" t="b">
        <f t="shared" si="60"/>
        <v>1</v>
      </c>
      <c r="P114" s="83" t="b">
        <f t="shared" si="60"/>
        <v>1</v>
      </c>
      <c r="Q114" s="83" t="b">
        <f t="shared" si="60"/>
        <v>0</v>
      </c>
      <c r="R114" s="83" t="b">
        <f t="shared" si="60"/>
        <v>0</v>
      </c>
      <c r="S114" s="83" t="b">
        <f t="shared" si="60"/>
        <v>1</v>
      </c>
      <c r="T114" s="83" t="b">
        <f t="shared" si="60"/>
        <v>0</v>
      </c>
      <c r="U114" s="83" t="b">
        <f t="shared" si="60"/>
        <v>1</v>
      </c>
      <c r="V114" s="83" t="b">
        <f t="shared" si="60"/>
        <v>1</v>
      </c>
      <c r="W114" s="83" t="b">
        <f t="shared" si="60"/>
        <v>1</v>
      </c>
      <c r="X114" s="83" t="b">
        <f t="shared" si="60"/>
        <v>0</v>
      </c>
      <c r="Y114" s="83" t="b">
        <f t="shared" si="60"/>
        <v>0</v>
      </c>
      <c r="Z114" s="83" t="b">
        <f t="shared" si="60"/>
        <v>0</v>
      </c>
      <c r="AA114" s="83" t="b">
        <f t="shared" si="60"/>
        <v>0</v>
      </c>
      <c r="AB114" s="83" t="b">
        <f t="shared" si="60"/>
        <v>0</v>
      </c>
      <c r="AC114" s="83" t="b">
        <f t="shared" si="60"/>
        <v>0</v>
      </c>
      <c r="AD114" s="83" t="b">
        <f t="shared" si="60"/>
        <v>0</v>
      </c>
      <c r="AE114" s="83" t="b">
        <f t="shared" si="60"/>
        <v>0</v>
      </c>
      <c r="AF114" s="83" t="b">
        <f t="shared" si="60"/>
        <v>0</v>
      </c>
      <c r="AG114" s="83" t="b">
        <f t="shared" si="60"/>
        <v>0</v>
      </c>
      <c r="AH114" s="83" t="b">
        <f t="shared" si="60"/>
        <v>0</v>
      </c>
      <c r="AI114" s="83" t="b">
        <f t="shared" si="60"/>
        <v>0</v>
      </c>
      <c r="AJ114" s="83" t="b">
        <f t="shared" si="60"/>
        <v>0</v>
      </c>
      <c r="AK114" s="83" t="b">
        <f t="shared" si="60"/>
        <v>0</v>
      </c>
      <c r="AL114" s="83" t="b">
        <f t="shared" si="60"/>
        <v>0</v>
      </c>
      <c r="AM114" s="79"/>
      <c r="AN114" s="76"/>
      <c r="AO114" s="76"/>
      <c r="AP114" s="77"/>
      <c r="AQ114" s="9">
        <f t="shared" si="3"/>
        <v>0</v>
      </c>
      <c r="AR114" s="9"/>
      <c r="AS114" s="78"/>
      <c r="AT114" s="78"/>
    </row>
    <row r="115" ht="15.75" customHeight="1">
      <c r="C115" s="81" t="str">
        <f t="shared" ref="C115:V115" si="61">if(OR(AND(C112=FALSE,C114="TRUE"),AND(ISBLANK(C112),C114=TRUE)),"x","")</f>
        <v/>
      </c>
      <c r="D115" s="81" t="str">
        <f t="shared" si="61"/>
        <v/>
      </c>
      <c r="E115" s="81" t="str">
        <f t="shared" si="61"/>
        <v/>
      </c>
      <c r="F115" s="81" t="str">
        <f t="shared" si="61"/>
        <v/>
      </c>
      <c r="G115" s="81" t="str">
        <f t="shared" si="61"/>
        <v/>
      </c>
      <c r="H115" s="81" t="str">
        <f t="shared" si="61"/>
        <v/>
      </c>
      <c r="I115" s="81" t="str">
        <f t="shared" si="61"/>
        <v/>
      </c>
      <c r="J115" s="81" t="str">
        <f t="shared" si="61"/>
        <v/>
      </c>
      <c r="K115" s="81" t="str">
        <f t="shared" si="61"/>
        <v/>
      </c>
      <c r="L115" s="81" t="str">
        <f t="shared" si="61"/>
        <v/>
      </c>
      <c r="M115" s="81" t="str">
        <f t="shared" si="61"/>
        <v/>
      </c>
      <c r="N115" s="81" t="str">
        <f t="shared" si="61"/>
        <v>x</v>
      </c>
      <c r="O115" s="81" t="str">
        <f t="shared" si="61"/>
        <v>x</v>
      </c>
      <c r="P115" s="81" t="str">
        <f t="shared" si="61"/>
        <v/>
      </c>
      <c r="Q115" s="81" t="str">
        <f t="shared" si="61"/>
        <v/>
      </c>
      <c r="R115" s="81" t="str">
        <f t="shared" si="61"/>
        <v/>
      </c>
      <c r="S115" s="81" t="str">
        <f t="shared" si="61"/>
        <v>x</v>
      </c>
      <c r="T115" s="81" t="str">
        <f t="shared" si="61"/>
        <v/>
      </c>
      <c r="U115" s="81" t="str">
        <f t="shared" si="61"/>
        <v>x</v>
      </c>
      <c r="V115" s="81" t="str">
        <f t="shared" si="61"/>
        <v/>
      </c>
      <c r="W115" s="85" t="s">
        <v>124</v>
      </c>
      <c r="X115" s="81" t="str">
        <f t="shared" ref="X115:AL115" si="62">if(OR(AND(X112=FALSE,X114="TRUE"),AND(ISBLANK(X112),X114=TRUE)),"x","")</f>
        <v/>
      </c>
      <c r="Y115" s="81" t="str">
        <f t="shared" si="62"/>
        <v/>
      </c>
      <c r="Z115" s="81" t="str">
        <f t="shared" si="62"/>
        <v/>
      </c>
      <c r="AA115" s="81" t="str">
        <f t="shared" si="62"/>
        <v/>
      </c>
      <c r="AB115" s="81" t="str">
        <f t="shared" si="62"/>
        <v/>
      </c>
      <c r="AC115" s="81" t="str">
        <f t="shared" si="62"/>
        <v/>
      </c>
      <c r="AD115" s="81" t="str">
        <f t="shared" si="62"/>
        <v/>
      </c>
      <c r="AE115" s="81" t="str">
        <f t="shared" si="62"/>
        <v/>
      </c>
      <c r="AF115" s="81" t="str">
        <f t="shared" si="62"/>
        <v/>
      </c>
      <c r="AG115" s="81" t="str">
        <f t="shared" si="62"/>
        <v/>
      </c>
      <c r="AH115" s="81" t="str">
        <f t="shared" si="62"/>
        <v/>
      </c>
      <c r="AI115" s="81" t="str">
        <f t="shared" si="62"/>
        <v/>
      </c>
      <c r="AJ115" s="81" t="str">
        <f t="shared" si="62"/>
        <v/>
      </c>
      <c r="AK115" s="81" t="str">
        <f t="shared" si="62"/>
        <v/>
      </c>
      <c r="AL115" s="81" t="str">
        <f t="shared" si="62"/>
        <v/>
      </c>
      <c r="AM115" s="79"/>
      <c r="AN115" s="76"/>
      <c r="AO115" s="76"/>
      <c r="AP115" s="77"/>
      <c r="AQ115" s="9">
        <f t="shared" si="3"/>
        <v>5</v>
      </c>
      <c r="AR115" s="9"/>
      <c r="AS115" s="80"/>
      <c r="AT115" s="80"/>
    </row>
    <row r="116" ht="15.75" hidden="1" customHeight="1">
      <c r="B116" s="74" t="s">
        <v>79</v>
      </c>
      <c r="C116" s="75" t="b">
        <f>isnumber(search("precise location", AP116))</f>
        <v>0</v>
      </c>
      <c r="D116" s="74"/>
      <c r="E116" s="75" t="b">
        <f>isnumber(search("coarse location", AP116))</f>
        <v>1</v>
      </c>
      <c r="F116" s="74"/>
      <c r="G116" s="75"/>
      <c r="H116" s="75" t="b">
        <f>isnumber(search("name", AP116))</f>
        <v>1</v>
      </c>
      <c r="I116" s="75" t="b">
        <f>isnumber(search("email", AP116))</f>
        <v>1</v>
      </c>
      <c r="J116" s="75" t="b">
        <f>isnumber(search("phone number", AP116))</f>
        <v>1</v>
      </c>
      <c r="K116" s="75"/>
      <c r="L116" s="75"/>
      <c r="M116" s="75" t="b">
        <f>isnumber(search("physical address", AP116))</f>
        <v>1</v>
      </c>
      <c r="N116" s="74"/>
      <c r="O116" s="76"/>
      <c r="P116" s="75" t="b">
        <f>isnumber(search("device id", AP116))</f>
        <v>1</v>
      </c>
      <c r="Q116" s="76"/>
      <c r="R116" s="79"/>
      <c r="S116" s="76"/>
      <c r="T116" s="76"/>
      <c r="U116" s="76"/>
      <c r="V116" s="75" t="b">
        <f>isnumber(search("product interaction", AP116))</f>
        <v>1</v>
      </c>
      <c r="W116" s="75" t="b">
        <f>isnumber(search("browsing history", AP116))</f>
        <v>1</v>
      </c>
      <c r="X116" s="75" t="b">
        <f>isnumber(search("diagnostic", AP116))</f>
        <v>1</v>
      </c>
      <c r="Y116" s="75" t="b">
        <f>isnumber(search("search history", AP116))</f>
        <v>1</v>
      </c>
      <c r="Z116" s="75" t="b">
        <f>isnumber(search("user id", AP116))</f>
        <v>1</v>
      </c>
      <c r="AA116" s="79"/>
      <c r="AB116" s="79"/>
      <c r="AC116" s="75" t="b">
        <f>isnumber(search("credit info", AP116))</f>
        <v>0</v>
      </c>
      <c r="AD116" s="79"/>
      <c r="AE116" s="75" t="b">
        <f>isnumber(search("purchase history", AP116))</f>
        <v>0</v>
      </c>
      <c r="AF116" s="75" t="b">
        <f>isnumber(search("contact info", AP116))</f>
        <v>1</v>
      </c>
      <c r="AG116" s="76"/>
      <c r="AH116" s="75" t="b">
        <f>isnumber(search("other user contact info", AP116))</f>
        <v>1</v>
      </c>
      <c r="AI116" s="75" t="b">
        <f>isnumber(search("user content", AP116))</f>
        <v>1</v>
      </c>
      <c r="AJ116" s="75" t="b">
        <f>isnumber(search("other financial info", AP116))</f>
        <v>0</v>
      </c>
      <c r="AK116" s="75" t="b">
        <f>isnumber(search("other data", AP116))</f>
        <v>1</v>
      </c>
      <c r="AL116" s="75" t="b">
        <f>isnumber(search("sensitive info", AP116))</f>
        <v>1</v>
      </c>
      <c r="AM116" s="79"/>
      <c r="AN116" s="76">
        <v>5.89698942E8</v>
      </c>
      <c r="AO116" s="76" t="s">
        <v>132</v>
      </c>
      <c r="AP116" s="77" t="s">
        <v>162</v>
      </c>
      <c r="AQ116" s="9">
        <f t="shared" si="3"/>
        <v>0</v>
      </c>
      <c r="AR116" s="9"/>
      <c r="AS116" s="78"/>
      <c r="AT116" s="78"/>
    </row>
    <row r="117" ht="15.75" hidden="1" customHeight="1">
      <c r="C117" s="75"/>
      <c r="D117" s="74" t="s">
        <v>124</v>
      </c>
      <c r="E117" s="74"/>
      <c r="F117" s="74" t="s">
        <v>124</v>
      </c>
      <c r="G117" s="75"/>
      <c r="H117" s="75"/>
      <c r="I117" s="75"/>
      <c r="J117" s="75"/>
      <c r="K117" s="75"/>
      <c r="L117" s="75"/>
      <c r="M117" s="75"/>
      <c r="N117" s="74" t="s">
        <v>124</v>
      </c>
      <c r="O117" s="76" t="s">
        <v>124</v>
      </c>
      <c r="P117" s="76" t="s">
        <v>124</v>
      </c>
      <c r="Q117" s="76" t="s">
        <v>124</v>
      </c>
      <c r="R117" s="79"/>
      <c r="S117" s="76" t="s">
        <v>124</v>
      </c>
      <c r="T117" s="76" t="s">
        <v>124</v>
      </c>
      <c r="U117" s="76" t="s">
        <v>124</v>
      </c>
      <c r="V117" s="76" t="s">
        <v>124</v>
      </c>
      <c r="W117" s="76" t="s">
        <v>124</v>
      </c>
      <c r="X117" s="79"/>
      <c r="Y117" s="79"/>
      <c r="Z117" s="79"/>
      <c r="AA117" s="79"/>
      <c r="AB117" s="79"/>
      <c r="AC117" s="79"/>
      <c r="AD117" s="79"/>
      <c r="AE117" s="79"/>
      <c r="AF117" s="79"/>
      <c r="AG117" s="76" t="s">
        <v>124</v>
      </c>
      <c r="AH117" s="75"/>
      <c r="AI117" s="75"/>
      <c r="AJ117" s="75"/>
      <c r="AK117" s="75"/>
      <c r="AL117" s="75"/>
      <c r="AM117" s="79"/>
      <c r="AN117" s="76"/>
      <c r="AO117" s="76"/>
      <c r="AP117" s="77"/>
      <c r="AQ117" s="9">
        <f t="shared" si="3"/>
        <v>12</v>
      </c>
      <c r="AR117" s="9"/>
      <c r="AS117" s="80"/>
      <c r="AT117" s="80"/>
    </row>
    <row r="118" ht="15.75" hidden="1" customHeight="1">
      <c r="C118" s="83" t="b">
        <f t="shared" ref="C118:AL118" si="63">IF(C117="x",TRUE,FALSE)</f>
        <v>0</v>
      </c>
      <c r="D118" s="83" t="b">
        <f t="shared" si="63"/>
        <v>1</v>
      </c>
      <c r="E118" s="83" t="b">
        <f t="shared" si="63"/>
        <v>0</v>
      </c>
      <c r="F118" s="83" t="b">
        <f t="shared" si="63"/>
        <v>1</v>
      </c>
      <c r="G118" s="83" t="b">
        <f t="shared" si="63"/>
        <v>0</v>
      </c>
      <c r="H118" s="83" t="b">
        <f t="shared" si="63"/>
        <v>0</v>
      </c>
      <c r="I118" s="83" t="b">
        <f t="shared" si="63"/>
        <v>0</v>
      </c>
      <c r="J118" s="83" t="b">
        <f t="shared" si="63"/>
        <v>0</v>
      </c>
      <c r="K118" s="83" t="b">
        <f t="shared" si="63"/>
        <v>0</v>
      </c>
      <c r="L118" s="83" t="b">
        <f t="shared" si="63"/>
        <v>0</v>
      </c>
      <c r="M118" s="83" t="b">
        <f t="shared" si="63"/>
        <v>0</v>
      </c>
      <c r="N118" s="83" t="b">
        <f t="shared" si="63"/>
        <v>1</v>
      </c>
      <c r="O118" s="83" t="b">
        <f t="shared" si="63"/>
        <v>1</v>
      </c>
      <c r="P118" s="83" t="b">
        <f t="shared" si="63"/>
        <v>1</v>
      </c>
      <c r="Q118" s="83" t="b">
        <f t="shared" si="63"/>
        <v>1</v>
      </c>
      <c r="R118" s="83" t="b">
        <f t="shared" si="63"/>
        <v>0</v>
      </c>
      <c r="S118" s="83" t="b">
        <f t="shared" si="63"/>
        <v>1</v>
      </c>
      <c r="T118" s="83" t="b">
        <f t="shared" si="63"/>
        <v>1</v>
      </c>
      <c r="U118" s="83" t="b">
        <f t="shared" si="63"/>
        <v>1</v>
      </c>
      <c r="V118" s="83" t="b">
        <f t="shared" si="63"/>
        <v>1</v>
      </c>
      <c r="W118" s="83" t="b">
        <f t="shared" si="63"/>
        <v>1</v>
      </c>
      <c r="X118" s="83" t="b">
        <f t="shared" si="63"/>
        <v>0</v>
      </c>
      <c r="Y118" s="83" t="b">
        <f t="shared" si="63"/>
        <v>0</v>
      </c>
      <c r="Z118" s="83" t="b">
        <f t="shared" si="63"/>
        <v>0</v>
      </c>
      <c r="AA118" s="83" t="b">
        <f t="shared" si="63"/>
        <v>0</v>
      </c>
      <c r="AB118" s="83" t="b">
        <f t="shared" si="63"/>
        <v>0</v>
      </c>
      <c r="AC118" s="83" t="b">
        <f t="shared" si="63"/>
        <v>0</v>
      </c>
      <c r="AD118" s="83" t="b">
        <f t="shared" si="63"/>
        <v>0</v>
      </c>
      <c r="AE118" s="83" t="b">
        <f t="shared" si="63"/>
        <v>0</v>
      </c>
      <c r="AF118" s="83" t="b">
        <f t="shared" si="63"/>
        <v>0</v>
      </c>
      <c r="AG118" s="83" t="b">
        <f t="shared" si="63"/>
        <v>1</v>
      </c>
      <c r="AH118" s="83" t="b">
        <f t="shared" si="63"/>
        <v>0</v>
      </c>
      <c r="AI118" s="83" t="b">
        <f t="shared" si="63"/>
        <v>0</v>
      </c>
      <c r="AJ118" s="83" t="b">
        <f t="shared" si="63"/>
        <v>0</v>
      </c>
      <c r="AK118" s="83" t="b">
        <f t="shared" si="63"/>
        <v>0</v>
      </c>
      <c r="AL118" s="83" t="b">
        <f t="shared" si="63"/>
        <v>0</v>
      </c>
      <c r="AM118" s="79"/>
      <c r="AN118" s="76"/>
      <c r="AO118" s="76"/>
      <c r="AP118" s="77"/>
      <c r="AQ118" s="9">
        <f t="shared" si="3"/>
        <v>0</v>
      </c>
      <c r="AR118" s="9"/>
      <c r="AS118" s="78"/>
      <c r="AT118" s="78"/>
    </row>
    <row r="119" ht="15.75" customHeight="1">
      <c r="C119" s="81" t="str">
        <f t="shared" ref="C119:AL119" si="64">if(OR(AND(C116=FALSE,C118="TRUE"),AND(ISBLANK(C116),C118=TRUE)),"x","")</f>
        <v/>
      </c>
      <c r="D119" s="81" t="str">
        <f t="shared" si="64"/>
        <v>x</v>
      </c>
      <c r="E119" s="81" t="str">
        <f t="shared" si="64"/>
        <v/>
      </c>
      <c r="F119" s="81" t="str">
        <f t="shared" si="64"/>
        <v>x</v>
      </c>
      <c r="G119" s="81" t="str">
        <f t="shared" si="64"/>
        <v/>
      </c>
      <c r="H119" s="81" t="str">
        <f t="shared" si="64"/>
        <v/>
      </c>
      <c r="I119" s="81" t="str">
        <f t="shared" si="64"/>
        <v/>
      </c>
      <c r="J119" s="81" t="str">
        <f t="shared" si="64"/>
        <v/>
      </c>
      <c r="K119" s="81" t="str">
        <f t="shared" si="64"/>
        <v/>
      </c>
      <c r="L119" s="81" t="str">
        <f t="shared" si="64"/>
        <v/>
      </c>
      <c r="M119" s="81" t="str">
        <f t="shared" si="64"/>
        <v/>
      </c>
      <c r="N119" s="81" t="str">
        <f t="shared" si="64"/>
        <v>x</v>
      </c>
      <c r="O119" s="81" t="str">
        <f t="shared" si="64"/>
        <v>x</v>
      </c>
      <c r="P119" s="81" t="str">
        <f t="shared" si="64"/>
        <v/>
      </c>
      <c r="Q119" s="81" t="str">
        <f t="shared" si="64"/>
        <v>x</v>
      </c>
      <c r="R119" s="81" t="str">
        <f t="shared" si="64"/>
        <v/>
      </c>
      <c r="S119" s="81" t="str">
        <f t="shared" si="64"/>
        <v>x</v>
      </c>
      <c r="T119" s="81" t="str">
        <f t="shared" si="64"/>
        <v>x</v>
      </c>
      <c r="U119" s="81" t="str">
        <f t="shared" si="64"/>
        <v>x</v>
      </c>
      <c r="V119" s="81" t="str">
        <f t="shared" si="64"/>
        <v/>
      </c>
      <c r="W119" s="81" t="str">
        <f t="shared" si="64"/>
        <v/>
      </c>
      <c r="X119" s="81" t="str">
        <f t="shared" si="64"/>
        <v/>
      </c>
      <c r="Y119" s="81" t="str">
        <f t="shared" si="64"/>
        <v/>
      </c>
      <c r="Z119" s="81" t="str">
        <f t="shared" si="64"/>
        <v/>
      </c>
      <c r="AA119" s="81" t="str">
        <f t="shared" si="64"/>
        <v/>
      </c>
      <c r="AB119" s="81" t="str">
        <f t="shared" si="64"/>
        <v/>
      </c>
      <c r="AC119" s="81" t="str">
        <f t="shared" si="64"/>
        <v/>
      </c>
      <c r="AD119" s="81" t="str">
        <f t="shared" si="64"/>
        <v/>
      </c>
      <c r="AE119" s="81" t="str">
        <f t="shared" si="64"/>
        <v/>
      </c>
      <c r="AF119" s="81" t="str">
        <f t="shared" si="64"/>
        <v/>
      </c>
      <c r="AG119" s="81" t="str">
        <f t="shared" si="64"/>
        <v>x</v>
      </c>
      <c r="AH119" s="81" t="str">
        <f t="shared" si="64"/>
        <v/>
      </c>
      <c r="AI119" s="81" t="str">
        <f t="shared" si="64"/>
        <v/>
      </c>
      <c r="AJ119" s="81" t="str">
        <f t="shared" si="64"/>
        <v/>
      </c>
      <c r="AK119" s="81" t="str">
        <f t="shared" si="64"/>
        <v/>
      </c>
      <c r="AL119" s="81" t="str">
        <f t="shared" si="64"/>
        <v/>
      </c>
      <c r="AM119" s="79"/>
      <c r="AN119" s="76"/>
      <c r="AO119" s="76"/>
      <c r="AP119" s="77"/>
      <c r="AQ119" s="9">
        <f t="shared" si="3"/>
        <v>9</v>
      </c>
      <c r="AR119" s="9"/>
      <c r="AS119" s="80"/>
      <c r="AT119" s="80"/>
    </row>
    <row r="120" ht="15.75" hidden="1" customHeight="1">
      <c r="B120" s="74" t="s">
        <v>80</v>
      </c>
      <c r="C120" s="75" t="b">
        <f>isnumber(search("precise location", AP120))</f>
        <v>0</v>
      </c>
      <c r="D120" s="75"/>
      <c r="E120" s="75" t="b">
        <f>isnumber(search("coarse location", AP120))</f>
        <v>0</v>
      </c>
      <c r="F120" s="75"/>
      <c r="G120" s="75"/>
      <c r="H120" s="75" t="b">
        <f>isnumber(search("name", AP120))</f>
        <v>1</v>
      </c>
      <c r="I120" s="75" t="b">
        <f>isnumber(search("email", AP120))</f>
        <v>1</v>
      </c>
      <c r="J120" s="75" t="b">
        <f>isnumber(search("phone number", AP120))</f>
        <v>0</v>
      </c>
      <c r="K120" s="75"/>
      <c r="L120" s="75"/>
      <c r="M120" s="75" t="b">
        <f>isnumber(search("physical address", AP120))</f>
        <v>0</v>
      </c>
      <c r="N120" s="74"/>
      <c r="O120" s="76"/>
      <c r="P120" s="75" t="b">
        <f>isnumber(search("device id", AP120))</f>
        <v>0</v>
      </c>
      <c r="Q120" s="79"/>
      <c r="R120" s="79"/>
      <c r="S120" s="79"/>
      <c r="T120" s="76"/>
      <c r="U120" s="76"/>
      <c r="V120" s="75" t="b">
        <f>isnumber(search("product interaction", AP120))</f>
        <v>1</v>
      </c>
      <c r="W120" s="75" t="b">
        <f>isnumber(search("browsing history", AP120))</f>
        <v>0</v>
      </c>
      <c r="X120" s="75" t="b">
        <f>isnumber(search("diagnostic", AP120))</f>
        <v>1</v>
      </c>
      <c r="Y120" s="75" t="b">
        <f>isnumber(search("search history", AP120))</f>
        <v>0</v>
      </c>
      <c r="Z120" s="75" t="b">
        <f>isnumber(search("user id", AP120))</f>
        <v>1</v>
      </c>
      <c r="AA120" s="79"/>
      <c r="AB120" s="79"/>
      <c r="AC120" s="75" t="b">
        <f>isnumber(search("credit info", AP120))</f>
        <v>0</v>
      </c>
      <c r="AD120" s="79"/>
      <c r="AE120" s="75" t="b">
        <f>isnumber(search("purchase history", AP120))</f>
        <v>0</v>
      </c>
      <c r="AF120" s="75" t="b">
        <f>isnumber(search("contact info", AP120))</f>
        <v>1</v>
      </c>
      <c r="AG120" s="79"/>
      <c r="AH120" s="75" t="b">
        <f>isnumber(search("other user contact info", AP120))</f>
        <v>0</v>
      </c>
      <c r="AI120" s="75" t="b">
        <f>isnumber(search("user content", AP120))</f>
        <v>0</v>
      </c>
      <c r="AJ120" s="75" t="b">
        <f>isnumber(search("other financial info", AP120))</f>
        <v>0</v>
      </c>
      <c r="AK120" s="75" t="b">
        <f>isnumber(search("other data", AP120))</f>
        <v>0</v>
      </c>
      <c r="AL120" s="75" t="b">
        <f>isnumber(search("sensitive info", AP120))</f>
        <v>0</v>
      </c>
      <c r="AM120" s="79"/>
      <c r="AN120" s="76">
        <v>1.220620171E9</v>
      </c>
      <c r="AO120" s="76" t="s">
        <v>132</v>
      </c>
      <c r="AP120" s="77" t="s">
        <v>163</v>
      </c>
      <c r="AQ120" s="9">
        <f t="shared" si="3"/>
        <v>0</v>
      </c>
      <c r="AR120" s="9"/>
      <c r="AS120" s="78"/>
      <c r="AT120" s="78"/>
    </row>
    <row r="121" ht="15.75" hidden="1" customHeight="1"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4" t="s">
        <v>124</v>
      </c>
      <c r="O121" s="76" t="s">
        <v>124</v>
      </c>
      <c r="P121" s="76" t="s">
        <v>124</v>
      </c>
      <c r="Q121" s="79"/>
      <c r="R121" s="79"/>
      <c r="S121" s="79"/>
      <c r="T121" s="76" t="s">
        <v>124</v>
      </c>
      <c r="U121" s="76" t="s">
        <v>124</v>
      </c>
      <c r="V121" s="76" t="s">
        <v>124</v>
      </c>
      <c r="W121" s="76" t="s">
        <v>124</v>
      </c>
      <c r="X121" s="76" t="s">
        <v>124</v>
      </c>
      <c r="Y121" s="76" t="s">
        <v>124</v>
      </c>
      <c r="Z121" s="75"/>
      <c r="AA121" s="79"/>
      <c r="AB121" s="79"/>
      <c r="AC121" s="75"/>
      <c r="AD121" s="79"/>
      <c r="AE121" s="75"/>
      <c r="AF121" s="75"/>
      <c r="AG121" s="76"/>
      <c r="AH121" s="75"/>
      <c r="AI121" s="75"/>
      <c r="AJ121" s="75"/>
      <c r="AK121" s="75"/>
      <c r="AL121" s="75"/>
      <c r="AM121" s="79"/>
      <c r="AN121" s="76"/>
      <c r="AO121" s="76"/>
      <c r="AP121" s="77"/>
      <c r="AQ121" s="9">
        <f t="shared" si="3"/>
        <v>9</v>
      </c>
      <c r="AR121" s="9"/>
      <c r="AS121" s="80"/>
      <c r="AT121" s="80"/>
    </row>
    <row r="122" ht="15.75" hidden="1" customHeight="1">
      <c r="C122" s="83" t="b">
        <f t="shared" ref="C122:AL122" si="65">IF(C121="x",TRUE,FALSE)</f>
        <v>0</v>
      </c>
      <c r="D122" s="83" t="b">
        <f t="shared" si="65"/>
        <v>0</v>
      </c>
      <c r="E122" s="83" t="b">
        <f t="shared" si="65"/>
        <v>0</v>
      </c>
      <c r="F122" s="83" t="b">
        <f t="shared" si="65"/>
        <v>0</v>
      </c>
      <c r="G122" s="83" t="b">
        <f t="shared" si="65"/>
        <v>0</v>
      </c>
      <c r="H122" s="83" t="b">
        <f t="shared" si="65"/>
        <v>0</v>
      </c>
      <c r="I122" s="83" t="b">
        <f t="shared" si="65"/>
        <v>0</v>
      </c>
      <c r="J122" s="83" t="b">
        <f t="shared" si="65"/>
        <v>0</v>
      </c>
      <c r="K122" s="83" t="b">
        <f t="shared" si="65"/>
        <v>0</v>
      </c>
      <c r="L122" s="83" t="b">
        <f t="shared" si="65"/>
        <v>0</v>
      </c>
      <c r="M122" s="83" t="b">
        <f t="shared" si="65"/>
        <v>0</v>
      </c>
      <c r="N122" s="83" t="b">
        <f t="shared" si="65"/>
        <v>1</v>
      </c>
      <c r="O122" s="83" t="b">
        <f t="shared" si="65"/>
        <v>1</v>
      </c>
      <c r="P122" s="83" t="b">
        <f t="shared" si="65"/>
        <v>1</v>
      </c>
      <c r="Q122" s="83" t="b">
        <f t="shared" si="65"/>
        <v>0</v>
      </c>
      <c r="R122" s="83" t="b">
        <f t="shared" si="65"/>
        <v>0</v>
      </c>
      <c r="S122" s="83" t="b">
        <f t="shared" si="65"/>
        <v>0</v>
      </c>
      <c r="T122" s="83" t="b">
        <f t="shared" si="65"/>
        <v>1</v>
      </c>
      <c r="U122" s="83" t="b">
        <f t="shared" si="65"/>
        <v>1</v>
      </c>
      <c r="V122" s="83" t="b">
        <f t="shared" si="65"/>
        <v>1</v>
      </c>
      <c r="W122" s="83" t="b">
        <f t="shared" si="65"/>
        <v>1</v>
      </c>
      <c r="X122" s="83" t="b">
        <f t="shared" si="65"/>
        <v>1</v>
      </c>
      <c r="Y122" s="83" t="b">
        <f t="shared" si="65"/>
        <v>1</v>
      </c>
      <c r="Z122" s="83" t="b">
        <f t="shared" si="65"/>
        <v>0</v>
      </c>
      <c r="AA122" s="83" t="b">
        <f t="shared" si="65"/>
        <v>0</v>
      </c>
      <c r="AB122" s="83" t="b">
        <f t="shared" si="65"/>
        <v>0</v>
      </c>
      <c r="AC122" s="83" t="b">
        <f t="shared" si="65"/>
        <v>0</v>
      </c>
      <c r="AD122" s="83" t="b">
        <f t="shared" si="65"/>
        <v>0</v>
      </c>
      <c r="AE122" s="83" t="b">
        <f t="shared" si="65"/>
        <v>0</v>
      </c>
      <c r="AF122" s="83" t="b">
        <f t="shared" si="65"/>
        <v>0</v>
      </c>
      <c r="AG122" s="83" t="b">
        <f t="shared" si="65"/>
        <v>0</v>
      </c>
      <c r="AH122" s="83" t="b">
        <f t="shared" si="65"/>
        <v>0</v>
      </c>
      <c r="AI122" s="83" t="b">
        <f t="shared" si="65"/>
        <v>0</v>
      </c>
      <c r="AJ122" s="83" t="b">
        <f t="shared" si="65"/>
        <v>0</v>
      </c>
      <c r="AK122" s="83" t="b">
        <f t="shared" si="65"/>
        <v>0</v>
      </c>
      <c r="AL122" s="83" t="b">
        <f t="shared" si="65"/>
        <v>0</v>
      </c>
      <c r="AM122" s="79"/>
      <c r="AN122" s="76"/>
      <c r="AO122" s="76"/>
      <c r="AP122" s="77"/>
      <c r="AQ122" s="9">
        <f t="shared" si="3"/>
        <v>0</v>
      </c>
      <c r="AR122" s="9"/>
      <c r="AS122" s="78"/>
      <c r="AT122" s="78"/>
    </row>
    <row r="123" ht="15.75" customHeight="1">
      <c r="C123" s="81" t="str">
        <f t="shared" ref="C123:O123" si="66">if(OR(AND(C120=FALSE,C122="TRUE"),AND(ISBLANK(C120),C122=TRUE)),"x","")</f>
        <v/>
      </c>
      <c r="D123" s="81" t="str">
        <f t="shared" si="66"/>
        <v/>
      </c>
      <c r="E123" s="81" t="str">
        <f t="shared" si="66"/>
        <v/>
      </c>
      <c r="F123" s="81" t="str">
        <f t="shared" si="66"/>
        <v/>
      </c>
      <c r="G123" s="81" t="str">
        <f t="shared" si="66"/>
        <v/>
      </c>
      <c r="H123" s="81" t="str">
        <f t="shared" si="66"/>
        <v/>
      </c>
      <c r="I123" s="81" t="str">
        <f t="shared" si="66"/>
        <v/>
      </c>
      <c r="J123" s="81" t="str">
        <f t="shared" si="66"/>
        <v/>
      </c>
      <c r="K123" s="81" t="str">
        <f t="shared" si="66"/>
        <v/>
      </c>
      <c r="L123" s="81" t="str">
        <f t="shared" si="66"/>
        <v/>
      </c>
      <c r="M123" s="81" t="str">
        <f t="shared" si="66"/>
        <v/>
      </c>
      <c r="N123" s="81" t="str">
        <f t="shared" si="66"/>
        <v>x</v>
      </c>
      <c r="O123" s="81" t="str">
        <f t="shared" si="66"/>
        <v>x</v>
      </c>
      <c r="P123" s="85" t="s">
        <v>124</v>
      </c>
      <c r="Q123" s="81" t="str">
        <f t="shared" ref="Q123:V123" si="67">if(OR(AND(Q120=FALSE,Q122="TRUE"),AND(ISBLANK(Q120),Q122=TRUE)),"x","")</f>
        <v/>
      </c>
      <c r="R123" s="81" t="str">
        <f t="shared" si="67"/>
        <v/>
      </c>
      <c r="S123" s="81" t="str">
        <f t="shared" si="67"/>
        <v/>
      </c>
      <c r="T123" s="81" t="str">
        <f t="shared" si="67"/>
        <v>x</v>
      </c>
      <c r="U123" s="81" t="str">
        <f t="shared" si="67"/>
        <v>x</v>
      </c>
      <c r="V123" s="81" t="str">
        <f t="shared" si="67"/>
        <v/>
      </c>
      <c r="W123" s="85" t="s">
        <v>124</v>
      </c>
      <c r="X123" s="81" t="str">
        <f>if(OR(AND(X120=FALSE,X122="TRUE"),AND(ISBLANK(X120),X122=TRUE)),"x","")</f>
        <v/>
      </c>
      <c r="Y123" s="85" t="s">
        <v>124</v>
      </c>
      <c r="Z123" s="81" t="str">
        <f t="shared" ref="Z123:AL123" si="68">if(OR(AND(Z120=FALSE,Z122="TRUE"),AND(ISBLANK(Z120),Z122=TRUE)),"x","")</f>
        <v/>
      </c>
      <c r="AA123" s="81" t="str">
        <f t="shared" si="68"/>
        <v/>
      </c>
      <c r="AB123" s="81" t="str">
        <f t="shared" si="68"/>
        <v/>
      </c>
      <c r="AC123" s="81" t="str">
        <f t="shared" si="68"/>
        <v/>
      </c>
      <c r="AD123" s="81" t="str">
        <f t="shared" si="68"/>
        <v/>
      </c>
      <c r="AE123" s="81" t="str">
        <f t="shared" si="68"/>
        <v/>
      </c>
      <c r="AF123" s="81" t="str">
        <f t="shared" si="68"/>
        <v/>
      </c>
      <c r="AG123" s="81" t="str">
        <f t="shared" si="68"/>
        <v/>
      </c>
      <c r="AH123" s="81" t="str">
        <f t="shared" si="68"/>
        <v/>
      </c>
      <c r="AI123" s="81" t="str">
        <f t="shared" si="68"/>
        <v/>
      </c>
      <c r="AJ123" s="81" t="str">
        <f t="shared" si="68"/>
        <v/>
      </c>
      <c r="AK123" s="81" t="str">
        <f t="shared" si="68"/>
        <v/>
      </c>
      <c r="AL123" s="81" t="str">
        <f t="shared" si="68"/>
        <v/>
      </c>
      <c r="AM123" s="79"/>
      <c r="AN123" s="76"/>
      <c r="AO123" s="76"/>
      <c r="AP123" s="77"/>
      <c r="AQ123" s="9">
        <f t="shared" si="3"/>
        <v>7</v>
      </c>
      <c r="AR123" s="9"/>
      <c r="AS123" s="80"/>
      <c r="AT123" s="80"/>
    </row>
    <row r="124" ht="15.75" hidden="1" customHeight="1">
      <c r="B124" s="74" t="s">
        <v>81</v>
      </c>
      <c r="C124" s="75" t="b">
        <f>isnumber(search("precise location", AP124))</f>
        <v>1</v>
      </c>
      <c r="D124" s="75"/>
      <c r="E124" s="75" t="b">
        <f>isnumber(search("coarse location", AP124))</f>
        <v>1</v>
      </c>
      <c r="F124" s="75"/>
      <c r="G124" s="75"/>
      <c r="H124" s="75" t="b">
        <f>isnumber(search("name", AP124))</f>
        <v>1</v>
      </c>
      <c r="I124" s="75" t="b">
        <f>isnumber(search("email", AP124))</f>
        <v>1</v>
      </c>
      <c r="J124" s="75" t="b">
        <f>isnumber(search("phone number", AP124))</f>
        <v>1</v>
      </c>
      <c r="K124" s="75"/>
      <c r="L124" s="75"/>
      <c r="M124" s="75" t="b">
        <f>isnumber(search("physical address", AP124))</f>
        <v>0</v>
      </c>
      <c r="N124" s="74"/>
      <c r="O124" s="76"/>
      <c r="P124" s="75" t="b">
        <f>isnumber(search("device id", AP124))</f>
        <v>1</v>
      </c>
      <c r="Q124" s="79"/>
      <c r="R124" s="76"/>
      <c r="S124" s="76"/>
      <c r="T124" s="79"/>
      <c r="U124" s="76"/>
      <c r="V124" s="75" t="b">
        <f>isnumber(search("product interaction", AP124))</f>
        <v>1</v>
      </c>
      <c r="W124" s="75" t="b">
        <f>isnumber(search("browsing history", AP124))</f>
        <v>0</v>
      </c>
      <c r="X124" s="75" t="b">
        <f>isnumber(search("diagnostic", AP124))</f>
        <v>1</v>
      </c>
      <c r="Y124" s="75" t="b">
        <f>isnumber(search("search history", AP124))</f>
        <v>0</v>
      </c>
      <c r="Z124" s="75" t="b">
        <f>isnumber(search("user id", AP124))</f>
        <v>1</v>
      </c>
      <c r="AA124" s="79"/>
      <c r="AB124" s="79"/>
      <c r="AC124" s="75" t="b">
        <f>isnumber(search("credit info", AP124))</f>
        <v>0</v>
      </c>
      <c r="AD124" s="79"/>
      <c r="AE124" s="75" t="b">
        <f>isnumber(search("purchase history", AP124))</f>
        <v>0</v>
      </c>
      <c r="AF124" s="75" t="b">
        <f>isnumber(search("contact info", AP124))</f>
        <v>1</v>
      </c>
      <c r="AG124" s="76"/>
      <c r="AH124" s="75" t="b">
        <f>isnumber(search("other user contact info", AP124))</f>
        <v>0</v>
      </c>
      <c r="AI124" s="75" t="b">
        <f>isnumber(search("user content", AP124))</f>
        <v>1</v>
      </c>
      <c r="AJ124" s="75" t="b">
        <f>isnumber(search("other financial info", AP124))</f>
        <v>0</v>
      </c>
      <c r="AK124" s="75" t="b">
        <f>isnumber(search("other data", AP124))</f>
        <v>0</v>
      </c>
      <c r="AL124" s="75" t="b">
        <f>isnumber(search("sensitive info", AP124))</f>
        <v>0</v>
      </c>
      <c r="AM124" s="79"/>
      <c r="AN124" s="76">
        <v>1.113153706E9</v>
      </c>
      <c r="AO124" s="76" t="s">
        <v>132</v>
      </c>
      <c r="AP124" s="77" t="s">
        <v>164</v>
      </c>
      <c r="AQ124" s="9">
        <f t="shared" si="3"/>
        <v>0</v>
      </c>
      <c r="AR124" s="9"/>
      <c r="AS124" s="78"/>
      <c r="AT124" s="78"/>
    </row>
    <row r="125" ht="15.75" hidden="1" customHeight="1">
      <c r="C125" s="75"/>
      <c r="D125" s="75"/>
      <c r="E125" s="75"/>
      <c r="F125" s="75"/>
      <c r="G125" s="75"/>
      <c r="H125" s="74"/>
      <c r="I125" s="74" t="s">
        <v>124</v>
      </c>
      <c r="J125" s="75"/>
      <c r="K125" s="75"/>
      <c r="L125" s="75"/>
      <c r="M125" s="75"/>
      <c r="N125" s="74" t="s">
        <v>124</v>
      </c>
      <c r="O125" s="76" t="s">
        <v>124</v>
      </c>
      <c r="P125" s="76" t="s">
        <v>124</v>
      </c>
      <c r="Q125" s="79"/>
      <c r="R125" s="76" t="s">
        <v>124</v>
      </c>
      <c r="S125" s="76" t="s">
        <v>124</v>
      </c>
      <c r="T125" s="79"/>
      <c r="U125" s="76" t="s">
        <v>124</v>
      </c>
      <c r="V125" s="76" t="s">
        <v>124</v>
      </c>
      <c r="W125" s="79"/>
      <c r="X125" s="79"/>
      <c r="Y125" s="79"/>
      <c r="Z125" s="79"/>
      <c r="AA125" s="79"/>
      <c r="AB125" s="79"/>
      <c r="AC125" s="79"/>
      <c r="AD125" s="79"/>
      <c r="AE125" s="79"/>
      <c r="AF125" s="76" t="s">
        <v>124</v>
      </c>
      <c r="AG125" s="76" t="s">
        <v>124</v>
      </c>
      <c r="AH125" s="75"/>
      <c r="AI125" s="75"/>
      <c r="AJ125" s="75"/>
      <c r="AK125" s="75"/>
      <c r="AL125" s="75"/>
      <c r="AM125" s="79"/>
      <c r="AN125" s="76"/>
      <c r="AO125" s="76"/>
      <c r="AP125" s="77"/>
      <c r="AQ125" s="9">
        <f t="shared" si="3"/>
        <v>10</v>
      </c>
      <c r="AR125" s="9"/>
      <c r="AS125" s="80"/>
      <c r="AT125" s="80"/>
    </row>
    <row r="126" ht="15.75" hidden="1" customHeight="1">
      <c r="C126" s="83" t="b">
        <f t="shared" ref="C126:AL126" si="69">IF(C125="x",TRUE,FALSE)</f>
        <v>0</v>
      </c>
      <c r="D126" s="83" t="b">
        <f t="shared" si="69"/>
        <v>0</v>
      </c>
      <c r="E126" s="83" t="b">
        <f t="shared" si="69"/>
        <v>0</v>
      </c>
      <c r="F126" s="83" t="b">
        <f t="shared" si="69"/>
        <v>0</v>
      </c>
      <c r="G126" s="83" t="b">
        <f t="shared" si="69"/>
        <v>0</v>
      </c>
      <c r="H126" s="83" t="b">
        <f t="shared" si="69"/>
        <v>0</v>
      </c>
      <c r="I126" s="83" t="b">
        <f t="shared" si="69"/>
        <v>1</v>
      </c>
      <c r="J126" s="83" t="b">
        <f t="shared" si="69"/>
        <v>0</v>
      </c>
      <c r="K126" s="83" t="b">
        <f t="shared" si="69"/>
        <v>0</v>
      </c>
      <c r="L126" s="83" t="b">
        <f t="shared" si="69"/>
        <v>0</v>
      </c>
      <c r="M126" s="83" t="b">
        <f t="shared" si="69"/>
        <v>0</v>
      </c>
      <c r="N126" s="83" t="b">
        <f t="shared" si="69"/>
        <v>1</v>
      </c>
      <c r="O126" s="83" t="b">
        <f t="shared" si="69"/>
        <v>1</v>
      </c>
      <c r="P126" s="83" t="b">
        <f t="shared" si="69"/>
        <v>1</v>
      </c>
      <c r="Q126" s="83" t="b">
        <f t="shared" si="69"/>
        <v>0</v>
      </c>
      <c r="R126" s="83" t="b">
        <f t="shared" si="69"/>
        <v>1</v>
      </c>
      <c r="S126" s="83" t="b">
        <f t="shared" si="69"/>
        <v>1</v>
      </c>
      <c r="T126" s="83" t="b">
        <f t="shared" si="69"/>
        <v>0</v>
      </c>
      <c r="U126" s="83" t="b">
        <f t="shared" si="69"/>
        <v>1</v>
      </c>
      <c r="V126" s="83" t="b">
        <f t="shared" si="69"/>
        <v>1</v>
      </c>
      <c r="W126" s="83" t="b">
        <f t="shared" si="69"/>
        <v>0</v>
      </c>
      <c r="X126" s="83" t="b">
        <f t="shared" si="69"/>
        <v>0</v>
      </c>
      <c r="Y126" s="83" t="b">
        <f t="shared" si="69"/>
        <v>0</v>
      </c>
      <c r="Z126" s="83" t="b">
        <f t="shared" si="69"/>
        <v>0</v>
      </c>
      <c r="AA126" s="83" t="b">
        <f t="shared" si="69"/>
        <v>0</v>
      </c>
      <c r="AB126" s="83" t="b">
        <f t="shared" si="69"/>
        <v>0</v>
      </c>
      <c r="AC126" s="83" t="b">
        <f t="shared" si="69"/>
        <v>0</v>
      </c>
      <c r="AD126" s="83" t="b">
        <f t="shared" si="69"/>
        <v>0</v>
      </c>
      <c r="AE126" s="83" t="b">
        <f t="shared" si="69"/>
        <v>0</v>
      </c>
      <c r="AF126" s="83" t="b">
        <f t="shared" si="69"/>
        <v>1</v>
      </c>
      <c r="AG126" s="83" t="b">
        <f t="shared" si="69"/>
        <v>1</v>
      </c>
      <c r="AH126" s="83" t="b">
        <f t="shared" si="69"/>
        <v>0</v>
      </c>
      <c r="AI126" s="83" t="b">
        <f t="shared" si="69"/>
        <v>0</v>
      </c>
      <c r="AJ126" s="83" t="b">
        <f t="shared" si="69"/>
        <v>0</v>
      </c>
      <c r="AK126" s="83" t="b">
        <f t="shared" si="69"/>
        <v>0</v>
      </c>
      <c r="AL126" s="83" t="b">
        <f t="shared" si="69"/>
        <v>0</v>
      </c>
      <c r="AM126" s="79"/>
      <c r="AN126" s="76"/>
      <c r="AO126" s="76"/>
      <c r="AP126" s="77"/>
      <c r="AQ126" s="9">
        <f t="shared" si="3"/>
        <v>0</v>
      </c>
      <c r="AR126" s="9"/>
      <c r="AS126" s="78"/>
      <c r="AT126" s="78"/>
    </row>
    <row r="127" ht="15.75" customHeight="1">
      <c r="C127" s="81" t="str">
        <f t="shared" ref="C127:AL127" si="70">if(OR(AND(C124=FALSE,C126="TRUE"),AND(ISBLANK(C124),C126=TRUE)),"x","")</f>
        <v/>
      </c>
      <c r="D127" s="81" t="str">
        <f t="shared" si="70"/>
        <v/>
      </c>
      <c r="E127" s="81" t="str">
        <f t="shared" si="70"/>
        <v/>
      </c>
      <c r="F127" s="81" t="str">
        <f t="shared" si="70"/>
        <v/>
      </c>
      <c r="G127" s="81" t="str">
        <f t="shared" si="70"/>
        <v/>
      </c>
      <c r="H127" s="81" t="str">
        <f t="shared" si="70"/>
        <v/>
      </c>
      <c r="I127" s="81" t="str">
        <f t="shared" si="70"/>
        <v/>
      </c>
      <c r="J127" s="81" t="str">
        <f t="shared" si="70"/>
        <v/>
      </c>
      <c r="K127" s="81" t="str">
        <f t="shared" si="70"/>
        <v/>
      </c>
      <c r="L127" s="81" t="str">
        <f t="shared" si="70"/>
        <v/>
      </c>
      <c r="M127" s="81" t="str">
        <f t="shared" si="70"/>
        <v/>
      </c>
      <c r="N127" s="81" t="str">
        <f t="shared" si="70"/>
        <v>x</v>
      </c>
      <c r="O127" s="81" t="str">
        <f t="shared" si="70"/>
        <v>x</v>
      </c>
      <c r="P127" s="81" t="str">
        <f t="shared" si="70"/>
        <v/>
      </c>
      <c r="Q127" s="81" t="str">
        <f t="shared" si="70"/>
        <v/>
      </c>
      <c r="R127" s="81" t="str">
        <f t="shared" si="70"/>
        <v>x</v>
      </c>
      <c r="S127" s="81" t="str">
        <f t="shared" si="70"/>
        <v>x</v>
      </c>
      <c r="T127" s="81" t="str">
        <f t="shared" si="70"/>
        <v/>
      </c>
      <c r="U127" s="81" t="str">
        <f t="shared" si="70"/>
        <v>x</v>
      </c>
      <c r="V127" s="81" t="str">
        <f t="shared" si="70"/>
        <v/>
      </c>
      <c r="W127" s="81" t="str">
        <f t="shared" si="70"/>
        <v/>
      </c>
      <c r="X127" s="81" t="str">
        <f t="shared" si="70"/>
        <v/>
      </c>
      <c r="Y127" s="81" t="str">
        <f t="shared" si="70"/>
        <v/>
      </c>
      <c r="Z127" s="81" t="str">
        <f t="shared" si="70"/>
        <v/>
      </c>
      <c r="AA127" s="81" t="str">
        <f t="shared" si="70"/>
        <v/>
      </c>
      <c r="AB127" s="81" t="str">
        <f t="shared" si="70"/>
        <v/>
      </c>
      <c r="AC127" s="81" t="str">
        <f t="shared" si="70"/>
        <v/>
      </c>
      <c r="AD127" s="81" t="str">
        <f t="shared" si="70"/>
        <v/>
      </c>
      <c r="AE127" s="81" t="str">
        <f t="shared" si="70"/>
        <v/>
      </c>
      <c r="AF127" s="81" t="str">
        <f t="shared" si="70"/>
        <v/>
      </c>
      <c r="AG127" s="81" t="str">
        <f t="shared" si="70"/>
        <v>x</v>
      </c>
      <c r="AH127" s="81" t="str">
        <f t="shared" si="70"/>
        <v/>
      </c>
      <c r="AI127" s="81" t="str">
        <f t="shared" si="70"/>
        <v/>
      </c>
      <c r="AJ127" s="81" t="str">
        <f t="shared" si="70"/>
        <v/>
      </c>
      <c r="AK127" s="81" t="str">
        <f t="shared" si="70"/>
        <v/>
      </c>
      <c r="AL127" s="81" t="str">
        <f t="shared" si="70"/>
        <v/>
      </c>
      <c r="AM127" s="79"/>
      <c r="AN127" s="76"/>
      <c r="AO127" s="76"/>
      <c r="AP127" s="77"/>
      <c r="AQ127" s="9">
        <f t="shared" si="3"/>
        <v>6</v>
      </c>
      <c r="AR127" s="9"/>
      <c r="AS127" s="80"/>
      <c r="AT127" s="80"/>
    </row>
    <row r="128" ht="15.75" hidden="1" customHeight="1">
      <c r="B128" s="74" t="s">
        <v>83</v>
      </c>
      <c r="C128" s="75" t="b">
        <f>isnumber(search("precise location", AP128))</f>
        <v>0</v>
      </c>
      <c r="D128" s="75"/>
      <c r="E128" s="75" t="b">
        <f>isnumber(search("coarse location", AP128))</f>
        <v>0</v>
      </c>
      <c r="F128" s="75"/>
      <c r="G128" s="75"/>
      <c r="H128" s="75" t="b">
        <f>isnumber(search("name", AP128))</f>
        <v>1</v>
      </c>
      <c r="I128" s="75" t="b">
        <f>isnumber(search("email", AP128))</f>
        <v>1</v>
      </c>
      <c r="J128" s="75" t="b">
        <f>isnumber(search("phone number", AP128))</f>
        <v>0</v>
      </c>
      <c r="K128" s="75"/>
      <c r="L128" s="75"/>
      <c r="M128" s="75" t="b">
        <f>isnumber(search("physical address", AP128))</f>
        <v>0</v>
      </c>
      <c r="N128" s="74"/>
      <c r="O128" s="76"/>
      <c r="P128" s="75" t="b">
        <f>isnumber(search("device id", AP128))</f>
        <v>1</v>
      </c>
      <c r="Q128" s="79"/>
      <c r="R128" s="79"/>
      <c r="S128" s="76"/>
      <c r="T128" s="79"/>
      <c r="U128" s="79"/>
      <c r="V128" s="75" t="b">
        <f>isnumber(search("product interaction", AP128))</f>
        <v>0</v>
      </c>
      <c r="W128" s="75" t="b">
        <f>isnumber(search("browsing history", AP128))</f>
        <v>0</v>
      </c>
      <c r="X128" s="75" t="b">
        <f>isnumber(search("diagnostic", AP128))</f>
        <v>1</v>
      </c>
      <c r="Y128" s="75" t="b">
        <f>isnumber(search("search history", AP128))</f>
        <v>0</v>
      </c>
      <c r="Z128" s="75" t="b">
        <f>isnumber(search("user id", AP128))</f>
        <v>1</v>
      </c>
      <c r="AA128" s="79"/>
      <c r="AB128" s="79"/>
      <c r="AC128" s="75" t="b">
        <f>isnumber(search("credit info", AP128))</f>
        <v>0</v>
      </c>
      <c r="AD128" s="79"/>
      <c r="AE128" s="75" t="b">
        <f>isnumber(search("purchase history", AP128))</f>
        <v>0</v>
      </c>
      <c r="AF128" s="75" t="b">
        <f>isnumber(search("contact info", AP128))</f>
        <v>1</v>
      </c>
      <c r="AG128" s="79"/>
      <c r="AH128" s="75" t="b">
        <f>isnumber(search("other user contact info", AP128))</f>
        <v>0</v>
      </c>
      <c r="AI128" s="75" t="b">
        <f>isnumber(search("user content", AP128))</f>
        <v>1</v>
      </c>
      <c r="AJ128" s="75" t="b">
        <f>isnumber(search("other financial info", AP128))</f>
        <v>0</v>
      </c>
      <c r="AK128" s="75" t="b">
        <f>isnumber(search("other data", AP128))</f>
        <v>0</v>
      </c>
      <c r="AL128" s="75" t="b">
        <f>isnumber(search("sensitive info", AP128))</f>
        <v>0</v>
      </c>
      <c r="AM128" s="79"/>
      <c r="AN128" s="76">
        <v>4.5314223E8</v>
      </c>
      <c r="AO128" s="76" t="s">
        <v>132</v>
      </c>
      <c r="AP128" s="77" t="s">
        <v>166</v>
      </c>
      <c r="AQ128" s="9">
        <f t="shared" si="3"/>
        <v>0</v>
      </c>
      <c r="AR128" s="9"/>
      <c r="AS128" s="78"/>
      <c r="AT128" s="78"/>
    </row>
    <row r="129" ht="15.75" hidden="1" customHeight="1"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4" t="s">
        <v>124</v>
      </c>
      <c r="O129" s="76" t="s">
        <v>124</v>
      </c>
      <c r="P129" s="76" t="s">
        <v>124</v>
      </c>
      <c r="Q129" s="79"/>
      <c r="R129" s="79"/>
      <c r="S129" s="76" t="s">
        <v>124</v>
      </c>
      <c r="T129" s="79"/>
      <c r="U129" s="79"/>
      <c r="V129" s="76" t="s">
        <v>124</v>
      </c>
      <c r="W129" s="79"/>
      <c r="X129" s="76" t="s">
        <v>124</v>
      </c>
      <c r="Y129" s="75"/>
      <c r="Z129" s="75"/>
      <c r="AA129" s="79"/>
      <c r="AB129" s="79"/>
      <c r="AC129" s="75"/>
      <c r="AD129" s="79"/>
      <c r="AE129" s="75"/>
      <c r="AF129" s="75"/>
      <c r="AG129" s="79"/>
      <c r="AH129" s="75"/>
      <c r="AI129" s="75"/>
      <c r="AJ129" s="75"/>
      <c r="AK129" s="75"/>
      <c r="AL129" s="75"/>
      <c r="AM129" s="79"/>
      <c r="AN129" s="76"/>
      <c r="AO129" s="76"/>
      <c r="AP129" s="77"/>
      <c r="AQ129" s="9">
        <f t="shared" si="3"/>
        <v>6</v>
      </c>
      <c r="AR129" s="9"/>
      <c r="AS129" s="80"/>
      <c r="AT129" s="80"/>
    </row>
    <row r="130" ht="15.75" hidden="1" customHeight="1">
      <c r="C130" s="83" t="b">
        <f t="shared" ref="C130:AL130" si="71">IF(C129="x",TRUE,FALSE)</f>
        <v>0</v>
      </c>
      <c r="D130" s="83" t="b">
        <f t="shared" si="71"/>
        <v>0</v>
      </c>
      <c r="E130" s="83" t="b">
        <f t="shared" si="71"/>
        <v>0</v>
      </c>
      <c r="F130" s="83" t="b">
        <f t="shared" si="71"/>
        <v>0</v>
      </c>
      <c r="G130" s="83" t="b">
        <f t="shared" si="71"/>
        <v>0</v>
      </c>
      <c r="H130" s="83" t="b">
        <f t="shared" si="71"/>
        <v>0</v>
      </c>
      <c r="I130" s="83" t="b">
        <f t="shared" si="71"/>
        <v>0</v>
      </c>
      <c r="J130" s="83" t="b">
        <f t="shared" si="71"/>
        <v>0</v>
      </c>
      <c r="K130" s="83" t="b">
        <f t="shared" si="71"/>
        <v>0</v>
      </c>
      <c r="L130" s="83" t="b">
        <f t="shared" si="71"/>
        <v>0</v>
      </c>
      <c r="M130" s="83" t="b">
        <f t="shared" si="71"/>
        <v>0</v>
      </c>
      <c r="N130" s="83" t="b">
        <f t="shared" si="71"/>
        <v>1</v>
      </c>
      <c r="O130" s="83" t="b">
        <f t="shared" si="71"/>
        <v>1</v>
      </c>
      <c r="P130" s="83" t="b">
        <f t="shared" si="71"/>
        <v>1</v>
      </c>
      <c r="Q130" s="83" t="b">
        <f t="shared" si="71"/>
        <v>0</v>
      </c>
      <c r="R130" s="83" t="b">
        <f t="shared" si="71"/>
        <v>0</v>
      </c>
      <c r="S130" s="83" t="b">
        <f t="shared" si="71"/>
        <v>1</v>
      </c>
      <c r="T130" s="83" t="b">
        <f t="shared" si="71"/>
        <v>0</v>
      </c>
      <c r="U130" s="83" t="b">
        <f t="shared" si="71"/>
        <v>0</v>
      </c>
      <c r="V130" s="83" t="b">
        <f t="shared" si="71"/>
        <v>1</v>
      </c>
      <c r="W130" s="83" t="b">
        <f t="shared" si="71"/>
        <v>0</v>
      </c>
      <c r="X130" s="83" t="b">
        <f t="shared" si="71"/>
        <v>1</v>
      </c>
      <c r="Y130" s="83" t="b">
        <f t="shared" si="71"/>
        <v>0</v>
      </c>
      <c r="Z130" s="83" t="b">
        <f t="shared" si="71"/>
        <v>0</v>
      </c>
      <c r="AA130" s="83" t="b">
        <f t="shared" si="71"/>
        <v>0</v>
      </c>
      <c r="AB130" s="83" t="b">
        <f t="shared" si="71"/>
        <v>0</v>
      </c>
      <c r="AC130" s="83" t="b">
        <f t="shared" si="71"/>
        <v>0</v>
      </c>
      <c r="AD130" s="83" t="b">
        <f t="shared" si="71"/>
        <v>0</v>
      </c>
      <c r="AE130" s="83" t="b">
        <f t="shared" si="71"/>
        <v>0</v>
      </c>
      <c r="AF130" s="83" t="b">
        <f t="shared" si="71"/>
        <v>0</v>
      </c>
      <c r="AG130" s="83" t="b">
        <f t="shared" si="71"/>
        <v>0</v>
      </c>
      <c r="AH130" s="83" t="b">
        <f t="shared" si="71"/>
        <v>0</v>
      </c>
      <c r="AI130" s="83" t="b">
        <f t="shared" si="71"/>
        <v>0</v>
      </c>
      <c r="AJ130" s="83" t="b">
        <f t="shared" si="71"/>
        <v>0</v>
      </c>
      <c r="AK130" s="83" t="b">
        <f t="shared" si="71"/>
        <v>0</v>
      </c>
      <c r="AL130" s="83" t="b">
        <f t="shared" si="71"/>
        <v>0</v>
      </c>
      <c r="AM130" s="79"/>
      <c r="AN130" s="76"/>
      <c r="AO130" s="76"/>
      <c r="AP130" s="77"/>
      <c r="AQ130" s="9">
        <f t="shared" si="3"/>
        <v>0</v>
      </c>
      <c r="AR130" s="9"/>
      <c r="AS130" s="78"/>
      <c r="AT130" s="78"/>
    </row>
    <row r="131" ht="15.75" customHeight="1">
      <c r="C131" s="81" t="str">
        <f t="shared" ref="C131:U131" si="72">if(OR(AND(C128=FALSE,C130="TRUE"),AND(ISBLANK(C128),C130=TRUE)),"x","")</f>
        <v/>
      </c>
      <c r="D131" s="81" t="str">
        <f t="shared" si="72"/>
        <v/>
      </c>
      <c r="E131" s="81" t="str">
        <f t="shared" si="72"/>
        <v/>
      </c>
      <c r="F131" s="81" t="str">
        <f t="shared" si="72"/>
        <v/>
      </c>
      <c r="G131" s="81" t="str">
        <f t="shared" si="72"/>
        <v/>
      </c>
      <c r="H131" s="81" t="str">
        <f t="shared" si="72"/>
        <v/>
      </c>
      <c r="I131" s="81" t="str">
        <f t="shared" si="72"/>
        <v/>
      </c>
      <c r="J131" s="81" t="str">
        <f t="shared" si="72"/>
        <v/>
      </c>
      <c r="K131" s="81" t="str">
        <f t="shared" si="72"/>
        <v/>
      </c>
      <c r="L131" s="81" t="str">
        <f t="shared" si="72"/>
        <v/>
      </c>
      <c r="M131" s="81" t="str">
        <f t="shared" si="72"/>
        <v/>
      </c>
      <c r="N131" s="81" t="str">
        <f t="shared" si="72"/>
        <v>x</v>
      </c>
      <c r="O131" s="81" t="str">
        <f t="shared" si="72"/>
        <v>x</v>
      </c>
      <c r="P131" s="81" t="str">
        <f t="shared" si="72"/>
        <v/>
      </c>
      <c r="Q131" s="81" t="str">
        <f t="shared" si="72"/>
        <v/>
      </c>
      <c r="R131" s="81" t="str">
        <f t="shared" si="72"/>
        <v/>
      </c>
      <c r="S131" s="81" t="str">
        <f t="shared" si="72"/>
        <v>x</v>
      </c>
      <c r="T131" s="81" t="str">
        <f t="shared" si="72"/>
        <v/>
      </c>
      <c r="U131" s="81" t="str">
        <f t="shared" si="72"/>
        <v/>
      </c>
      <c r="V131" s="85" t="s">
        <v>124</v>
      </c>
      <c r="W131" s="81" t="str">
        <f t="shared" ref="W131:AL131" si="73">if(OR(AND(W128=FALSE,W130="TRUE"),AND(ISBLANK(W128),W130=TRUE)),"x","")</f>
        <v/>
      </c>
      <c r="X131" s="81" t="str">
        <f t="shared" si="73"/>
        <v/>
      </c>
      <c r="Y131" s="81" t="str">
        <f t="shared" si="73"/>
        <v/>
      </c>
      <c r="Z131" s="81" t="str">
        <f t="shared" si="73"/>
        <v/>
      </c>
      <c r="AA131" s="81" t="str">
        <f t="shared" si="73"/>
        <v/>
      </c>
      <c r="AB131" s="81" t="str">
        <f t="shared" si="73"/>
        <v/>
      </c>
      <c r="AC131" s="81" t="str">
        <f t="shared" si="73"/>
        <v/>
      </c>
      <c r="AD131" s="81" t="str">
        <f t="shared" si="73"/>
        <v/>
      </c>
      <c r="AE131" s="81" t="str">
        <f t="shared" si="73"/>
        <v/>
      </c>
      <c r="AF131" s="81" t="str">
        <f t="shared" si="73"/>
        <v/>
      </c>
      <c r="AG131" s="81" t="str">
        <f t="shared" si="73"/>
        <v/>
      </c>
      <c r="AH131" s="81" t="str">
        <f t="shared" si="73"/>
        <v/>
      </c>
      <c r="AI131" s="81" t="str">
        <f t="shared" si="73"/>
        <v/>
      </c>
      <c r="AJ131" s="81" t="str">
        <f t="shared" si="73"/>
        <v/>
      </c>
      <c r="AK131" s="81" t="str">
        <f t="shared" si="73"/>
        <v/>
      </c>
      <c r="AL131" s="81" t="str">
        <f t="shared" si="73"/>
        <v/>
      </c>
      <c r="AM131" s="79"/>
      <c r="AN131" s="76"/>
      <c r="AO131" s="76"/>
      <c r="AP131" s="77"/>
      <c r="AQ131" s="9">
        <f t="shared" si="3"/>
        <v>4</v>
      </c>
      <c r="AR131" s="9"/>
      <c r="AS131" s="80"/>
      <c r="AT131" s="80"/>
    </row>
    <row r="132" ht="15.75" hidden="1" customHeight="1">
      <c r="B132" s="74" t="s">
        <v>84</v>
      </c>
      <c r="C132" s="75" t="b">
        <f>isnumber(search("precise location", AP132))</f>
        <v>0</v>
      </c>
      <c r="D132" s="75"/>
      <c r="E132" s="75" t="b">
        <f>isnumber(search("coarse location", AP132))</f>
        <v>1</v>
      </c>
      <c r="F132" s="75"/>
      <c r="G132" s="75"/>
      <c r="H132" s="75" t="b">
        <f>isnumber(search("name", AP132))</f>
        <v>1</v>
      </c>
      <c r="I132" s="75" t="b">
        <f>isnumber(search("email", AP132))</f>
        <v>1</v>
      </c>
      <c r="J132" s="75" t="b">
        <f>isnumber(search("phone number", AP132))</f>
        <v>0</v>
      </c>
      <c r="K132" s="75"/>
      <c r="L132" s="75"/>
      <c r="M132" s="75" t="b">
        <f>isnumber(search("physical address", AP132))</f>
        <v>0</v>
      </c>
      <c r="N132" s="74"/>
      <c r="O132" s="76"/>
      <c r="P132" s="75" t="b">
        <f>isnumber(search("device id", AP132))</f>
        <v>1</v>
      </c>
      <c r="Q132" s="76"/>
      <c r="R132" s="76"/>
      <c r="S132" s="76"/>
      <c r="T132" s="79"/>
      <c r="U132" s="79"/>
      <c r="V132" s="75" t="b">
        <f>isnumber(search("product interaction", AP132))</f>
        <v>1</v>
      </c>
      <c r="W132" s="75" t="b">
        <f>isnumber(search("browsing history", AP132))</f>
        <v>1</v>
      </c>
      <c r="X132" s="75" t="b">
        <f>isnumber(search("diagnostic", AP132))</f>
        <v>1</v>
      </c>
      <c r="Y132" s="75" t="b">
        <f>isnumber(search("search history", AP132))</f>
        <v>1</v>
      </c>
      <c r="Z132" s="75" t="b">
        <f>isnumber(search("user id", AP132))</f>
        <v>1</v>
      </c>
      <c r="AA132" s="79"/>
      <c r="AB132" s="79"/>
      <c r="AC132" s="75" t="b">
        <f>isnumber(search("credit info", AP132))</f>
        <v>0</v>
      </c>
      <c r="AD132" s="79"/>
      <c r="AE132" s="75" t="b">
        <f>isnumber(search("purchase history", AP132))</f>
        <v>0</v>
      </c>
      <c r="AF132" s="75" t="b">
        <f>isnumber(search("contact info", AP132))</f>
        <v>1</v>
      </c>
      <c r="AG132" s="79"/>
      <c r="AH132" s="75" t="b">
        <f>isnumber(search("other user contact info", AP132))</f>
        <v>0</v>
      </c>
      <c r="AI132" s="75" t="b">
        <f>isnumber(search("user content", AP132))</f>
        <v>1</v>
      </c>
      <c r="AJ132" s="75" t="b">
        <f>isnumber(search("other financial info", AP132))</f>
        <v>0</v>
      </c>
      <c r="AK132" s="75" t="b">
        <f>isnumber(search("other data", AP132))</f>
        <v>0</v>
      </c>
      <c r="AL132" s="75" t="b">
        <f>isnumber(search("sensitive info", AP132))</f>
        <v>0</v>
      </c>
      <c r="AM132" s="79"/>
      <c r="AN132" s="76">
        <v>6.18783545E8</v>
      </c>
      <c r="AO132" s="76" t="s">
        <v>132</v>
      </c>
      <c r="AP132" s="77" t="s">
        <v>168</v>
      </c>
      <c r="AQ132" s="9">
        <f t="shared" si="3"/>
        <v>0</v>
      </c>
      <c r="AR132" s="9"/>
      <c r="AS132" s="78"/>
      <c r="AT132" s="78"/>
    </row>
    <row r="133" ht="15.75" hidden="1" customHeight="1"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4" t="s">
        <v>124</v>
      </c>
      <c r="O133" s="76" t="s">
        <v>124</v>
      </c>
      <c r="P133" s="76" t="s">
        <v>124</v>
      </c>
      <c r="Q133" s="76"/>
      <c r="R133" s="76" t="s">
        <v>124</v>
      </c>
      <c r="S133" s="76" t="s">
        <v>124</v>
      </c>
      <c r="T133" s="76"/>
      <c r="U133" s="76"/>
      <c r="V133" s="75"/>
      <c r="W133" s="75"/>
      <c r="X133" s="75"/>
      <c r="Y133" s="75"/>
      <c r="Z133" s="75"/>
      <c r="AA133" s="79"/>
      <c r="AB133" s="79"/>
      <c r="AC133" s="75"/>
      <c r="AD133" s="79"/>
      <c r="AE133" s="75"/>
      <c r="AF133" s="75"/>
      <c r="AG133" s="79"/>
      <c r="AH133" s="75"/>
      <c r="AI133" s="75"/>
      <c r="AJ133" s="75"/>
      <c r="AK133" s="75"/>
      <c r="AL133" s="75"/>
      <c r="AM133" s="79"/>
      <c r="AN133" s="76"/>
      <c r="AO133" s="76"/>
      <c r="AP133" s="77"/>
      <c r="AQ133" s="9">
        <f t="shared" si="3"/>
        <v>5</v>
      </c>
      <c r="AR133" s="9"/>
      <c r="AS133" s="80"/>
      <c r="AT133" s="80"/>
    </row>
    <row r="134" ht="15.75" hidden="1" customHeight="1">
      <c r="C134" s="83" t="b">
        <f t="shared" ref="C134:AL134" si="74">IF(C133="x",TRUE,FALSE)</f>
        <v>0</v>
      </c>
      <c r="D134" s="83" t="b">
        <f t="shared" si="74"/>
        <v>0</v>
      </c>
      <c r="E134" s="83" t="b">
        <f t="shared" si="74"/>
        <v>0</v>
      </c>
      <c r="F134" s="83" t="b">
        <f t="shared" si="74"/>
        <v>0</v>
      </c>
      <c r="G134" s="83" t="b">
        <f t="shared" si="74"/>
        <v>0</v>
      </c>
      <c r="H134" s="83" t="b">
        <f t="shared" si="74"/>
        <v>0</v>
      </c>
      <c r="I134" s="83" t="b">
        <f t="shared" si="74"/>
        <v>0</v>
      </c>
      <c r="J134" s="83" t="b">
        <f t="shared" si="74"/>
        <v>0</v>
      </c>
      <c r="K134" s="83" t="b">
        <f t="shared" si="74"/>
        <v>0</v>
      </c>
      <c r="L134" s="83" t="b">
        <f t="shared" si="74"/>
        <v>0</v>
      </c>
      <c r="M134" s="83" t="b">
        <f t="shared" si="74"/>
        <v>0</v>
      </c>
      <c r="N134" s="83" t="b">
        <f t="shared" si="74"/>
        <v>1</v>
      </c>
      <c r="O134" s="83" t="b">
        <f t="shared" si="74"/>
        <v>1</v>
      </c>
      <c r="P134" s="83" t="b">
        <f t="shared" si="74"/>
        <v>1</v>
      </c>
      <c r="Q134" s="83" t="b">
        <f t="shared" si="74"/>
        <v>0</v>
      </c>
      <c r="R134" s="83" t="b">
        <f t="shared" si="74"/>
        <v>1</v>
      </c>
      <c r="S134" s="83" t="b">
        <f t="shared" si="74"/>
        <v>1</v>
      </c>
      <c r="T134" s="83" t="b">
        <f t="shared" si="74"/>
        <v>0</v>
      </c>
      <c r="U134" s="83" t="b">
        <f t="shared" si="74"/>
        <v>0</v>
      </c>
      <c r="V134" s="83" t="b">
        <f t="shared" si="74"/>
        <v>0</v>
      </c>
      <c r="W134" s="83" t="b">
        <f t="shared" si="74"/>
        <v>0</v>
      </c>
      <c r="X134" s="83" t="b">
        <f t="shared" si="74"/>
        <v>0</v>
      </c>
      <c r="Y134" s="83" t="b">
        <f t="shared" si="74"/>
        <v>0</v>
      </c>
      <c r="Z134" s="83" t="b">
        <f t="shared" si="74"/>
        <v>0</v>
      </c>
      <c r="AA134" s="83" t="b">
        <f t="shared" si="74"/>
        <v>0</v>
      </c>
      <c r="AB134" s="83" t="b">
        <f t="shared" si="74"/>
        <v>0</v>
      </c>
      <c r="AC134" s="83" t="b">
        <f t="shared" si="74"/>
        <v>0</v>
      </c>
      <c r="AD134" s="83" t="b">
        <f t="shared" si="74"/>
        <v>0</v>
      </c>
      <c r="AE134" s="83" t="b">
        <f t="shared" si="74"/>
        <v>0</v>
      </c>
      <c r="AF134" s="83" t="b">
        <f t="shared" si="74"/>
        <v>0</v>
      </c>
      <c r="AG134" s="83" t="b">
        <f t="shared" si="74"/>
        <v>0</v>
      </c>
      <c r="AH134" s="83" t="b">
        <f t="shared" si="74"/>
        <v>0</v>
      </c>
      <c r="AI134" s="83" t="b">
        <f t="shared" si="74"/>
        <v>0</v>
      </c>
      <c r="AJ134" s="83" t="b">
        <f t="shared" si="74"/>
        <v>0</v>
      </c>
      <c r="AK134" s="83" t="b">
        <f t="shared" si="74"/>
        <v>0</v>
      </c>
      <c r="AL134" s="83" t="b">
        <f t="shared" si="74"/>
        <v>0</v>
      </c>
      <c r="AM134" s="79"/>
      <c r="AN134" s="76"/>
      <c r="AO134" s="76"/>
      <c r="AP134" s="77"/>
      <c r="AQ134" s="9">
        <f t="shared" si="3"/>
        <v>0</v>
      </c>
      <c r="AR134" s="9"/>
      <c r="AS134" s="78"/>
      <c r="AT134" s="78"/>
    </row>
    <row r="135" ht="15.75" customHeight="1">
      <c r="C135" s="81" t="str">
        <f t="shared" ref="C135:AL135" si="75">if(OR(AND(C132=FALSE,C134="TRUE"),AND(ISBLANK(C132),C134=TRUE)),"x","")</f>
        <v/>
      </c>
      <c r="D135" s="81" t="str">
        <f t="shared" si="75"/>
        <v/>
      </c>
      <c r="E135" s="81" t="str">
        <f t="shared" si="75"/>
        <v/>
      </c>
      <c r="F135" s="81" t="str">
        <f t="shared" si="75"/>
        <v/>
      </c>
      <c r="G135" s="81" t="str">
        <f t="shared" si="75"/>
        <v/>
      </c>
      <c r="H135" s="81" t="str">
        <f t="shared" si="75"/>
        <v/>
      </c>
      <c r="I135" s="81" t="str">
        <f t="shared" si="75"/>
        <v/>
      </c>
      <c r="J135" s="81" t="str">
        <f t="shared" si="75"/>
        <v/>
      </c>
      <c r="K135" s="81" t="str">
        <f t="shared" si="75"/>
        <v/>
      </c>
      <c r="L135" s="81" t="str">
        <f t="shared" si="75"/>
        <v/>
      </c>
      <c r="M135" s="81" t="str">
        <f t="shared" si="75"/>
        <v/>
      </c>
      <c r="N135" s="81" t="str">
        <f t="shared" si="75"/>
        <v>x</v>
      </c>
      <c r="O135" s="81" t="str">
        <f t="shared" si="75"/>
        <v>x</v>
      </c>
      <c r="P135" s="81" t="str">
        <f t="shared" si="75"/>
        <v/>
      </c>
      <c r="Q135" s="81" t="str">
        <f t="shared" si="75"/>
        <v/>
      </c>
      <c r="R135" s="81" t="str">
        <f t="shared" si="75"/>
        <v>x</v>
      </c>
      <c r="S135" s="81" t="str">
        <f t="shared" si="75"/>
        <v>x</v>
      </c>
      <c r="T135" s="81" t="str">
        <f t="shared" si="75"/>
        <v/>
      </c>
      <c r="U135" s="81" t="str">
        <f t="shared" si="75"/>
        <v/>
      </c>
      <c r="V135" s="81" t="str">
        <f t="shared" si="75"/>
        <v/>
      </c>
      <c r="W135" s="81" t="str">
        <f t="shared" si="75"/>
        <v/>
      </c>
      <c r="X135" s="81" t="str">
        <f t="shared" si="75"/>
        <v/>
      </c>
      <c r="Y135" s="81" t="str">
        <f t="shared" si="75"/>
        <v/>
      </c>
      <c r="Z135" s="81" t="str">
        <f t="shared" si="75"/>
        <v/>
      </c>
      <c r="AA135" s="81" t="str">
        <f t="shared" si="75"/>
        <v/>
      </c>
      <c r="AB135" s="81" t="str">
        <f t="shared" si="75"/>
        <v/>
      </c>
      <c r="AC135" s="81" t="str">
        <f t="shared" si="75"/>
        <v/>
      </c>
      <c r="AD135" s="81" t="str">
        <f t="shared" si="75"/>
        <v/>
      </c>
      <c r="AE135" s="81" t="str">
        <f t="shared" si="75"/>
        <v/>
      </c>
      <c r="AF135" s="81" t="str">
        <f t="shared" si="75"/>
        <v/>
      </c>
      <c r="AG135" s="81" t="str">
        <f t="shared" si="75"/>
        <v/>
      </c>
      <c r="AH135" s="81" t="str">
        <f t="shared" si="75"/>
        <v/>
      </c>
      <c r="AI135" s="81" t="str">
        <f t="shared" si="75"/>
        <v/>
      </c>
      <c r="AJ135" s="81" t="str">
        <f t="shared" si="75"/>
        <v/>
      </c>
      <c r="AK135" s="81" t="str">
        <f t="shared" si="75"/>
        <v/>
      </c>
      <c r="AL135" s="81" t="str">
        <f t="shared" si="75"/>
        <v/>
      </c>
      <c r="AM135" s="79"/>
      <c r="AN135" s="76"/>
      <c r="AO135" s="76"/>
      <c r="AP135" s="77"/>
      <c r="AQ135" s="9">
        <f t="shared" si="3"/>
        <v>4</v>
      </c>
      <c r="AR135" s="9"/>
      <c r="AS135" s="80"/>
      <c r="AT135" s="80"/>
    </row>
    <row r="136" ht="15.75" hidden="1" customHeight="1">
      <c r="A136" s="74" t="s">
        <v>85</v>
      </c>
      <c r="B136" s="74" t="s">
        <v>86</v>
      </c>
      <c r="C136" s="75" t="b">
        <f>isnumber(search("precise location", AP136))</f>
        <v>0</v>
      </c>
      <c r="D136" s="75"/>
      <c r="E136" s="75" t="b">
        <f>isnumber(search("coarse location", AP136))</f>
        <v>1</v>
      </c>
      <c r="F136" s="75"/>
      <c r="G136" s="75"/>
      <c r="H136" s="75" t="b">
        <f>isnumber(search("name", AP136))</f>
        <v>0</v>
      </c>
      <c r="I136" s="75" t="b">
        <f>isnumber(search("email", AP136))</f>
        <v>0</v>
      </c>
      <c r="J136" s="75" t="b">
        <f>isnumber(search("phone number", AP136))</f>
        <v>1</v>
      </c>
      <c r="K136" s="75"/>
      <c r="L136" s="75"/>
      <c r="M136" s="75" t="b">
        <f>isnumber(search("physical address", AP136))</f>
        <v>0</v>
      </c>
      <c r="N136" s="74"/>
      <c r="O136" s="76"/>
      <c r="P136" s="75" t="b">
        <f>isnumber(search("device id", AP136))</f>
        <v>1</v>
      </c>
      <c r="Q136" s="79"/>
      <c r="R136" s="79"/>
      <c r="S136" s="76"/>
      <c r="T136" s="76"/>
      <c r="U136" s="76"/>
      <c r="V136" s="75" t="b">
        <f>isnumber(search("product interaction", AP136))</f>
        <v>1</v>
      </c>
      <c r="W136" s="75" t="b">
        <f>isnumber(search("browsing history", AP136))</f>
        <v>0</v>
      </c>
      <c r="X136" s="75" t="b">
        <f>isnumber(search("diagnostic", AP136))</f>
        <v>1</v>
      </c>
      <c r="Y136" s="75" t="b">
        <f>isnumber(search("search history", AP136))</f>
        <v>1</v>
      </c>
      <c r="Z136" s="75" t="b">
        <f>isnumber(search("user id", AP136))</f>
        <v>1</v>
      </c>
      <c r="AA136" s="79"/>
      <c r="AB136" s="79"/>
      <c r="AC136" s="75" t="b">
        <f>isnumber(search("credit info", AP136))</f>
        <v>0</v>
      </c>
      <c r="AD136" s="79"/>
      <c r="AE136" s="75" t="b">
        <f>isnumber(search("purchase history", AP136))</f>
        <v>0</v>
      </c>
      <c r="AF136" s="75" t="b">
        <f>isnumber(search("contact info", AP136))</f>
        <v>1</v>
      </c>
      <c r="AG136" s="79"/>
      <c r="AH136" s="75" t="b">
        <f>isnumber(search("other user contact info", AP136))</f>
        <v>0</v>
      </c>
      <c r="AI136" s="75" t="b">
        <f>isnumber(search("user content", AP136))</f>
        <v>1</v>
      </c>
      <c r="AJ136" s="75" t="b">
        <f>isnumber(search("other financial info", AP136))</f>
        <v>0</v>
      </c>
      <c r="AK136" s="75" t="b">
        <f>isnumber(search("other data", AP136))</f>
        <v>1</v>
      </c>
      <c r="AL136" s="75" t="b">
        <f>isnumber(search("sensitive info", AP136))</f>
        <v>0</v>
      </c>
      <c r="AM136" s="79"/>
      <c r="AN136" s="76">
        <v>3.63590051E8</v>
      </c>
      <c r="AO136" s="76" t="s">
        <v>132</v>
      </c>
      <c r="AP136" s="77" t="s">
        <v>169</v>
      </c>
      <c r="AQ136" s="9">
        <f t="shared" si="3"/>
        <v>0</v>
      </c>
      <c r="AR136" s="9"/>
      <c r="AS136" s="78"/>
      <c r="AT136" s="78"/>
    </row>
    <row r="137" ht="15.75" hidden="1" customHeight="1">
      <c r="C137" s="74" t="s">
        <v>124</v>
      </c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4" t="s">
        <v>124</v>
      </c>
      <c r="O137" s="76" t="s">
        <v>124</v>
      </c>
      <c r="P137" s="76" t="s">
        <v>124</v>
      </c>
      <c r="Q137" s="79"/>
      <c r="R137" s="79"/>
      <c r="S137" s="76" t="s">
        <v>124</v>
      </c>
      <c r="T137" s="76" t="s">
        <v>124</v>
      </c>
      <c r="U137" s="76" t="s">
        <v>124</v>
      </c>
      <c r="V137" s="76" t="s">
        <v>124</v>
      </c>
      <c r="W137" s="76" t="s">
        <v>124</v>
      </c>
      <c r="X137" s="75"/>
      <c r="Y137" s="75"/>
      <c r="Z137" s="75"/>
      <c r="AA137" s="79"/>
      <c r="AB137" s="79"/>
      <c r="AC137" s="75"/>
      <c r="AD137" s="79"/>
      <c r="AE137" s="75"/>
      <c r="AF137" s="75"/>
      <c r="AG137" s="79"/>
      <c r="AH137" s="75"/>
      <c r="AI137" s="75"/>
      <c r="AJ137" s="75"/>
      <c r="AK137" s="75"/>
      <c r="AL137" s="75"/>
      <c r="AM137" s="79"/>
      <c r="AN137" s="88"/>
      <c r="AO137" s="88"/>
      <c r="AP137" s="89"/>
      <c r="AQ137" s="9">
        <f t="shared" si="3"/>
        <v>9</v>
      </c>
      <c r="AR137" s="9"/>
      <c r="AS137" s="80"/>
      <c r="AT137" s="80"/>
    </row>
    <row r="138" ht="15.75" hidden="1" customHeight="1">
      <c r="C138" s="83" t="b">
        <f t="shared" ref="C138:AL138" si="76">IF(C137="x",TRUE,FALSE)</f>
        <v>1</v>
      </c>
      <c r="D138" s="83" t="b">
        <f t="shared" si="76"/>
        <v>0</v>
      </c>
      <c r="E138" s="83" t="b">
        <f t="shared" si="76"/>
        <v>0</v>
      </c>
      <c r="F138" s="83" t="b">
        <f t="shared" si="76"/>
        <v>0</v>
      </c>
      <c r="G138" s="83" t="b">
        <f t="shared" si="76"/>
        <v>0</v>
      </c>
      <c r="H138" s="83" t="b">
        <f t="shared" si="76"/>
        <v>0</v>
      </c>
      <c r="I138" s="83" t="b">
        <f t="shared" si="76"/>
        <v>0</v>
      </c>
      <c r="J138" s="83" t="b">
        <f t="shared" si="76"/>
        <v>0</v>
      </c>
      <c r="K138" s="83" t="b">
        <f t="shared" si="76"/>
        <v>0</v>
      </c>
      <c r="L138" s="83" t="b">
        <f t="shared" si="76"/>
        <v>0</v>
      </c>
      <c r="M138" s="83" t="b">
        <f t="shared" si="76"/>
        <v>0</v>
      </c>
      <c r="N138" s="83" t="b">
        <f t="shared" si="76"/>
        <v>1</v>
      </c>
      <c r="O138" s="83" t="b">
        <f t="shared" si="76"/>
        <v>1</v>
      </c>
      <c r="P138" s="83" t="b">
        <f t="shared" si="76"/>
        <v>1</v>
      </c>
      <c r="Q138" s="83" t="b">
        <f t="shared" si="76"/>
        <v>0</v>
      </c>
      <c r="R138" s="83" t="b">
        <f t="shared" si="76"/>
        <v>0</v>
      </c>
      <c r="S138" s="83" t="b">
        <f t="shared" si="76"/>
        <v>1</v>
      </c>
      <c r="T138" s="83" t="b">
        <f t="shared" si="76"/>
        <v>1</v>
      </c>
      <c r="U138" s="83" t="b">
        <f t="shared" si="76"/>
        <v>1</v>
      </c>
      <c r="V138" s="83" t="b">
        <f t="shared" si="76"/>
        <v>1</v>
      </c>
      <c r="W138" s="83" t="b">
        <f t="shared" si="76"/>
        <v>1</v>
      </c>
      <c r="X138" s="83" t="b">
        <f t="shared" si="76"/>
        <v>0</v>
      </c>
      <c r="Y138" s="83" t="b">
        <f t="shared" si="76"/>
        <v>0</v>
      </c>
      <c r="Z138" s="83" t="b">
        <f t="shared" si="76"/>
        <v>0</v>
      </c>
      <c r="AA138" s="83" t="b">
        <f t="shared" si="76"/>
        <v>0</v>
      </c>
      <c r="AB138" s="83" t="b">
        <f t="shared" si="76"/>
        <v>0</v>
      </c>
      <c r="AC138" s="83" t="b">
        <f t="shared" si="76"/>
        <v>0</v>
      </c>
      <c r="AD138" s="83" t="b">
        <f t="shared" si="76"/>
        <v>0</v>
      </c>
      <c r="AE138" s="83" t="b">
        <f t="shared" si="76"/>
        <v>0</v>
      </c>
      <c r="AF138" s="83" t="b">
        <f t="shared" si="76"/>
        <v>0</v>
      </c>
      <c r="AG138" s="83" t="b">
        <f t="shared" si="76"/>
        <v>0</v>
      </c>
      <c r="AH138" s="83" t="b">
        <f t="shared" si="76"/>
        <v>0</v>
      </c>
      <c r="AI138" s="83" t="b">
        <f t="shared" si="76"/>
        <v>0</v>
      </c>
      <c r="AJ138" s="83" t="b">
        <f t="shared" si="76"/>
        <v>0</v>
      </c>
      <c r="AK138" s="83" t="b">
        <f t="shared" si="76"/>
        <v>0</v>
      </c>
      <c r="AL138" s="83" t="b">
        <f t="shared" si="76"/>
        <v>0</v>
      </c>
      <c r="AM138" s="79"/>
      <c r="AN138" s="88"/>
      <c r="AO138" s="88"/>
      <c r="AP138" s="89"/>
      <c r="AQ138" s="9">
        <f t="shared" si="3"/>
        <v>0</v>
      </c>
      <c r="AR138" s="9"/>
      <c r="AS138" s="78"/>
      <c r="AT138" s="78"/>
    </row>
    <row r="139" ht="15.75" customHeight="1">
      <c r="C139" s="81" t="str">
        <f t="shared" ref="C139:AL139" si="77">if(OR(AND(C136=FALSE,C138="TRUE"),AND(ISBLANK(C136),C138=TRUE)),"x","")</f>
        <v/>
      </c>
      <c r="D139" s="81" t="str">
        <f t="shared" si="77"/>
        <v/>
      </c>
      <c r="E139" s="81" t="str">
        <f t="shared" si="77"/>
        <v/>
      </c>
      <c r="F139" s="81" t="str">
        <f t="shared" si="77"/>
        <v/>
      </c>
      <c r="G139" s="81" t="str">
        <f t="shared" si="77"/>
        <v/>
      </c>
      <c r="H139" s="81" t="str">
        <f t="shared" si="77"/>
        <v/>
      </c>
      <c r="I139" s="81" t="str">
        <f t="shared" si="77"/>
        <v/>
      </c>
      <c r="J139" s="81" t="str">
        <f t="shared" si="77"/>
        <v/>
      </c>
      <c r="K139" s="81" t="str">
        <f t="shared" si="77"/>
        <v/>
      </c>
      <c r="L139" s="81" t="str">
        <f t="shared" si="77"/>
        <v/>
      </c>
      <c r="M139" s="81" t="str">
        <f t="shared" si="77"/>
        <v/>
      </c>
      <c r="N139" s="81" t="str">
        <f t="shared" si="77"/>
        <v>x</v>
      </c>
      <c r="O139" s="81" t="str">
        <f t="shared" si="77"/>
        <v>x</v>
      </c>
      <c r="P139" s="81" t="str">
        <f t="shared" si="77"/>
        <v/>
      </c>
      <c r="Q139" s="81" t="str">
        <f t="shared" si="77"/>
        <v/>
      </c>
      <c r="R139" s="81" t="str">
        <f t="shared" si="77"/>
        <v/>
      </c>
      <c r="S139" s="81" t="str">
        <f t="shared" si="77"/>
        <v>x</v>
      </c>
      <c r="T139" s="81" t="str">
        <f t="shared" si="77"/>
        <v>x</v>
      </c>
      <c r="U139" s="81" t="str">
        <f t="shared" si="77"/>
        <v>x</v>
      </c>
      <c r="V139" s="81" t="str">
        <f t="shared" si="77"/>
        <v/>
      </c>
      <c r="W139" s="81" t="str">
        <f t="shared" si="77"/>
        <v/>
      </c>
      <c r="X139" s="81" t="str">
        <f t="shared" si="77"/>
        <v/>
      </c>
      <c r="Y139" s="81" t="str">
        <f t="shared" si="77"/>
        <v/>
      </c>
      <c r="Z139" s="81" t="str">
        <f t="shared" si="77"/>
        <v/>
      </c>
      <c r="AA139" s="81" t="str">
        <f t="shared" si="77"/>
        <v/>
      </c>
      <c r="AB139" s="81" t="str">
        <f t="shared" si="77"/>
        <v/>
      </c>
      <c r="AC139" s="81" t="str">
        <f t="shared" si="77"/>
        <v/>
      </c>
      <c r="AD139" s="81" t="str">
        <f t="shared" si="77"/>
        <v/>
      </c>
      <c r="AE139" s="81" t="str">
        <f t="shared" si="77"/>
        <v/>
      </c>
      <c r="AF139" s="81" t="str">
        <f t="shared" si="77"/>
        <v/>
      </c>
      <c r="AG139" s="81" t="str">
        <f t="shared" si="77"/>
        <v/>
      </c>
      <c r="AH139" s="81" t="str">
        <f t="shared" si="77"/>
        <v/>
      </c>
      <c r="AI139" s="81" t="str">
        <f t="shared" si="77"/>
        <v/>
      </c>
      <c r="AJ139" s="81" t="str">
        <f t="shared" si="77"/>
        <v/>
      </c>
      <c r="AK139" s="81" t="str">
        <f t="shared" si="77"/>
        <v/>
      </c>
      <c r="AL139" s="81" t="str">
        <f t="shared" si="77"/>
        <v/>
      </c>
      <c r="AM139" s="79"/>
      <c r="AN139" s="88"/>
      <c r="AO139" s="88"/>
      <c r="AP139" s="89"/>
      <c r="AQ139" s="9">
        <f t="shared" si="3"/>
        <v>5</v>
      </c>
      <c r="AR139" s="9"/>
      <c r="AS139" s="80"/>
      <c r="AT139" s="80"/>
    </row>
    <row r="140" ht="15.75" hidden="1" customHeight="1">
      <c r="B140" s="74" t="s">
        <v>87</v>
      </c>
      <c r="C140" s="75" t="b">
        <f>isnumber(search("precise location", AP140))</f>
        <v>1</v>
      </c>
      <c r="D140" s="75"/>
      <c r="E140" s="75" t="b">
        <f>isnumber(search("coarse location", AP140))</f>
        <v>1</v>
      </c>
      <c r="F140" s="75"/>
      <c r="G140" s="75"/>
      <c r="H140" s="75" t="b">
        <f>isnumber(search("name", AP140))</f>
        <v>1</v>
      </c>
      <c r="I140" s="75" t="b">
        <f>isnumber(search("email", AP140))</f>
        <v>1</v>
      </c>
      <c r="J140" s="75" t="b">
        <f>isnumber(search("phone number", AP140))</f>
        <v>1</v>
      </c>
      <c r="K140" s="75"/>
      <c r="L140" s="75"/>
      <c r="M140" s="75" t="b">
        <f>isnumber(search("physical address", AP140))</f>
        <v>1</v>
      </c>
      <c r="N140" s="74"/>
      <c r="O140" s="76"/>
      <c r="P140" s="75" t="b">
        <f>isnumber(search("device id", AP140))</f>
        <v>1</v>
      </c>
      <c r="Q140" s="79"/>
      <c r="R140" s="76"/>
      <c r="S140" s="76"/>
      <c r="T140" s="79"/>
      <c r="U140" s="76"/>
      <c r="V140" s="75" t="b">
        <f>isnumber(search("product interaction", AP140))</f>
        <v>1</v>
      </c>
      <c r="W140" s="75" t="b">
        <f>isnumber(search("browsing history", AP140))</f>
        <v>1</v>
      </c>
      <c r="X140" s="75" t="b">
        <f>isnumber(search("diagnostic", AP140))</f>
        <v>1</v>
      </c>
      <c r="Y140" s="75" t="b">
        <f>isnumber(search("search history", AP140))</f>
        <v>1</v>
      </c>
      <c r="Z140" s="75" t="b">
        <f>isnumber(search("user id", AP140))</f>
        <v>1</v>
      </c>
      <c r="AA140" s="79"/>
      <c r="AB140" s="79"/>
      <c r="AC140" s="75" t="b">
        <f>isnumber(search("credit info", AP140))</f>
        <v>0</v>
      </c>
      <c r="AD140" s="79"/>
      <c r="AE140" s="75" t="b">
        <f>isnumber(search("purchase history", AP140))</f>
        <v>1</v>
      </c>
      <c r="AF140" s="75" t="b">
        <f>isnumber(search("contact info", AP140))</f>
        <v>1</v>
      </c>
      <c r="AG140" s="79"/>
      <c r="AH140" s="75" t="b">
        <f>isnumber(search("other user contact info", AP140))</f>
        <v>0</v>
      </c>
      <c r="AI140" s="75" t="b">
        <f>isnumber(search("user content", AP140))</f>
        <v>1</v>
      </c>
      <c r="AJ140" s="75" t="b">
        <f>isnumber(search("other financial info", AP140))</f>
        <v>0</v>
      </c>
      <c r="AK140" s="75" t="b">
        <f>isnumber(search("other data", AP140))</f>
        <v>1</v>
      </c>
      <c r="AL140" s="75" t="b">
        <f>isnumber(search("sensitive info", AP140))</f>
        <v>0</v>
      </c>
      <c r="AM140" s="79"/>
      <c r="AN140" s="88">
        <v>5.44007664E8</v>
      </c>
      <c r="AO140" s="88" t="s">
        <v>132</v>
      </c>
      <c r="AP140" s="89" t="s">
        <v>170</v>
      </c>
      <c r="AQ140" s="9">
        <f t="shared" si="3"/>
        <v>0</v>
      </c>
      <c r="AR140" s="9"/>
      <c r="AS140" s="78"/>
      <c r="AT140" s="78"/>
    </row>
    <row r="141" ht="15.75" hidden="1" customHeight="1">
      <c r="C141" s="74" t="s">
        <v>124</v>
      </c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4" t="s">
        <v>124</v>
      </c>
      <c r="O141" s="76" t="s">
        <v>124</v>
      </c>
      <c r="P141" s="76" t="s">
        <v>124</v>
      </c>
      <c r="Q141" s="79"/>
      <c r="R141" s="76" t="s">
        <v>124</v>
      </c>
      <c r="S141" s="76" t="s">
        <v>124</v>
      </c>
      <c r="T141" s="79"/>
      <c r="U141" s="76" t="s">
        <v>124</v>
      </c>
      <c r="V141" s="79"/>
      <c r="W141" s="76" t="s">
        <v>124</v>
      </c>
      <c r="X141" s="75"/>
      <c r="Y141" s="75"/>
      <c r="Z141" s="75"/>
      <c r="AA141" s="79"/>
      <c r="AB141" s="79"/>
      <c r="AC141" s="75"/>
      <c r="AD141" s="79"/>
      <c r="AE141" s="75"/>
      <c r="AF141" s="75"/>
      <c r="AG141" s="79"/>
      <c r="AH141" s="75"/>
      <c r="AI141" s="75"/>
      <c r="AJ141" s="75"/>
      <c r="AK141" s="75"/>
      <c r="AL141" s="75"/>
      <c r="AM141" s="76"/>
      <c r="AN141" s="76"/>
      <c r="AO141" s="79"/>
      <c r="AP141" s="77"/>
      <c r="AQ141" s="9">
        <f t="shared" si="3"/>
        <v>8</v>
      </c>
      <c r="AR141" s="9"/>
      <c r="AS141" s="80"/>
      <c r="AT141" s="80"/>
    </row>
    <row r="142" ht="15.75" hidden="1" customHeight="1">
      <c r="C142" s="83" t="b">
        <f t="shared" ref="C142:AL142" si="78">IF(C141="x",TRUE,FALSE)</f>
        <v>1</v>
      </c>
      <c r="D142" s="83" t="b">
        <f t="shared" si="78"/>
        <v>0</v>
      </c>
      <c r="E142" s="83" t="b">
        <f t="shared" si="78"/>
        <v>0</v>
      </c>
      <c r="F142" s="83" t="b">
        <f t="shared" si="78"/>
        <v>0</v>
      </c>
      <c r="G142" s="83" t="b">
        <f t="shared" si="78"/>
        <v>0</v>
      </c>
      <c r="H142" s="83" t="b">
        <f t="shared" si="78"/>
        <v>0</v>
      </c>
      <c r="I142" s="83" t="b">
        <f t="shared" si="78"/>
        <v>0</v>
      </c>
      <c r="J142" s="83" t="b">
        <f t="shared" si="78"/>
        <v>0</v>
      </c>
      <c r="K142" s="83" t="b">
        <f t="shared" si="78"/>
        <v>0</v>
      </c>
      <c r="L142" s="83" t="b">
        <f t="shared" si="78"/>
        <v>0</v>
      </c>
      <c r="M142" s="83" t="b">
        <f t="shared" si="78"/>
        <v>0</v>
      </c>
      <c r="N142" s="83" t="b">
        <f t="shared" si="78"/>
        <v>1</v>
      </c>
      <c r="O142" s="83" t="b">
        <f t="shared" si="78"/>
        <v>1</v>
      </c>
      <c r="P142" s="83" t="b">
        <f t="shared" si="78"/>
        <v>1</v>
      </c>
      <c r="Q142" s="83" t="b">
        <f t="shared" si="78"/>
        <v>0</v>
      </c>
      <c r="R142" s="83" t="b">
        <f t="shared" si="78"/>
        <v>1</v>
      </c>
      <c r="S142" s="83" t="b">
        <f t="shared" si="78"/>
        <v>1</v>
      </c>
      <c r="T142" s="83" t="b">
        <f t="shared" si="78"/>
        <v>0</v>
      </c>
      <c r="U142" s="83" t="b">
        <f t="shared" si="78"/>
        <v>1</v>
      </c>
      <c r="V142" s="83" t="b">
        <f t="shared" si="78"/>
        <v>0</v>
      </c>
      <c r="W142" s="83" t="b">
        <f t="shared" si="78"/>
        <v>1</v>
      </c>
      <c r="X142" s="83" t="b">
        <f t="shared" si="78"/>
        <v>0</v>
      </c>
      <c r="Y142" s="83" t="b">
        <f t="shared" si="78"/>
        <v>0</v>
      </c>
      <c r="Z142" s="83" t="b">
        <f t="shared" si="78"/>
        <v>0</v>
      </c>
      <c r="AA142" s="83" t="b">
        <f t="shared" si="78"/>
        <v>0</v>
      </c>
      <c r="AB142" s="83" t="b">
        <f t="shared" si="78"/>
        <v>0</v>
      </c>
      <c r="AC142" s="83" t="b">
        <f t="shared" si="78"/>
        <v>0</v>
      </c>
      <c r="AD142" s="83" t="b">
        <f t="shared" si="78"/>
        <v>0</v>
      </c>
      <c r="AE142" s="83" t="b">
        <f t="shared" si="78"/>
        <v>0</v>
      </c>
      <c r="AF142" s="83" t="b">
        <f t="shared" si="78"/>
        <v>0</v>
      </c>
      <c r="AG142" s="83" t="b">
        <f t="shared" si="78"/>
        <v>0</v>
      </c>
      <c r="AH142" s="83" t="b">
        <f t="shared" si="78"/>
        <v>0</v>
      </c>
      <c r="AI142" s="83" t="b">
        <f t="shared" si="78"/>
        <v>0</v>
      </c>
      <c r="AJ142" s="83" t="b">
        <f t="shared" si="78"/>
        <v>0</v>
      </c>
      <c r="AK142" s="83" t="b">
        <f t="shared" si="78"/>
        <v>0</v>
      </c>
      <c r="AL142" s="83" t="b">
        <f t="shared" si="78"/>
        <v>0</v>
      </c>
      <c r="AM142" s="76"/>
      <c r="AN142" s="76"/>
      <c r="AO142" s="79"/>
      <c r="AP142" s="77"/>
      <c r="AQ142" s="9">
        <f t="shared" si="3"/>
        <v>0</v>
      </c>
      <c r="AR142" s="9"/>
      <c r="AS142" s="78"/>
      <c r="AT142" s="78"/>
    </row>
    <row r="143" ht="15.75" customHeight="1">
      <c r="C143" s="81" t="str">
        <f t="shared" ref="C143:AL143" si="79">if(OR(AND(C140=FALSE,C142="TRUE"),AND(ISBLANK(C140),C142=TRUE)),"x","")</f>
        <v/>
      </c>
      <c r="D143" s="81" t="str">
        <f t="shared" si="79"/>
        <v/>
      </c>
      <c r="E143" s="81" t="str">
        <f t="shared" si="79"/>
        <v/>
      </c>
      <c r="F143" s="81" t="str">
        <f t="shared" si="79"/>
        <v/>
      </c>
      <c r="G143" s="81" t="str">
        <f t="shared" si="79"/>
        <v/>
      </c>
      <c r="H143" s="81" t="str">
        <f t="shared" si="79"/>
        <v/>
      </c>
      <c r="I143" s="81" t="str">
        <f t="shared" si="79"/>
        <v/>
      </c>
      <c r="J143" s="81" t="str">
        <f t="shared" si="79"/>
        <v/>
      </c>
      <c r="K143" s="81" t="str">
        <f t="shared" si="79"/>
        <v/>
      </c>
      <c r="L143" s="81" t="str">
        <f t="shared" si="79"/>
        <v/>
      </c>
      <c r="M143" s="81" t="str">
        <f t="shared" si="79"/>
        <v/>
      </c>
      <c r="N143" s="81" t="str">
        <f t="shared" si="79"/>
        <v>x</v>
      </c>
      <c r="O143" s="81" t="str">
        <f t="shared" si="79"/>
        <v>x</v>
      </c>
      <c r="P143" s="81" t="str">
        <f t="shared" si="79"/>
        <v/>
      </c>
      <c r="Q143" s="81" t="str">
        <f t="shared" si="79"/>
        <v/>
      </c>
      <c r="R143" s="81" t="str">
        <f t="shared" si="79"/>
        <v>x</v>
      </c>
      <c r="S143" s="81" t="str">
        <f t="shared" si="79"/>
        <v>x</v>
      </c>
      <c r="T143" s="81" t="str">
        <f t="shared" si="79"/>
        <v/>
      </c>
      <c r="U143" s="81" t="str">
        <f t="shared" si="79"/>
        <v>x</v>
      </c>
      <c r="V143" s="81" t="str">
        <f t="shared" si="79"/>
        <v/>
      </c>
      <c r="W143" s="81" t="str">
        <f t="shared" si="79"/>
        <v/>
      </c>
      <c r="X143" s="81" t="str">
        <f t="shared" si="79"/>
        <v/>
      </c>
      <c r="Y143" s="81" t="str">
        <f t="shared" si="79"/>
        <v/>
      </c>
      <c r="Z143" s="81" t="str">
        <f t="shared" si="79"/>
        <v/>
      </c>
      <c r="AA143" s="81" t="str">
        <f t="shared" si="79"/>
        <v/>
      </c>
      <c r="AB143" s="81" t="str">
        <f t="shared" si="79"/>
        <v/>
      </c>
      <c r="AC143" s="81" t="str">
        <f t="shared" si="79"/>
        <v/>
      </c>
      <c r="AD143" s="81" t="str">
        <f t="shared" si="79"/>
        <v/>
      </c>
      <c r="AE143" s="81" t="str">
        <f t="shared" si="79"/>
        <v/>
      </c>
      <c r="AF143" s="81" t="str">
        <f t="shared" si="79"/>
        <v/>
      </c>
      <c r="AG143" s="81" t="str">
        <f t="shared" si="79"/>
        <v/>
      </c>
      <c r="AH143" s="81" t="str">
        <f t="shared" si="79"/>
        <v/>
      </c>
      <c r="AI143" s="81" t="str">
        <f t="shared" si="79"/>
        <v/>
      </c>
      <c r="AJ143" s="81" t="str">
        <f t="shared" si="79"/>
        <v/>
      </c>
      <c r="AK143" s="81" t="str">
        <f t="shared" si="79"/>
        <v/>
      </c>
      <c r="AL143" s="81" t="str">
        <f t="shared" si="79"/>
        <v/>
      </c>
      <c r="AM143" s="76"/>
      <c r="AN143" s="76"/>
      <c r="AO143" s="79"/>
      <c r="AP143" s="77"/>
      <c r="AQ143" s="9">
        <f t="shared" si="3"/>
        <v>5</v>
      </c>
      <c r="AR143" s="9"/>
      <c r="AS143" s="80"/>
      <c r="AT143" s="80"/>
    </row>
    <row r="144" ht="15.75" hidden="1" customHeight="1">
      <c r="B144" s="74" t="s">
        <v>88</v>
      </c>
      <c r="C144" s="75" t="b">
        <f>isnumber(search("precise location", AP144))</f>
        <v>0</v>
      </c>
      <c r="D144" s="74"/>
      <c r="E144" s="75" t="b">
        <f>isnumber(search("coarse location", AP144))</f>
        <v>1</v>
      </c>
      <c r="F144" s="75"/>
      <c r="G144" s="75"/>
      <c r="H144" s="75" t="b">
        <f>isnumber(search("name", AP144))</f>
        <v>0</v>
      </c>
      <c r="I144" s="75" t="b">
        <f>isnumber(search("email", AP144))</f>
        <v>1</v>
      </c>
      <c r="J144" s="75" t="b">
        <f>isnumber(search("phone number", AP144))</f>
        <v>1</v>
      </c>
      <c r="K144" s="75"/>
      <c r="L144" s="75"/>
      <c r="M144" s="75" t="b">
        <f>isnumber(search("physical address", AP144))</f>
        <v>1</v>
      </c>
      <c r="N144" s="74"/>
      <c r="O144" s="76"/>
      <c r="P144" s="75" t="b">
        <f>isnumber(search("device id", AP144))</f>
        <v>1</v>
      </c>
      <c r="Q144" s="79"/>
      <c r="R144" s="76"/>
      <c r="S144" s="76"/>
      <c r="T144" s="76"/>
      <c r="U144" s="76"/>
      <c r="V144" s="75" t="b">
        <f>isnumber(search("product interaction", AP144))</f>
        <v>1</v>
      </c>
      <c r="W144" s="75" t="b">
        <f>isnumber(search("browsing history", AP144))</f>
        <v>0</v>
      </c>
      <c r="X144" s="75" t="b">
        <f>isnumber(search("diagnostic", AP144))</f>
        <v>1</v>
      </c>
      <c r="Y144" s="75" t="b">
        <f>isnumber(search("search history", AP144))</f>
        <v>1</v>
      </c>
      <c r="Z144" s="75" t="b">
        <f>isnumber(search("user id", AP144))</f>
        <v>1</v>
      </c>
      <c r="AA144" s="79"/>
      <c r="AB144" s="79"/>
      <c r="AC144" s="75" t="b">
        <f>isnumber(search("credit info", AP144))</f>
        <v>0</v>
      </c>
      <c r="AD144" s="79"/>
      <c r="AE144" s="75" t="b">
        <f>isnumber(search("purchase history", AP144))</f>
        <v>1</v>
      </c>
      <c r="AF144" s="75" t="b">
        <f>isnumber(search("contact info", AP144))</f>
        <v>1</v>
      </c>
      <c r="AG144" s="79"/>
      <c r="AH144" s="75" t="b">
        <f>isnumber(search("other user contact info", AP144))</f>
        <v>0</v>
      </c>
      <c r="AI144" s="75" t="b">
        <f>isnumber(search("user content", AP144))</f>
        <v>1</v>
      </c>
      <c r="AJ144" s="75" t="b">
        <f>isnumber(search("other financial info", AP144))</f>
        <v>0</v>
      </c>
      <c r="AK144" s="75" t="b">
        <f>isnumber(search("other data", AP144))</f>
        <v>0</v>
      </c>
      <c r="AL144" s="75" t="b">
        <f>isnumber(search("sensitive info", AP144))</f>
        <v>0</v>
      </c>
      <c r="AM144" s="76" t="s">
        <v>124</v>
      </c>
      <c r="AN144" s="76">
        <v>3.2468458E8</v>
      </c>
      <c r="AO144" s="79"/>
      <c r="AP144" s="77" t="s">
        <v>172</v>
      </c>
      <c r="AQ144" s="9">
        <f t="shared" si="3"/>
        <v>0</v>
      </c>
      <c r="AR144" s="9"/>
      <c r="AS144" s="78"/>
      <c r="AT144" s="78"/>
    </row>
    <row r="145" ht="15.75" hidden="1" customHeight="1">
      <c r="C145" s="74" t="s">
        <v>124</v>
      </c>
      <c r="D145" s="74" t="s">
        <v>124</v>
      </c>
      <c r="E145" s="75"/>
      <c r="F145" s="75"/>
      <c r="G145" s="75"/>
      <c r="H145" s="75"/>
      <c r="I145" s="75"/>
      <c r="J145" s="75"/>
      <c r="K145" s="75"/>
      <c r="L145" s="75"/>
      <c r="M145" s="75"/>
      <c r="N145" s="74" t="s">
        <v>124</v>
      </c>
      <c r="O145" s="76" t="s">
        <v>124</v>
      </c>
      <c r="P145" s="76" t="s">
        <v>124</v>
      </c>
      <c r="Q145" s="79"/>
      <c r="R145" s="76" t="s">
        <v>124</v>
      </c>
      <c r="S145" s="76" t="s">
        <v>124</v>
      </c>
      <c r="T145" s="76" t="s">
        <v>124</v>
      </c>
      <c r="U145" s="76" t="s">
        <v>124</v>
      </c>
      <c r="V145" s="76" t="s">
        <v>124</v>
      </c>
      <c r="W145" s="76" t="s">
        <v>124</v>
      </c>
      <c r="X145" s="75"/>
      <c r="Y145" s="75"/>
      <c r="Z145" s="75"/>
      <c r="AA145" s="79"/>
      <c r="AB145" s="79"/>
      <c r="AC145" s="75"/>
      <c r="AD145" s="79"/>
      <c r="AE145" s="75"/>
      <c r="AF145" s="75"/>
      <c r="AG145" s="79"/>
      <c r="AH145" s="75"/>
      <c r="AI145" s="75"/>
      <c r="AJ145" s="75"/>
      <c r="AK145" s="75"/>
      <c r="AL145" s="75"/>
      <c r="AM145" s="79"/>
      <c r="AN145" s="76"/>
      <c r="AO145" s="90"/>
      <c r="AP145" s="77"/>
      <c r="AQ145" s="9">
        <f t="shared" si="3"/>
        <v>11</v>
      </c>
      <c r="AR145" s="9"/>
      <c r="AS145" s="80"/>
      <c r="AT145" s="80"/>
    </row>
    <row r="146" ht="15.75" hidden="1" customHeight="1">
      <c r="C146" s="83" t="b">
        <f t="shared" ref="C146:AL146" si="80">IF(C145="x",TRUE,FALSE)</f>
        <v>1</v>
      </c>
      <c r="D146" s="83" t="b">
        <f t="shared" si="80"/>
        <v>1</v>
      </c>
      <c r="E146" s="83" t="b">
        <f t="shared" si="80"/>
        <v>0</v>
      </c>
      <c r="F146" s="83" t="b">
        <f t="shared" si="80"/>
        <v>0</v>
      </c>
      <c r="G146" s="83" t="b">
        <f t="shared" si="80"/>
        <v>0</v>
      </c>
      <c r="H146" s="83" t="b">
        <f t="shared" si="80"/>
        <v>0</v>
      </c>
      <c r="I146" s="83" t="b">
        <f t="shared" si="80"/>
        <v>0</v>
      </c>
      <c r="J146" s="83" t="b">
        <f t="shared" si="80"/>
        <v>0</v>
      </c>
      <c r="K146" s="83" t="b">
        <f t="shared" si="80"/>
        <v>0</v>
      </c>
      <c r="L146" s="83" t="b">
        <f t="shared" si="80"/>
        <v>0</v>
      </c>
      <c r="M146" s="83" t="b">
        <f t="shared" si="80"/>
        <v>0</v>
      </c>
      <c r="N146" s="83" t="b">
        <f t="shared" si="80"/>
        <v>1</v>
      </c>
      <c r="O146" s="83" t="b">
        <f t="shared" si="80"/>
        <v>1</v>
      </c>
      <c r="P146" s="83" t="b">
        <f t="shared" si="80"/>
        <v>1</v>
      </c>
      <c r="Q146" s="83" t="b">
        <f t="shared" si="80"/>
        <v>0</v>
      </c>
      <c r="R146" s="83" t="b">
        <f t="shared" si="80"/>
        <v>1</v>
      </c>
      <c r="S146" s="83" t="b">
        <f t="shared" si="80"/>
        <v>1</v>
      </c>
      <c r="T146" s="83" t="b">
        <f t="shared" si="80"/>
        <v>1</v>
      </c>
      <c r="U146" s="83" t="b">
        <f t="shared" si="80"/>
        <v>1</v>
      </c>
      <c r="V146" s="83" t="b">
        <f t="shared" si="80"/>
        <v>1</v>
      </c>
      <c r="W146" s="83" t="b">
        <f t="shared" si="80"/>
        <v>1</v>
      </c>
      <c r="X146" s="83" t="b">
        <f t="shared" si="80"/>
        <v>0</v>
      </c>
      <c r="Y146" s="83" t="b">
        <f t="shared" si="80"/>
        <v>0</v>
      </c>
      <c r="Z146" s="83" t="b">
        <f t="shared" si="80"/>
        <v>0</v>
      </c>
      <c r="AA146" s="83" t="b">
        <f t="shared" si="80"/>
        <v>0</v>
      </c>
      <c r="AB146" s="83" t="b">
        <f t="shared" si="80"/>
        <v>0</v>
      </c>
      <c r="AC146" s="83" t="b">
        <f t="shared" si="80"/>
        <v>0</v>
      </c>
      <c r="AD146" s="83" t="b">
        <f t="shared" si="80"/>
        <v>0</v>
      </c>
      <c r="AE146" s="83" t="b">
        <f t="shared" si="80"/>
        <v>0</v>
      </c>
      <c r="AF146" s="83" t="b">
        <f t="shared" si="80"/>
        <v>0</v>
      </c>
      <c r="AG146" s="83" t="b">
        <f t="shared" si="80"/>
        <v>0</v>
      </c>
      <c r="AH146" s="83" t="b">
        <f t="shared" si="80"/>
        <v>0</v>
      </c>
      <c r="AI146" s="83" t="b">
        <f t="shared" si="80"/>
        <v>0</v>
      </c>
      <c r="AJ146" s="83" t="b">
        <f t="shared" si="80"/>
        <v>0</v>
      </c>
      <c r="AK146" s="83" t="b">
        <f t="shared" si="80"/>
        <v>0</v>
      </c>
      <c r="AL146" s="83" t="b">
        <f t="shared" si="80"/>
        <v>0</v>
      </c>
      <c r="AM146" s="79"/>
      <c r="AN146" s="76"/>
      <c r="AO146" s="90"/>
      <c r="AP146" s="77"/>
      <c r="AQ146" s="9">
        <f t="shared" si="3"/>
        <v>0</v>
      </c>
      <c r="AR146" s="9"/>
      <c r="AS146" s="78"/>
      <c r="AT146" s="78"/>
    </row>
    <row r="147" ht="15.75" customHeight="1">
      <c r="C147" s="85" t="s">
        <v>124</v>
      </c>
      <c r="D147" s="81" t="str">
        <f t="shared" ref="D147:V147" si="81">if(OR(AND(D144=FALSE,D146="TRUE"),AND(ISBLANK(D144),D146=TRUE)),"x","")</f>
        <v>x</v>
      </c>
      <c r="E147" s="81" t="str">
        <f t="shared" si="81"/>
        <v/>
      </c>
      <c r="F147" s="81" t="str">
        <f t="shared" si="81"/>
        <v/>
      </c>
      <c r="G147" s="81" t="str">
        <f t="shared" si="81"/>
        <v/>
      </c>
      <c r="H147" s="81" t="str">
        <f t="shared" si="81"/>
        <v/>
      </c>
      <c r="I147" s="81" t="str">
        <f t="shared" si="81"/>
        <v/>
      </c>
      <c r="J147" s="81" t="str">
        <f t="shared" si="81"/>
        <v/>
      </c>
      <c r="K147" s="81" t="str">
        <f t="shared" si="81"/>
        <v/>
      </c>
      <c r="L147" s="81" t="str">
        <f t="shared" si="81"/>
        <v/>
      </c>
      <c r="M147" s="81" t="str">
        <f t="shared" si="81"/>
        <v/>
      </c>
      <c r="N147" s="81" t="str">
        <f t="shared" si="81"/>
        <v>x</v>
      </c>
      <c r="O147" s="81" t="str">
        <f t="shared" si="81"/>
        <v>x</v>
      </c>
      <c r="P147" s="81" t="str">
        <f t="shared" si="81"/>
        <v/>
      </c>
      <c r="Q147" s="81" t="str">
        <f t="shared" si="81"/>
        <v/>
      </c>
      <c r="R147" s="81" t="str">
        <f t="shared" si="81"/>
        <v>x</v>
      </c>
      <c r="S147" s="81" t="str">
        <f t="shared" si="81"/>
        <v>x</v>
      </c>
      <c r="T147" s="81" t="str">
        <f t="shared" si="81"/>
        <v>x</v>
      </c>
      <c r="U147" s="81" t="str">
        <f t="shared" si="81"/>
        <v>x</v>
      </c>
      <c r="V147" s="81" t="str">
        <f t="shared" si="81"/>
        <v/>
      </c>
      <c r="W147" s="85" t="s">
        <v>124</v>
      </c>
      <c r="X147" s="81" t="str">
        <f t="shared" ref="X147:AL147" si="82">if(OR(AND(X144=FALSE,X146="TRUE"),AND(ISBLANK(X144),X146=TRUE)),"x","")</f>
        <v/>
      </c>
      <c r="Y147" s="81" t="str">
        <f t="shared" si="82"/>
        <v/>
      </c>
      <c r="Z147" s="81" t="str">
        <f t="shared" si="82"/>
        <v/>
      </c>
      <c r="AA147" s="81" t="str">
        <f t="shared" si="82"/>
        <v/>
      </c>
      <c r="AB147" s="81" t="str">
        <f t="shared" si="82"/>
        <v/>
      </c>
      <c r="AC147" s="81" t="str">
        <f t="shared" si="82"/>
        <v/>
      </c>
      <c r="AD147" s="81" t="str">
        <f t="shared" si="82"/>
        <v/>
      </c>
      <c r="AE147" s="81" t="str">
        <f t="shared" si="82"/>
        <v/>
      </c>
      <c r="AF147" s="81" t="str">
        <f t="shared" si="82"/>
        <v/>
      </c>
      <c r="AG147" s="81" t="str">
        <f t="shared" si="82"/>
        <v/>
      </c>
      <c r="AH147" s="81" t="str">
        <f t="shared" si="82"/>
        <v/>
      </c>
      <c r="AI147" s="81" t="str">
        <f t="shared" si="82"/>
        <v/>
      </c>
      <c r="AJ147" s="81" t="str">
        <f t="shared" si="82"/>
        <v/>
      </c>
      <c r="AK147" s="81" t="str">
        <f t="shared" si="82"/>
        <v/>
      </c>
      <c r="AL147" s="81" t="str">
        <f t="shared" si="82"/>
        <v/>
      </c>
      <c r="AM147" s="79"/>
      <c r="AN147" s="76"/>
      <c r="AO147" s="90"/>
      <c r="AP147" s="77"/>
      <c r="AQ147" s="9">
        <f t="shared" si="3"/>
        <v>9</v>
      </c>
      <c r="AR147" s="9"/>
      <c r="AS147" s="80"/>
      <c r="AT147" s="80"/>
    </row>
    <row r="148" ht="15.75" hidden="1" customHeight="1">
      <c r="A148" s="74" t="s">
        <v>90</v>
      </c>
      <c r="B148" s="74" t="s">
        <v>91</v>
      </c>
      <c r="C148" s="75" t="b">
        <f>isnumber(search("precise location", AP148))</f>
        <v>0</v>
      </c>
      <c r="D148" s="75"/>
      <c r="E148" s="75" t="b">
        <f>isnumber(search("coarse location", AP148))</f>
        <v>1</v>
      </c>
      <c r="F148" s="75"/>
      <c r="G148" s="75"/>
      <c r="H148" s="75" t="b">
        <f>isnumber(search("name", AP148))</f>
        <v>1</v>
      </c>
      <c r="I148" s="75" t="b">
        <f>isnumber(search("email", AP148))</f>
        <v>1</v>
      </c>
      <c r="J148" s="75" t="b">
        <f>isnumber(search("phone number", AP148))</f>
        <v>0</v>
      </c>
      <c r="K148" s="75"/>
      <c r="L148" s="75"/>
      <c r="M148" s="75" t="b">
        <f>isnumber(search("physical address", AP148))</f>
        <v>0</v>
      </c>
      <c r="N148" s="74"/>
      <c r="O148" s="76"/>
      <c r="P148" s="75" t="b">
        <f>isnumber(search("device id", AP148))</f>
        <v>1</v>
      </c>
      <c r="Q148" s="79"/>
      <c r="R148" s="79"/>
      <c r="S148" s="79"/>
      <c r="T148" s="79"/>
      <c r="U148" s="79"/>
      <c r="V148" s="75" t="b">
        <f>isnumber(search("product interaction", AP148))</f>
        <v>1</v>
      </c>
      <c r="W148" s="75" t="b">
        <f>isnumber(search("browsing history", AP148))</f>
        <v>0</v>
      </c>
      <c r="X148" s="75" t="b">
        <f>isnumber(search("diagnostic", AP148))</f>
        <v>1</v>
      </c>
      <c r="Y148" s="75" t="b">
        <f>isnumber(search("search history", AP148))</f>
        <v>0</v>
      </c>
      <c r="Z148" s="75" t="b">
        <f>isnumber(search("user id", AP148))</f>
        <v>1</v>
      </c>
      <c r="AA148" s="79"/>
      <c r="AB148" s="79"/>
      <c r="AC148" s="75" t="b">
        <f>isnumber(search("credit info", AP148))</f>
        <v>0</v>
      </c>
      <c r="AD148" s="79"/>
      <c r="AE148" s="75" t="b">
        <f>isnumber(search("purchase history", AP148))</f>
        <v>1</v>
      </c>
      <c r="AF148" s="75" t="b">
        <f>isnumber(search("contact info", AP148))</f>
        <v>1</v>
      </c>
      <c r="AG148" s="79"/>
      <c r="AH148" s="75" t="b">
        <f>isnumber(search("other user contact info", AP148))</f>
        <v>0</v>
      </c>
      <c r="AI148" s="75" t="b">
        <f>isnumber(search("user content", AP148))</f>
        <v>1</v>
      </c>
      <c r="AJ148" s="75" t="b">
        <f>isnumber(search("other financial info", AP148))</f>
        <v>0</v>
      </c>
      <c r="AK148" s="75" t="b">
        <f>isnumber(search("other data", AP148))</f>
        <v>0</v>
      </c>
      <c r="AL148" s="75" t="b">
        <f>isnumber(search("sensitive info", AP148))</f>
        <v>0</v>
      </c>
      <c r="AM148" s="79"/>
      <c r="AN148" s="76">
        <v>5.53834731E8</v>
      </c>
      <c r="AO148" s="90"/>
      <c r="AP148" s="77" t="s">
        <v>215</v>
      </c>
      <c r="AQ148" s="9">
        <f t="shared" si="3"/>
        <v>0</v>
      </c>
      <c r="AR148" s="9"/>
      <c r="AS148" s="78"/>
      <c r="AT148" s="78"/>
    </row>
    <row r="149" ht="15.75" hidden="1" customHeight="1"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4" t="s">
        <v>124</v>
      </c>
      <c r="O149" s="76" t="s">
        <v>124</v>
      </c>
      <c r="P149" s="76" t="s">
        <v>124</v>
      </c>
      <c r="Q149" s="76"/>
      <c r="R149" s="76"/>
      <c r="S149" s="76"/>
      <c r="T149" s="76"/>
      <c r="U149" s="79"/>
      <c r="V149" s="75"/>
      <c r="W149" s="75"/>
      <c r="X149" s="75"/>
      <c r="Y149" s="75"/>
      <c r="Z149" s="75"/>
      <c r="AA149" s="79"/>
      <c r="AB149" s="79"/>
      <c r="AC149" s="75"/>
      <c r="AD149" s="79"/>
      <c r="AE149" s="75"/>
      <c r="AF149" s="75"/>
      <c r="AG149" s="79"/>
      <c r="AH149" s="75"/>
      <c r="AI149" s="75"/>
      <c r="AJ149" s="75"/>
      <c r="AK149" s="75"/>
      <c r="AL149" s="75"/>
      <c r="AM149" s="79"/>
      <c r="AN149" s="76"/>
      <c r="AO149" s="90"/>
      <c r="AP149" s="77"/>
      <c r="AQ149" s="9">
        <f t="shared" si="3"/>
        <v>3</v>
      </c>
      <c r="AR149" s="9"/>
      <c r="AS149" s="80"/>
      <c r="AT149" s="80"/>
    </row>
    <row r="150" ht="15.75" hidden="1" customHeight="1">
      <c r="C150" s="83" t="b">
        <f t="shared" ref="C150:AL150" si="83">IF(C149="x",TRUE,FALSE)</f>
        <v>0</v>
      </c>
      <c r="D150" s="83" t="b">
        <f t="shared" si="83"/>
        <v>0</v>
      </c>
      <c r="E150" s="83" t="b">
        <f t="shared" si="83"/>
        <v>0</v>
      </c>
      <c r="F150" s="83" t="b">
        <f t="shared" si="83"/>
        <v>0</v>
      </c>
      <c r="G150" s="83" t="b">
        <f t="shared" si="83"/>
        <v>0</v>
      </c>
      <c r="H150" s="83" t="b">
        <f t="shared" si="83"/>
        <v>0</v>
      </c>
      <c r="I150" s="83" t="b">
        <f t="shared" si="83"/>
        <v>0</v>
      </c>
      <c r="J150" s="83" t="b">
        <f t="shared" si="83"/>
        <v>0</v>
      </c>
      <c r="K150" s="83" t="b">
        <f t="shared" si="83"/>
        <v>0</v>
      </c>
      <c r="L150" s="83" t="b">
        <f t="shared" si="83"/>
        <v>0</v>
      </c>
      <c r="M150" s="83" t="b">
        <f t="shared" si="83"/>
        <v>0</v>
      </c>
      <c r="N150" s="83" t="b">
        <f t="shared" si="83"/>
        <v>1</v>
      </c>
      <c r="O150" s="83" t="b">
        <f t="shared" si="83"/>
        <v>1</v>
      </c>
      <c r="P150" s="83" t="b">
        <f t="shared" si="83"/>
        <v>1</v>
      </c>
      <c r="Q150" s="83" t="b">
        <f t="shared" si="83"/>
        <v>0</v>
      </c>
      <c r="R150" s="83" t="b">
        <f t="shared" si="83"/>
        <v>0</v>
      </c>
      <c r="S150" s="83" t="b">
        <f t="shared" si="83"/>
        <v>0</v>
      </c>
      <c r="T150" s="83" t="b">
        <f t="shared" si="83"/>
        <v>0</v>
      </c>
      <c r="U150" s="83" t="b">
        <f t="shared" si="83"/>
        <v>0</v>
      </c>
      <c r="V150" s="83" t="b">
        <f t="shared" si="83"/>
        <v>0</v>
      </c>
      <c r="W150" s="83" t="b">
        <f t="shared" si="83"/>
        <v>0</v>
      </c>
      <c r="X150" s="83" t="b">
        <f t="shared" si="83"/>
        <v>0</v>
      </c>
      <c r="Y150" s="83" t="b">
        <f t="shared" si="83"/>
        <v>0</v>
      </c>
      <c r="Z150" s="83" t="b">
        <f t="shared" si="83"/>
        <v>0</v>
      </c>
      <c r="AA150" s="83" t="b">
        <f t="shared" si="83"/>
        <v>0</v>
      </c>
      <c r="AB150" s="83" t="b">
        <f t="shared" si="83"/>
        <v>0</v>
      </c>
      <c r="AC150" s="83" t="b">
        <f t="shared" si="83"/>
        <v>0</v>
      </c>
      <c r="AD150" s="83" t="b">
        <f t="shared" si="83"/>
        <v>0</v>
      </c>
      <c r="AE150" s="83" t="b">
        <f t="shared" si="83"/>
        <v>0</v>
      </c>
      <c r="AF150" s="83" t="b">
        <f t="shared" si="83"/>
        <v>0</v>
      </c>
      <c r="AG150" s="83" t="b">
        <f t="shared" si="83"/>
        <v>0</v>
      </c>
      <c r="AH150" s="83" t="b">
        <f t="shared" si="83"/>
        <v>0</v>
      </c>
      <c r="AI150" s="83" t="b">
        <f t="shared" si="83"/>
        <v>0</v>
      </c>
      <c r="AJ150" s="83" t="b">
        <f t="shared" si="83"/>
        <v>0</v>
      </c>
      <c r="AK150" s="83" t="b">
        <f t="shared" si="83"/>
        <v>0</v>
      </c>
      <c r="AL150" s="83" t="b">
        <f t="shared" si="83"/>
        <v>0</v>
      </c>
      <c r="AM150" s="79"/>
      <c r="AN150" s="76"/>
      <c r="AO150" s="90"/>
      <c r="AP150" s="77"/>
      <c r="AQ150" s="9">
        <f t="shared" si="3"/>
        <v>0</v>
      </c>
      <c r="AR150" s="9"/>
      <c r="AS150" s="78"/>
      <c r="AT150" s="78"/>
    </row>
    <row r="151" ht="15.75" customHeight="1">
      <c r="C151" s="81" t="str">
        <f t="shared" ref="C151:AL151" si="84">if(OR(AND(C148=FALSE,C150="TRUE"),AND(ISBLANK(C148),C150=TRUE)),"x","")</f>
        <v/>
      </c>
      <c r="D151" s="81" t="str">
        <f t="shared" si="84"/>
        <v/>
      </c>
      <c r="E151" s="81" t="str">
        <f t="shared" si="84"/>
        <v/>
      </c>
      <c r="F151" s="81" t="str">
        <f t="shared" si="84"/>
        <v/>
      </c>
      <c r="G151" s="81" t="str">
        <f t="shared" si="84"/>
        <v/>
      </c>
      <c r="H151" s="81" t="str">
        <f t="shared" si="84"/>
        <v/>
      </c>
      <c r="I151" s="81" t="str">
        <f t="shared" si="84"/>
        <v/>
      </c>
      <c r="J151" s="81" t="str">
        <f t="shared" si="84"/>
        <v/>
      </c>
      <c r="K151" s="81" t="str">
        <f t="shared" si="84"/>
        <v/>
      </c>
      <c r="L151" s="81" t="str">
        <f t="shared" si="84"/>
        <v/>
      </c>
      <c r="M151" s="81" t="str">
        <f t="shared" si="84"/>
        <v/>
      </c>
      <c r="N151" s="81" t="str">
        <f t="shared" si="84"/>
        <v>x</v>
      </c>
      <c r="O151" s="81" t="str">
        <f t="shared" si="84"/>
        <v>x</v>
      </c>
      <c r="P151" s="81" t="str">
        <f t="shared" si="84"/>
        <v/>
      </c>
      <c r="Q151" s="81" t="str">
        <f t="shared" si="84"/>
        <v/>
      </c>
      <c r="R151" s="81" t="str">
        <f t="shared" si="84"/>
        <v/>
      </c>
      <c r="S151" s="81" t="str">
        <f t="shared" si="84"/>
        <v/>
      </c>
      <c r="T151" s="81" t="str">
        <f t="shared" si="84"/>
        <v/>
      </c>
      <c r="U151" s="81" t="str">
        <f t="shared" si="84"/>
        <v/>
      </c>
      <c r="V151" s="81" t="str">
        <f t="shared" si="84"/>
        <v/>
      </c>
      <c r="W151" s="81" t="str">
        <f t="shared" si="84"/>
        <v/>
      </c>
      <c r="X151" s="81" t="str">
        <f t="shared" si="84"/>
        <v/>
      </c>
      <c r="Y151" s="81" t="str">
        <f t="shared" si="84"/>
        <v/>
      </c>
      <c r="Z151" s="81" t="str">
        <f t="shared" si="84"/>
        <v/>
      </c>
      <c r="AA151" s="81" t="str">
        <f t="shared" si="84"/>
        <v/>
      </c>
      <c r="AB151" s="81" t="str">
        <f t="shared" si="84"/>
        <v/>
      </c>
      <c r="AC151" s="81" t="str">
        <f t="shared" si="84"/>
        <v/>
      </c>
      <c r="AD151" s="81" t="str">
        <f t="shared" si="84"/>
        <v/>
      </c>
      <c r="AE151" s="81" t="str">
        <f t="shared" si="84"/>
        <v/>
      </c>
      <c r="AF151" s="81" t="str">
        <f t="shared" si="84"/>
        <v/>
      </c>
      <c r="AG151" s="81" t="str">
        <f t="shared" si="84"/>
        <v/>
      </c>
      <c r="AH151" s="81" t="str">
        <f t="shared" si="84"/>
        <v/>
      </c>
      <c r="AI151" s="81" t="str">
        <f t="shared" si="84"/>
        <v/>
      </c>
      <c r="AJ151" s="81" t="str">
        <f t="shared" si="84"/>
        <v/>
      </c>
      <c r="AK151" s="81" t="str">
        <f t="shared" si="84"/>
        <v/>
      </c>
      <c r="AL151" s="81" t="str">
        <f t="shared" si="84"/>
        <v/>
      </c>
      <c r="AM151" s="79"/>
      <c r="AN151" s="76"/>
      <c r="AO151" s="90"/>
      <c r="AP151" s="77"/>
      <c r="AQ151" s="9">
        <f t="shared" si="3"/>
        <v>2</v>
      </c>
      <c r="AR151" s="9"/>
      <c r="AS151" s="80"/>
      <c r="AT151" s="80"/>
    </row>
    <row r="152" ht="15.75" hidden="1" customHeight="1">
      <c r="B152" s="74" t="s">
        <v>92</v>
      </c>
      <c r="C152" s="75" t="b">
        <f>isnumber(search("precise location", AP152))</f>
        <v>0</v>
      </c>
      <c r="D152" s="74"/>
      <c r="E152" s="75" t="b">
        <f>isnumber(search("coarse location", AP152))</f>
        <v>1</v>
      </c>
      <c r="F152" s="75"/>
      <c r="G152" s="75"/>
      <c r="H152" s="75" t="b">
        <f>isnumber(search("name", AP152))</f>
        <v>1</v>
      </c>
      <c r="I152" s="75" t="b">
        <f>isnumber(search("email", AP152))</f>
        <v>1</v>
      </c>
      <c r="J152" s="75" t="b">
        <f>isnumber(search("phone number", AP152))</f>
        <v>0</v>
      </c>
      <c r="K152" s="75"/>
      <c r="L152" s="75"/>
      <c r="M152" s="75" t="b">
        <f>isnumber(search("physical address", AP152))</f>
        <v>0</v>
      </c>
      <c r="N152" s="74"/>
      <c r="O152" s="76"/>
      <c r="P152" s="75" t="b">
        <f>isnumber(search("device id", AP152))</f>
        <v>1</v>
      </c>
      <c r="Q152" s="76"/>
      <c r="R152" s="76"/>
      <c r="S152" s="76"/>
      <c r="T152" s="76"/>
      <c r="U152" s="79"/>
      <c r="V152" s="75" t="b">
        <f>isnumber(search("product interaction", AP152))</f>
        <v>1</v>
      </c>
      <c r="W152" s="75" t="b">
        <f>isnumber(search("browsing history", AP152))</f>
        <v>0</v>
      </c>
      <c r="X152" s="75" t="b">
        <f>isnumber(search("diagnostic", AP152))</f>
        <v>1</v>
      </c>
      <c r="Y152" s="75" t="b">
        <f>isnumber(search("search history", AP152))</f>
        <v>1</v>
      </c>
      <c r="Z152" s="75" t="b">
        <f>isnumber(search("user id", AP152))</f>
        <v>1</v>
      </c>
      <c r="AA152" s="79"/>
      <c r="AB152" s="79"/>
      <c r="AC152" s="75" t="b">
        <f>isnumber(search("credit info", AP152))</f>
        <v>0</v>
      </c>
      <c r="AD152" s="79"/>
      <c r="AE152" s="75" t="b">
        <f>isnumber(search("purchase history", AP152))</f>
        <v>1</v>
      </c>
      <c r="AF152" s="75" t="b">
        <f>isnumber(search("contact info", AP152))</f>
        <v>1</v>
      </c>
      <c r="AG152" s="79"/>
      <c r="AH152" s="75" t="b">
        <f>isnumber(search("other user contact info", AP152))</f>
        <v>0</v>
      </c>
      <c r="AI152" s="75" t="b">
        <f>isnumber(search("user content", AP152))</f>
        <v>1</v>
      </c>
      <c r="AJ152" s="75" t="b">
        <f>isnumber(search("other financial info", AP152))</f>
        <v>0</v>
      </c>
      <c r="AK152" s="75" t="b">
        <f>isnumber(search("other data", AP152))</f>
        <v>0</v>
      </c>
      <c r="AL152" s="75" t="b">
        <f>isnumber(search("sensitive info", AP152))</f>
        <v>0</v>
      </c>
      <c r="AM152" s="79"/>
      <c r="AN152" s="76">
        <v>1.48061699E9</v>
      </c>
      <c r="AO152" s="90"/>
      <c r="AP152" s="77" t="s">
        <v>177</v>
      </c>
      <c r="AQ152" s="9">
        <f t="shared" si="3"/>
        <v>0</v>
      </c>
      <c r="AR152" s="9"/>
      <c r="AS152" s="78"/>
      <c r="AT152" s="78"/>
    </row>
    <row r="153" ht="15.75" hidden="1" customHeight="1">
      <c r="C153" s="75"/>
      <c r="D153" s="74"/>
      <c r="E153" s="75"/>
      <c r="F153" s="75"/>
      <c r="G153" s="75"/>
      <c r="H153" s="75"/>
      <c r="I153" s="75"/>
      <c r="J153" s="75"/>
      <c r="K153" s="75"/>
      <c r="L153" s="75"/>
      <c r="M153" s="75"/>
      <c r="N153" s="74" t="s">
        <v>124</v>
      </c>
      <c r="O153" s="76" t="s">
        <v>124</v>
      </c>
      <c r="P153" s="76" t="s">
        <v>124</v>
      </c>
      <c r="Q153" s="76" t="s">
        <v>124</v>
      </c>
      <c r="R153" s="76" t="s">
        <v>124</v>
      </c>
      <c r="S153" s="76" t="s">
        <v>124</v>
      </c>
      <c r="T153" s="76" t="s">
        <v>124</v>
      </c>
      <c r="U153" s="76" t="s">
        <v>124</v>
      </c>
      <c r="V153" s="76" t="s">
        <v>124</v>
      </c>
      <c r="W153" s="75"/>
      <c r="X153" s="75"/>
      <c r="Y153" s="75"/>
      <c r="Z153" s="75"/>
      <c r="AA153" s="79"/>
      <c r="AB153" s="79"/>
      <c r="AC153" s="75"/>
      <c r="AD153" s="79"/>
      <c r="AE153" s="75"/>
      <c r="AF153" s="75"/>
      <c r="AG153" s="79"/>
      <c r="AH153" s="75"/>
      <c r="AI153" s="75"/>
      <c r="AJ153" s="75"/>
      <c r="AK153" s="75"/>
      <c r="AL153" s="75"/>
      <c r="AM153" s="79"/>
      <c r="AN153" s="76"/>
      <c r="AO153" s="76"/>
      <c r="AP153" s="77"/>
      <c r="AQ153" s="9">
        <f t="shared" si="3"/>
        <v>9</v>
      </c>
      <c r="AR153" s="9"/>
      <c r="AS153" s="80"/>
      <c r="AT153" s="80"/>
    </row>
    <row r="154" ht="15.75" hidden="1" customHeight="1">
      <c r="C154" s="83" t="b">
        <f t="shared" ref="C154:AL154" si="85">IF(C153="x",TRUE,FALSE)</f>
        <v>0</v>
      </c>
      <c r="D154" s="83" t="b">
        <f t="shared" si="85"/>
        <v>0</v>
      </c>
      <c r="E154" s="83" t="b">
        <f t="shared" si="85"/>
        <v>0</v>
      </c>
      <c r="F154" s="83" t="b">
        <f t="shared" si="85"/>
        <v>0</v>
      </c>
      <c r="G154" s="83" t="b">
        <f t="shared" si="85"/>
        <v>0</v>
      </c>
      <c r="H154" s="83" t="b">
        <f t="shared" si="85"/>
        <v>0</v>
      </c>
      <c r="I154" s="83" t="b">
        <f t="shared" si="85"/>
        <v>0</v>
      </c>
      <c r="J154" s="83" t="b">
        <f t="shared" si="85"/>
        <v>0</v>
      </c>
      <c r="K154" s="83" t="b">
        <f t="shared" si="85"/>
        <v>0</v>
      </c>
      <c r="L154" s="83" t="b">
        <f t="shared" si="85"/>
        <v>0</v>
      </c>
      <c r="M154" s="83" t="b">
        <f t="shared" si="85"/>
        <v>0</v>
      </c>
      <c r="N154" s="83" t="b">
        <f t="shared" si="85"/>
        <v>1</v>
      </c>
      <c r="O154" s="83" t="b">
        <f t="shared" si="85"/>
        <v>1</v>
      </c>
      <c r="P154" s="83" t="b">
        <f t="shared" si="85"/>
        <v>1</v>
      </c>
      <c r="Q154" s="83" t="b">
        <f t="shared" si="85"/>
        <v>1</v>
      </c>
      <c r="R154" s="83" t="b">
        <f t="shared" si="85"/>
        <v>1</v>
      </c>
      <c r="S154" s="83" t="b">
        <f t="shared" si="85"/>
        <v>1</v>
      </c>
      <c r="T154" s="83" t="b">
        <f t="shared" si="85"/>
        <v>1</v>
      </c>
      <c r="U154" s="83" t="b">
        <f t="shared" si="85"/>
        <v>1</v>
      </c>
      <c r="V154" s="83" t="b">
        <f t="shared" si="85"/>
        <v>1</v>
      </c>
      <c r="W154" s="83" t="b">
        <f t="shared" si="85"/>
        <v>0</v>
      </c>
      <c r="X154" s="83" t="b">
        <f t="shared" si="85"/>
        <v>0</v>
      </c>
      <c r="Y154" s="83" t="b">
        <f t="shared" si="85"/>
        <v>0</v>
      </c>
      <c r="Z154" s="83" t="b">
        <f t="shared" si="85"/>
        <v>0</v>
      </c>
      <c r="AA154" s="83" t="b">
        <f t="shared" si="85"/>
        <v>0</v>
      </c>
      <c r="AB154" s="83" t="b">
        <f t="shared" si="85"/>
        <v>0</v>
      </c>
      <c r="AC154" s="83" t="b">
        <f t="shared" si="85"/>
        <v>0</v>
      </c>
      <c r="AD154" s="83" t="b">
        <f t="shared" si="85"/>
        <v>0</v>
      </c>
      <c r="AE154" s="83" t="b">
        <f t="shared" si="85"/>
        <v>0</v>
      </c>
      <c r="AF154" s="83" t="b">
        <f t="shared" si="85"/>
        <v>0</v>
      </c>
      <c r="AG154" s="83" t="b">
        <f t="shared" si="85"/>
        <v>0</v>
      </c>
      <c r="AH154" s="83" t="b">
        <f t="shared" si="85"/>
        <v>0</v>
      </c>
      <c r="AI154" s="83" t="b">
        <f t="shared" si="85"/>
        <v>0</v>
      </c>
      <c r="AJ154" s="83" t="b">
        <f t="shared" si="85"/>
        <v>0</v>
      </c>
      <c r="AK154" s="83" t="b">
        <f t="shared" si="85"/>
        <v>0</v>
      </c>
      <c r="AL154" s="83" t="b">
        <f t="shared" si="85"/>
        <v>0</v>
      </c>
      <c r="AM154" s="79"/>
      <c r="AN154" s="76"/>
      <c r="AO154" s="76"/>
      <c r="AP154" s="77"/>
      <c r="AQ154" s="9">
        <f t="shared" si="3"/>
        <v>0</v>
      </c>
      <c r="AR154" s="9"/>
      <c r="AS154" s="78"/>
      <c r="AT154" s="78"/>
    </row>
    <row r="155" ht="15.75" customHeight="1">
      <c r="C155" s="81" t="str">
        <f t="shared" ref="C155:AL155" si="86">if(OR(AND(C152=FALSE,C154="TRUE"),AND(ISBLANK(C152),C154=TRUE)),"x","")</f>
        <v/>
      </c>
      <c r="D155" s="81" t="str">
        <f t="shared" si="86"/>
        <v/>
      </c>
      <c r="E155" s="81" t="str">
        <f t="shared" si="86"/>
        <v/>
      </c>
      <c r="F155" s="81" t="str">
        <f t="shared" si="86"/>
        <v/>
      </c>
      <c r="G155" s="81" t="str">
        <f t="shared" si="86"/>
        <v/>
      </c>
      <c r="H155" s="81" t="str">
        <f t="shared" si="86"/>
        <v/>
      </c>
      <c r="I155" s="81" t="str">
        <f t="shared" si="86"/>
        <v/>
      </c>
      <c r="J155" s="81" t="str">
        <f t="shared" si="86"/>
        <v/>
      </c>
      <c r="K155" s="81" t="str">
        <f t="shared" si="86"/>
        <v/>
      </c>
      <c r="L155" s="81" t="str">
        <f t="shared" si="86"/>
        <v/>
      </c>
      <c r="M155" s="81" t="str">
        <f t="shared" si="86"/>
        <v/>
      </c>
      <c r="N155" s="81" t="str">
        <f t="shared" si="86"/>
        <v>x</v>
      </c>
      <c r="O155" s="81" t="str">
        <f t="shared" si="86"/>
        <v>x</v>
      </c>
      <c r="P155" s="81" t="str">
        <f t="shared" si="86"/>
        <v/>
      </c>
      <c r="Q155" s="81" t="str">
        <f t="shared" si="86"/>
        <v>x</v>
      </c>
      <c r="R155" s="81" t="str">
        <f t="shared" si="86"/>
        <v>x</v>
      </c>
      <c r="S155" s="81" t="str">
        <f t="shared" si="86"/>
        <v>x</v>
      </c>
      <c r="T155" s="81" t="str">
        <f t="shared" si="86"/>
        <v>x</v>
      </c>
      <c r="U155" s="81" t="str">
        <f t="shared" si="86"/>
        <v>x</v>
      </c>
      <c r="V155" s="81" t="str">
        <f t="shared" si="86"/>
        <v/>
      </c>
      <c r="W155" s="81" t="str">
        <f t="shared" si="86"/>
        <v/>
      </c>
      <c r="X155" s="81" t="str">
        <f t="shared" si="86"/>
        <v/>
      </c>
      <c r="Y155" s="81" t="str">
        <f t="shared" si="86"/>
        <v/>
      </c>
      <c r="Z155" s="81" t="str">
        <f t="shared" si="86"/>
        <v/>
      </c>
      <c r="AA155" s="81" t="str">
        <f t="shared" si="86"/>
        <v/>
      </c>
      <c r="AB155" s="81" t="str">
        <f t="shared" si="86"/>
        <v/>
      </c>
      <c r="AC155" s="81" t="str">
        <f t="shared" si="86"/>
        <v/>
      </c>
      <c r="AD155" s="81" t="str">
        <f t="shared" si="86"/>
        <v/>
      </c>
      <c r="AE155" s="81" t="str">
        <f t="shared" si="86"/>
        <v/>
      </c>
      <c r="AF155" s="81" t="str">
        <f t="shared" si="86"/>
        <v/>
      </c>
      <c r="AG155" s="81" t="str">
        <f t="shared" si="86"/>
        <v/>
      </c>
      <c r="AH155" s="81" t="str">
        <f t="shared" si="86"/>
        <v/>
      </c>
      <c r="AI155" s="81" t="str">
        <f t="shared" si="86"/>
        <v/>
      </c>
      <c r="AJ155" s="81" t="str">
        <f t="shared" si="86"/>
        <v/>
      </c>
      <c r="AK155" s="81" t="str">
        <f t="shared" si="86"/>
        <v/>
      </c>
      <c r="AL155" s="81" t="str">
        <f t="shared" si="86"/>
        <v/>
      </c>
      <c r="AM155" s="79"/>
      <c r="AN155" s="76"/>
      <c r="AO155" s="76"/>
      <c r="AP155" s="77"/>
      <c r="AQ155" s="9">
        <f t="shared" si="3"/>
        <v>7</v>
      </c>
      <c r="AR155" s="9"/>
      <c r="AS155" s="80"/>
      <c r="AT155" s="80"/>
    </row>
    <row r="156" ht="15.75" hidden="1" customHeight="1">
      <c r="B156" s="74" t="s">
        <v>93</v>
      </c>
      <c r="C156" s="75" t="b">
        <f>isnumber(search("precise location", AP156))</f>
        <v>0</v>
      </c>
      <c r="D156" s="75"/>
      <c r="E156" s="75" t="b">
        <f>isnumber(search("coarse location", AP156))</f>
        <v>0</v>
      </c>
      <c r="F156" s="75"/>
      <c r="G156" s="75"/>
      <c r="H156" s="75" t="b">
        <f>isnumber(search("name", AP156))</f>
        <v>0</v>
      </c>
      <c r="I156" s="75" t="b">
        <f>isnumber(search("email", AP156))</f>
        <v>0</v>
      </c>
      <c r="J156" s="75" t="b">
        <f>isnumber(search("phone number", AP156))</f>
        <v>0</v>
      </c>
      <c r="K156" s="75"/>
      <c r="L156" s="75"/>
      <c r="M156" s="75" t="b">
        <f>isnumber(search("physical address", AP156))</f>
        <v>0</v>
      </c>
      <c r="N156" s="74"/>
      <c r="O156" s="76"/>
      <c r="P156" s="75" t="b">
        <f>isnumber(search("device id", AP156))</f>
        <v>1</v>
      </c>
      <c r="Q156" s="79"/>
      <c r="R156" s="79"/>
      <c r="S156" s="76"/>
      <c r="T156" s="79"/>
      <c r="U156" s="79"/>
      <c r="V156" s="75" t="b">
        <f>isnumber(search("product interaction", AP156))</f>
        <v>1</v>
      </c>
      <c r="W156" s="75" t="b">
        <f>isnumber(search("browsing history", AP156))</f>
        <v>0</v>
      </c>
      <c r="X156" s="75" t="b">
        <f>isnumber(search("diagnostic", AP156))</f>
        <v>1</v>
      </c>
      <c r="Y156" s="75" t="b">
        <f>isnumber(search("search history", AP156))</f>
        <v>0</v>
      </c>
      <c r="Z156" s="75" t="b">
        <f>isnumber(search("user id", AP156))</f>
        <v>1</v>
      </c>
      <c r="AA156" s="79"/>
      <c r="AB156" s="79"/>
      <c r="AC156" s="75" t="b">
        <f>isnumber(search("credit info", AP156))</f>
        <v>0</v>
      </c>
      <c r="AD156" s="79"/>
      <c r="AE156" s="75" t="b">
        <f>isnumber(search("purchase history", AP156))</f>
        <v>1</v>
      </c>
      <c r="AF156" s="75" t="b">
        <f>isnumber(search("contact info", AP156))</f>
        <v>0</v>
      </c>
      <c r="AG156" s="79"/>
      <c r="AH156" s="75" t="b">
        <f>isnumber(search("other user contact info", AP156))</f>
        <v>0</v>
      </c>
      <c r="AI156" s="75" t="b">
        <f>isnumber(search("user content", AP156))</f>
        <v>1</v>
      </c>
      <c r="AJ156" s="75" t="b">
        <f>isnumber(search("other financial info", AP156))</f>
        <v>0</v>
      </c>
      <c r="AK156" s="75" t="b">
        <f>isnumber(search("other data", AP156))</f>
        <v>0</v>
      </c>
      <c r="AL156" s="75" t="b">
        <f>isnumber(search("sensitive info", AP156))</f>
        <v>0</v>
      </c>
      <c r="AM156" s="79"/>
      <c r="AN156" s="76">
        <v>1.351168404E9</v>
      </c>
      <c r="AO156" s="76" t="s">
        <v>132</v>
      </c>
      <c r="AP156" s="77" t="s">
        <v>178</v>
      </c>
      <c r="AQ156" s="9">
        <f t="shared" si="3"/>
        <v>0</v>
      </c>
      <c r="AR156" s="9"/>
      <c r="AS156" s="78"/>
      <c r="AT156" s="78"/>
    </row>
    <row r="157" ht="15.75" hidden="1" customHeight="1"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4" t="s">
        <v>124</v>
      </c>
      <c r="O157" s="76" t="s">
        <v>124</v>
      </c>
      <c r="P157" s="76" t="s">
        <v>124</v>
      </c>
      <c r="Q157" s="79"/>
      <c r="R157" s="79"/>
      <c r="S157" s="76" t="s">
        <v>124</v>
      </c>
      <c r="T157" s="79"/>
      <c r="U157" s="79"/>
      <c r="V157" s="76" t="s">
        <v>124</v>
      </c>
      <c r="W157" s="76" t="s">
        <v>124</v>
      </c>
      <c r="X157" s="75"/>
      <c r="Y157" s="75"/>
      <c r="Z157" s="75"/>
      <c r="AA157" s="79"/>
      <c r="AB157" s="79"/>
      <c r="AC157" s="75"/>
      <c r="AD157" s="79"/>
      <c r="AE157" s="75"/>
      <c r="AF157" s="75"/>
      <c r="AG157" s="79"/>
      <c r="AH157" s="75"/>
      <c r="AI157" s="75"/>
      <c r="AJ157" s="75"/>
      <c r="AK157" s="75"/>
      <c r="AL157" s="75"/>
      <c r="AM157" s="79"/>
      <c r="AN157" s="76"/>
      <c r="AO157" s="90"/>
      <c r="AP157" s="77"/>
      <c r="AQ157" s="9">
        <f t="shared" si="3"/>
        <v>6</v>
      </c>
      <c r="AR157" s="9"/>
      <c r="AS157" s="80"/>
      <c r="AT157" s="80"/>
    </row>
    <row r="158" ht="15.75" hidden="1" customHeight="1">
      <c r="C158" s="83" t="b">
        <f t="shared" ref="C158:AL158" si="87">IF(C157="x",TRUE,FALSE)</f>
        <v>0</v>
      </c>
      <c r="D158" s="83" t="b">
        <f t="shared" si="87"/>
        <v>0</v>
      </c>
      <c r="E158" s="83" t="b">
        <f t="shared" si="87"/>
        <v>0</v>
      </c>
      <c r="F158" s="83" t="b">
        <f t="shared" si="87"/>
        <v>0</v>
      </c>
      <c r="G158" s="83" t="b">
        <f t="shared" si="87"/>
        <v>0</v>
      </c>
      <c r="H158" s="83" t="b">
        <f t="shared" si="87"/>
        <v>0</v>
      </c>
      <c r="I158" s="83" t="b">
        <f t="shared" si="87"/>
        <v>0</v>
      </c>
      <c r="J158" s="83" t="b">
        <f t="shared" si="87"/>
        <v>0</v>
      </c>
      <c r="K158" s="83" t="b">
        <f t="shared" si="87"/>
        <v>0</v>
      </c>
      <c r="L158" s="83" t="b">
        <f t="shared" si="87"/>
        <v>0</v>
      </c>
      <c r="M158" s="83" t="b">
        <f t="shared" si="87"/>
        <v>0</v>
      </c>
      <c r="N158" s="83" t="b">
        <f t="shared" si="87"/>
        <v>1</v>
      </c>
      <c r="O158" s="83" t="b">
        <f t="shared" si="87"/>
        <v>1</v>
      </c>
      <c r="P158" s="83" t="b">
        <f t="shared" si="87"/>
        <v>1</v>
      </c>
      <c r="Q158" s="83" t="b">
        <f t="shared" si="87"/>
        <v>0</v>
      </c>
      <c r="R158" s="83" t="b">
        <f t="shared" si="87"/>
        <v>0</v>
      </c>
      <c r="S158" s="83" t="b">
        <f t="shared" si="87"/>
        <v>1</v>
      </c>
      <c r="T158" s="83" t="b">
        <f t="shared" si="87"/>
        <v>0</v>
      </c>
      <c r="U158" s="83" t="b">
        <f t="shared" si="87"/>
        <v>0</v>
      </c>
      <c r="V158" s="83" t="b">
        <f t="shared" si="87"/>
        <v>1</v>
      </c>
      <c r="W158" s="83" t="b">
        <f t="shared" si="87"/>
        <v>1</v>
      </c>
      <c r="X158" s="83" t="b">
        <f t="shared" si="87"/>
        <v>0</v>
      </c>
      <c r="Y158" s="83" t="b">
        <f t="shared" si="87"/>
        <v>0</v>
      </c>
      <c r="Z158" s="83" t="b">
        <f t="shared" si="87"/>
        <v>0</v>
      </c>
      <c r="AA158" s="83" t="b">
        <f t="shared" si="87"/>
        <v>0</v>
      </c>
      <c r="AB158" s="83" t="b">
        <f t="shared" si="87"/>
        <v>0</v>
      </c>
      <c r="AC158" s="83" t="b">
        <f t="shared" si="87"/>
        <v>0</v>
      </c>
      <c r="AD158" s="83" t="b">
        <f t="shared" si="87"/>
        <v>0</v>
      </c>
      <c r="AE158" s="83" t="b">
        <f t="shared" si="87"/>
        <v>0</v>
      </c>
      <c r="AF158" s="83" t="b">
        <f t="shared" si="87"/>
        <v>0</v>
      </c>
      <c r="AG158" s="83" t="b">
        <f t="shared" si="87"/>
        <v>0</v>
      </c>
      <c r="AH158" s="83" t="b">
        <f t="shared" si="87"/>
        <v>0</v>
      </c>
      <c r="AI158" s="83" t="b">
        <f t="shared" si="87"/>
        <v>0</v>
      </c>
      <c r="AJ158" s="83" t="b">
        <f t="shared" si="87"/>
        <v>0</v>
      </c>
      <c r="AK158" s="83" t="b">
        <f t="shared" si="87"/>
        <v>0</v>
      </c>
      <c r="AL158" s="83" t="b">
        <f t="shared" si="87"/>
        <v>0</v>
      </c>
      <c r="AM158" s="79"/>
      <c r="AN158" s="76"/>
      <c r="AO158" s="90"/>
      <c r="AP158" s="77"/>
      <c r="AQ158" s="9">
        <f t="shared" si="3"/>
        <v>0</v>
      </c>
      <c r="AR158" s="9"/>
      <c r="AS158" s="78"/>
      <c r="AT158" s="78"/>
    </row>
    <row r="159" ht="15.75" customHeight="1">
      <c r="C159" s="81" t="str">
        <f t="shared" ref="C159:V159" si="88">if(OR(AND(C156=FALSE,C158="TRUE"),AND(ISBLANK(C156),C158=TRUE)),"x","")</f>
        <v/>
      </c>
      <c r="D159" s="81" t="str">
        <f t="shared" si="88"/>
        <v/>
      </c>
      <c r="E159" s="81" t="str">
        <f t="shared" si="88"/>
        <v/>
      </c>
      <c r="F159" s="81" t="str">
        <f t="shared" si="88"/>
        <v/>
      </c>
      <c r="G159" s="81" t="str">
        <f t="shared" si="88"/>
        <v/>
      </c>
      <c r="H159" s="81" t="str">
        <f t="shared" si="88"/>
        <v/>
      </c>
      <c r="I159" s="81" t="str">
        <f t="shared" si="88"/>
        <v/>
      </c>
      <c r="J159" s="81" t="str">
        <f t="shared" si="88"/>
        <v/>
      </c>
      <c r="K159" s="81" t="str">
        <f t="shared" si="88"/>
        <v/>
      </c>
      <c r="L159" s="81" t="str">
        <f t="shared" si="88"/>
        <v/>
      </c>
      <c r="M159" s="81" t="str">
        <f t="shared" si="88"/>
        <v/>
      </c>
      <c r="N159" s="81" t="str">
        <f t="shared" si="88"/>
        <v>x</v>
      </c>
      <c r="O159" s="81" t="str">
        <f t="shared" si="88"/>
        <v>x</v>
      </c>
      <c r="P159" s="81" t="str">
        <f t="shared" si="88"/>
        <v/>
      </c>
      <c r="Q159" s="81" t="str">
        <f t="shared" si="88"/>
        <v/>
      </c>
      <c r="R159" s="81" t="str">
        <f t="shared" si="88"/>
        <v/>
      </c>
      <c r="S159" s="81" t="str">
        <f t="shared" si="88"/>
        <v>x</v>
      </c>
      <c r="T159" s="81" t="str">
        <f t="shared" si="88"/>
        <v/>
      </c>
      <c r="U159" s="81" t="str">
        <f t="shared" si="88"/>
        <v/>
      </c>
      <c r="V159" s="81" t="str">
        <f t="shared" si="88"/>
        <v/>
      </c>
      <c r="W159" s="85" t="s">
        <v>124</v>
      </c>
      <c r="X159" s="81" t="str">
        <f t="shared" ref="X159:AL159" si="89">if(OR(AND(X156=FALSE,X158="TRUE"),AND(ISBLANK(X156),X158=TRUE)),"x","")</f>
        <v/>
      </c>
      <c r="Y159" s="81" t="str">
        <f t="shared" si="89"/>
        <v/>
      </c>
      <c r="Z159" s="81" t="str">
        <f t="shared" si="89"/>
        <v/>
      </c>
      <c r="AA159" s="81" t="str">
        <f t="shared" si="89"/>
        <v/>
      </c>
      <c r="AB159" s="81" t="str">
        <f t="shared" si="89"/>
        <v/>
      </c>
      <c r="AC159" s="81" t="str">
        <f t="shared" si="89"/>
        <v/>
      </c>
      <c r="AD159" s="81" t="str">
        <f t="shared" si="89"/>
        <v/>
      </c>
      <c r="AE159" s="81" t="str">
        <f t="shared" si="89"/>
        <v/>
      </c>
      <c r="AF159" s="81" t="str">
        <f t="shared" si="89"/>
        <v/>
      </c>
      <c r="AG159" s="81" t="str">
        <f t="shared" si="89"/>
        <v/>
      </c>
      <c r="AH159" s="81" t="str">
        <f t="shared" si="89"/>
        <v/>
      </c>
      <c r="AI159" s="81" t="str">
        <f t="shared" si="89"/>
        <v/>
      </c>
      <c r="AJ159" s="81" t="str">
        <f t="shared" si="89"/>
        <v/>
      </c>
      <c r="AK159" s="81" t="str">
        <f t="shared" si="89"/>
        <v/>
      </c>
      <c r="AL159" s="81" t="str">
        <f t="shared" si="89"/>
        <v/>
      </c>
      <c r="AM159" s="79"/>
      <c r="AN159" s="76"/>
      <c r="AO159" s="90"/>
      <c r="AP159" s="77"/>
      <c r="AQ159" s="9">
        <f t="shared" si="3"/>
        <v>4</v>
      </c>
      <c r="AR159" s="9"/>
      <c r="AS159" s="80"/>
      <c r="AT159" s="80"/>
    </row>
    <row r="160" ht="15.75" hidden="1" customHeight="1">
      <c r="B160" s="74" t="s">
        <v>94</v>
      </c>
      <c r="C160" s="75" t="b">
        <f>isnumber(search("precise location", AP160))</f>
        <v>0</v>
      </c>
      <c r="D160" s="75"/>
      <c r="E160" s="75" t="b">
        <f>isnumber(search("coarse location", AP160))</f>
        <v>1</v>
      </c>
      <c r="F160" s="75"/>
      <c r="G160" s="75"/>
      <c r="H160" s="75" t="b">
        <f>isnumber(search("name", AP160))</f>
        <v>1</v>
      </c>
      <c r="I160" s="75" t="b">
        <f>isnumber(search("email", AP160))</f>
        <v>1</v>
      </c>
      <c r="J160" s="75" t="b">
        <f>isnumber(search("phone number", AP160))</f>
        <v>1</v>
      </c>
      <c r="K160" s="75"/>
      <c r="L160" s="75"/>
      <c r="M160" s="75" t="b">
        <f>isnumber(search("physical address", AP160))</f>
        <v>0</v>
      </c>
      <c r="N160" s="74"/>
      <c r="O160" s="76"/>
      <c r="P160" s="75" t="b">
        <f>isnumber(search("device id", AP160))</f>
        <v>1</v>
      </c>
      <c r="Q160" s="76"/>
      <c r="R160" s="76"/>
      <c r="S160" s="76"/>
      <c r="T160" s="76"/>
      <c r="U160" s="79"/>
      <c r="V160" s="75" t="b">
        <f>isnumber(search("product interaction", AP160))</f>
        <v>1</v>
      </c>
      <c r="W160" s="75" t="b">
        <f>isnumber(search("browsing history", AP160))</f>
        <v>0</v>
      </c>
      <c r="X160" s="75" t="b">
        <f>isnumber(search("diagnostic", AP160))</f>
        <v>1</v>
      </c>
      <c r="Y160" s="75" t="b">
        <f>isnumber(search("search history", AP160))</f>
        <v>1</v>
      </c>
      <c r="Z160" s="75" t="b">
        <f>isnumber(search("user id", AP160))</f>
        <v>1</v>
      </c>
      <c r="AA160" s="79"/>
      <c r="AB160" s="79"/>
      <c r="AC160" s="75" t="b">
        <f>isnumber(search("credit info", AP160))</f>
        <v>0</v>
      </c>
      <c r="AD160" s="79"/>
      <c r="AE160" s="75" t="b">
        <f>isnumber(search("purchase history", AP160))</f>
        <v>1</v>
      </c>
      <c r="AF160" s="75" t="b">
        <f>isnumber(search("contact info", AP160))</f>
        <v>1</v>
      </c>
      <c r="AG160" s="79"/>
      <c r="AH160" s="75" t="b">
        <f>isnumber(search("other user contact info", AP160))</f>
        <v>0</v>
      </c>
      <c r="AI160" s="75" t="b">
        <f>isnumber(search("user content", AP160))</f>
        <v>1</v>
      </c>
      <c r="AJ160" s="75" t="b">
        <f>isnumber(search("other financial info", AP160))</f>
        <v>0</v>
      </c>
      <c r="AK160" s="75" t="b">
        <f>isnumber(search("other data", AP160))</f>
        <v>1</v>
      </c>
      <c r="AL160" s="75" t="b">
        <f>isnumber(search("sensitive info", AP160))</f>
        <v>0</v>
      </c>
      <c r="AM160" s="79"/>
      <c r="AN160" s="76">
        <v>5.70060128E8</v>
      </c>
      <c r="AO160" s="90"/>
      <c r="AP160" s="77" t="s">
        <v>179</v>
      </c>
      <c r="AQ160" s="9">
        <f t="shared" si="3"/>
        <v>0</v>
      </c>
      <c r="AR160" s="9"/>
      <c r="AS160" s="78"/>
      <c r="AT160" s="78"/>
    </row>
    <row r="161" ht="15.75" hidden="1" customHeight="1">
      <c r="C161" s="75"/>
      <c r="D161" s="75"/>
      <c r="E161" s="75"/>
      <c r="F161" s="75"/>
      <c r="G161" s="75"/>
      <c r="H161" s="75"/>
      <c r="I161" s="74"/>
      <c r="J161" s="75"/>
      <c r="K161" s="75"/>
      <c r="L161" s="75"/>
      <c r="M161" s="75"/>
      <c r="N161" s="74" t="s">
        <v>124</v>
      </c>
      <c r="O161" s="76" t="s">
        <v>124</v>
      </c>
      <c r="P161" s="76" t="s">
        <v>124</v>
      </c>
      <c r="Q161" s="76"/>
      <c r="R161" s="76" t="s">
        <v>124</v>
      </c>
      <c r="S161" s="76" t="s">
        <v>124</v>
      </c>
      <c r="T161" s="76" t="s">
        <v>124</v>
      </c>
      <c r="U161" s="76" t="s">
        <v>124</v>
      </c>
      <c r="V161" s="76" t="s">
        <v>124</v>
      </c>
      <c r="W161" s="76" t="s">
        <v>124</v>
      </c>
      <c r="X161" s="76" t="s">
        <v>124</v>
      </c>
      <c r="Y161" s="76" t="s">
        <v>124</v>
      </c>
      <c r="Z161" s="75"/>
      <c r="AA161" s="79"/>
      <c r="AB161" s="79"/>
      <c r="AC161" s="75"/>
      <c r="AD161" s="79"/>
      <c r="AE161" s="75"/>
      <c r="AF161" s="75"/>
      <c r="AG161" s="79"/>
      <c r="AH161" s="75"/>
      <c r="AI161" s="75"/>
      <c r="AJ161" s="75"/>
      <c r="AK161" s="75"/>
      <c r="AL161" s="75"/>
      <c r="AM161" s="76"/>
      <c r="AN161" s="76"/>
      <c r="AO161" s="76"/>
      <c r="AP161" s="77"/>
      <c r="AQ161" s="9">
        <f t="shared" si="3"/>
        <v>11</v>
      </c>
      <c r="AR161" s="9"/>
      <c r="AS161" s="80"/>
      <c r="AT161" s="80"/>
    </row>
    <row r="162" ht="15.75" hidden="1" customHeight="1">
      <c r="C162" s="83" t="b">
        <f t="shared" ref="C162:AL162" si="90">IF(C161="x",TRUE,FALSE)</f>
        <v>0</v>
      </c>
      <c r="D162" s="83" t="b">
        <f t="shared" si="90"/>
        <v>0</v>
      </c>
      <c r="E162" s="83" t="b">
        <f t="shared" si="90"/>
        <v>0</v>
      </c>
      <c r="F162" s="83" t="b">
        <f t="shared" si="90"/>
        <v>0</v>
      </c>
      <c r="G162" s="83" t="b">
        <f t="shared" si="90"/>
        <v>0</v>
      </c>
      <c r="H162" s="83" t="b">
        <f t="shared" si="90"/>
        <v>0</v>
      </c>
      <c r="I162" s="83" t="b">
        <f t="shared" si="90"/>
        <v>0</v>
      </c>
      <c r="J162" s="83" t="b">
        <f t="shared" si="90"/>
        <v>0</v>
      </c>
      <c r="K162" s="83" t="b">
        <f t="shared" si="90"/>
        <v>0</v>
      </c>
      <c r="L162" s="83" t="b">
        <f t="shared" si="90"/>
        <v>0</v>
      </c>
      <c r="M162" s="83" t="b">
        <f t="shared" si="90"/>
        <v>0</v>
      </c>
      <c r="N162" s="83" t="b">
        <f t="shared" si="90"/>
        <v>1</v>
      </c>
      <c r="O162" s="83" t="b">
        <f t="shared" si="90"/>
        <v>1</v>
      </c>
      <c r="P162" s="83" t="b">
        <f t="shared" si="90"/>
        <v>1</v>
      </c>
      <c r="Q162" s="83" t="b">
        <f t="shared" si="90"/>
        <v>0</v>
      </c>
      <c r="R162" s="83" t="b">
        <f t="shared" si="90"/>
        <v>1</v>
      </c>
      <c r="S162" s="83" t="b">
        <f t="shared" si="90"/>
        <v>1</v>
      </c>
      <c r="T162" s="83" t="b">
        <f t="shared" si="90"/>
        <v>1</v>
      </c>
      <c r="U162" s="83" t="b">
        <f t="shared" si="90"/>
        <v>1</v>
      </c>
      <c r="V162" s="83" t="b">
        <f t="shared" si="90"/>
        <v>1</v>
      </c>
      <c r="W162" s="83" t="b">
        <f t="shared" si="90"/>
        <v>1</v>
      </c>
      <c r="X162" s="83" t="b">
        <f t="shared" si="90"/>
        <v>1</v>
      </c>
      <c r="Y162" s="83" t="b">
        <f t="shared" si="90"/>
        <v>1</v>
      </c>
      <c r="Z162" s="83" t="b">
        <f t="shared" si="90"/>
        <v>0</v>
      </c>
      <c r="AA162" s="83" t="b">
        <f t="shared" si="90"/>
        <v>0</v>
      </c>
      <c r="AB162" s="83" t="b">
        <f t="shared" si="90"/>
        <v>0</v>
      </c>
      <c r="AC162" s="83" t="b">
        <f t="shared" si="90"/>
        <v>0</v>
      </c>
      <c r="AD162" s="83" t="b">
        <f t="shared" si="90"/>
        <v>0</v>
      </c>
      <c r="AE162" s="83" t="b">
        <f t="shared" si="90"/>
        <v>0</v>
      </c>
      <c r="AF162" s="83" t="b">
        <f t="shared" si="90"/>
        <v>0</v>
      </c>
      <c r="AG162" s="83" t="b">
        <f t="shared" si="90"/>
        <v>0</v>
      </c>
      <c r="AH162" s="83" t="b">
        <f t="shared" si="90"/>
        <v>0</v>
      </c>
      <c r="AI162" s="83" t="b">
        <f t="shared" si="90"/>
        <v>0</v>
      </c>
      <c r="AJ162" s="83" t="b">
        <f t="shared" si="90"/>
        <v>0</v>
      </c>
      <c r="AK162" s="83" t="b">
        <f t="shared" si="90"/>
        <v>0</v>
      </c>
      <c r="AL162" s="83" t="b">
        <f t="shared" si="90"/>
        <v>0</v>
      </c>
      <c r="AM162" s="76"/>
      <c r="AN162" s="76"/>
      <c r="AO162" s="76"/>
      <c r="AP162" s="77"/>
      <c r="AQ162" s="9">
        <f t="shared" si="3"/>
        <v>0</v>
      </c>
      <c r="AR162" s="9"/>
      <c r="AS162" s="78"/>
      <c r="AT162" s="78"/>
    </row>
    <row r="163" ht="15.75" customHeight="1">
      <c r="C163" s="81" t="str">
        <f t="shared" ref="C163:V163" si="91">if(OR(AND(C160=FALSE,C162="TRUE"),AND(ISBLANK(C160),C162=TRUE)),"x","")</f>
        <v/>
      </c>
      <c r="D163" s="81" t="str">
        <f t="shared" si="91"/>
        <v/>
      </c>
      <c r="E163" s="81" t="str">
        <f t="shared" si="91"/>
        <v/>
      </c>
      <c r="F163" s="81" t="str">
        <f t="shared" si="91"/>
        <v/>
      </c>
      <c r="G163" s="81" t="str">
        <f t="shared" si="91"/>
        <v/>
      </c>
      <c r="H163" s="81" t="str">
        <f t="shared" si="91"/>
        <v/>
      </c>
      <c r="I163" s="81" t="str">
        <f t="shared" si="91"/>
        <v/>
      </c>
      <c r="J163" s="81" t="str">
        <f t="shared" si="91"/>
        <v/>
      </c>
      <c r="K163" s="81" t="str">
        <f t="shared" si="91"/>
        <v/>
      </c>
      <c r="L163" s="81" t="str">
        <f t="shared" si="91"/>
        <v/>
      </c>
      <c r="M163" s="81" t="str">
        <f t="shared" si="91"/>
        <v/>
      </c>
      <c r="N163" s="81" t="str">
        <f t="shared" si="91"/>
        <v>x</v>
      </c>
      <c r="O163" s="81" t="str">
        <f t="shared" si="91"/>
        <v>x</v>
      </c>
      <c r="P163" s="81" t="str">
        <f t="shared" si="91"/>
        <v/>
      </c>
      <c r="Q163" s="81" t="str">
        <f t="shared" si="91"/>
        <v/>
      </c>
      <c r="R163" s="81" t="str">
        <f t="shared" si="91"/>
        <v>x</v>
      </c>
      <c r="S163" s="81" t="str">
        <f t="shared" si="91"/>
        <v>x</v>
      </c>
      <c r="T163" s="81" t="str">
        <f t="shared" si="91"/>
        <v>x</v>
      </c>
      <c r="U163" s="81" t="str">
        <f t="shared" si="91"/>
        <v>x</v>
      </c>
      <c r="V163" s="81" t="str">
        <f t="shared" si="91"/>
        <v/>
      </c>
      <c r="W163" s="85" t="s">
        <v>124</v>
      </c>
      <c r="X163" s="81" t="str">
        <f t="shared" ref="X163:AL163" si="92">if(OR(AND(X160=FALSE,X162="TRUE"),AND(ISBLANK(X160),X162=TRUE)),"x","")</f>
        <v/>
      </c>
      <c r="Y163" s="81" t="str">
        <f t="shared" si="92"/>
        <v/>
      </c>
      <c r="Z163" s="81" t="str">
        <f t="shared" si="92"/>
        <v/>
      </c>
      <c r="AA163" s="81" t="str">
        <f t="shared" si="92"/>
        <v/>
      </c>
      <c r="AB163" s="81" t="str">
        <f t="shared" si="92"/>
        <v/>
      </c>
      <c r="AC163" s="81" t="str">
        <f t="shared" si="92"/>
        <v/>
      </c>
      <c r="AD163" s="81" t="str">
        <f t="shared" si="92"/>
        <v/>
      </c>
      <c r="AE163" s="81" t="str">
        <f t="shared" si="92"/>
        <v/>
      </c>
      <c r="AF163" s="81" t="str">
        <f t="shared" si="92"/>
        <v/>
      </c>
      <c r="AG163" s="81" t="str">
        <f t="shared" si="92"/>
        <v/>
      </c>
      <c r="AH163" s="81" t="str">
        <f t="shared" si="92"/>
        <v/>
      </c>
      <c r="AI163" s="81" t="str">
        <f t="shared" si="92"/>
        <v/>
      </c>
      <c r="AJ163" s="81" t="str">
        <f t="shared" si="92"/>
        <v/>
      </c>
      <c r="AK163" s="81" t="str">
        <f t="shared" si="92"/>
        <v/>
      </c>
      <c r="AL163" s="81" t="str">
        <f t="shared" si="92"/>
        <v/>
      </c>
      <c r="AM163" s="76"/>
      <c r="AN163" s="76"/>
      <c r="AO163" s="76"/>
      <c r="AP163" s="77"/>
      <c r="AQ163" s="9">
        <f t="shared" si="3"/>
        <v>7</v>
      </c>
      <c r="AR163" s="9"/>
      <c r="AS163" s="80"/>
      <c r="AT163" s="80"/>
    </row>
    <row r="164" ht="15.75" hidden="1" customHeight="1">
      <c r="A164" s="74" t="s">
        <v>95</v>
      </c>
      <c r="B164" s="74" t="s">
        <v>96</v>
      </c>
      <c r="C164" s="75" t="b">
        <f>isnumber(search("precise location", AP164))</f>
        <v>1</v>
      </c>
      <c r="D164" s="74"/>
      <c r="E164" s="75" t="b">
        <f>isnumber(search("coarse location", AP164))</f>
        <v>1</v>
      </c>
      <c r="F164" s="75"/>
      <c r="G164" s="75"/>
      <c r="H164" s="75" t="b">
        <f>isnumber(search("name", AP164))</f>
        <v>1</v>
      </c>
      <c r="I164" s="75" t="b">
        <f>isnumber(search("email", AP164))</f>
        <v>1</v>
      </c>
      <c r="J164" s="75" t="b">
        <f>isnumber(search("phone number", AP164))</f>
        <v>1</v>
      </c>
      <c r="K164" s="75"/>
      <c r="L164" s="75"/>
      <c r="M164" s="75" t="b">
        <f>isnumber(search("physical address", AP164))</f>
        <v>1</v>
      </c>
      <c r="N164" s="74"/>
      <c r="O164" s="76"/>
      <c r="P164" s="75" t="b">
        <f>isnumber(search("device id", AP164))</f>
        <v>1</v>
      </c>
      <c r="Q164" s="76"/>
      <c r="R164" s="76"/>
      <c r="S164" s="79"/>
      <c r="T164" s="76"/>
      <c r="U164" s="76"/>
      <c r="V164" s="75" t="b">
        <f>isnumber(search("product interaction", AP164))</f>
        <v>1</v>
      </c>
      <c r="W164" s="75" t="b">
        <f>isnumber(search("browsing history", AP164))</f>
        <v>0</v>
      </c>
      <c r="X164" s="75" t="b">
        <f>isnumber(search("diagnostic", AP164))</f>
        <v>1</v>
      </c>
      <c r="Y164" s="75" t="b">
        <f>isnumber(search("search history", AP164))</f>
        <v>1</v>
      </c>
      <c r="Z164" s="75" t="b">
        <f>isnumber(search("user id", AP164))</f>
        <v>1</v>
      </c>
      <c r="AA164" s="79"/>
      <c r="AB164" s="79"/>
      <c r="AC164" s="75" t="b">
        <f>isnumber(search("credit info", AP164))</f>
        <v>1</v>
      </c>
      <c r="AD164" s="79"/>
      <c r="AE164" s="75" t="b">
        <f>isnumber(search("purchase history", AP164))</f>
        <v>1</v>
      </c>
      <c r="AF164" s="75" t="b">
        <f>isnumber(search("contact info", AP164))</f>
        <v>1</v>
      </c>
      <c r="AG164" s="79"/>
      <c r="AH164" s="75" t="b">
        <f>isnumber(search("other user contact info", AP164))</f>
        <v>0</v>
      </c>
      <c r="AI164" s="75" t="b">
        <f>isnumber(search("user content", AP164))</f>
        <v>1</v>
      </c>
      <c r="AJ164" s="75" t="b">
        <f>isnumber(search("other financial info", AP164))</f>
        <v>1</v>
      </c>
      <c r="AK164" s="75" t="b">
        <f>isnumber(search("other data", AP164))</f>
        <v>0</v>
      </c>
      <c r="AL164" s="75" t="b">
        <f>isnumber(search("sensitive info", AP164))</f>
        <v>0</v>
      </c>
      <c r="AM164" s="76" t="s">
        <v>124</v>
      </c>
      <c r="AN164" s="76">
        <v>3.51727428E8</v>
      </c>
      <c r="AO164" s="76" t="s">
        <v>132</v>
      </c>
      <c r="AP164" s="77" t="s">
        <v>180</v>
      </c>
      <c r="AQ164" s="9">
        <f t="shared" si="3"/>
        <v>0</v>
      </c>
      <c r="AR164" s="9"/>
      <c r="AS164" s="78"/>
      <c r="AT164" s="78"/>
    </row>
    <row r="165" ht="15.75" hidden="1" customHeight="1">
      <c r="C165" s="75"/>
      <c r="D165" s="74" t="s">
        <v>124</v>
      </c>
      <c r="E165" s="75"/>
      <c r="F165" s="75"/>
      <c r="G165" s="75"/>
      <c r="H165" s="75"/>
      <c r="I165" s="75"/>
      <c r="J165" s="75"/>
      <c r="K165" s="75"/>
      <c r="L165" s="75"/>
      <c r="M165" s="75"/>
      <c r="N165" s="74" t="s">
        <v>124</v>
      </c>
      <c r="O165" s="76" t="s">
        <v>124</v>
      </c>
      <c r="P165" s="76" t="s">
        <v>124</v>
      </c>
      <c r="Q165" s="76" t="s">
        <v>124</v>
      </c>
      <c r="R165" s="76" t="s">
        <v>124</v>
      </c>
      <c r="S165" s="79"/>
      <c r="T165" s="76" t="s">
        <v>124</v>
      </c>
      <c r="U165" s="76" t="s">
        <v>124</v>
      </c>
      <c r="V165" s="76" t="s">
        <v>124</v>
      </c>
      <c r="W165" s="75"/>
      <c r="X165" s="75"/>
      <c r="Y165" s="75"/>
      <c r="Z165" s="75"/>
      <c r="AA165" s="79"/>
      <c r="AB165" s="79"/>
      <c r="AC165" s="75"/>
      <c r="AD165" s="79"/>
      <c r="AE165" s="75"/>
      <c r="AF165" s="75"/>
      <c r="AG165" s="79"/>
      <c r="AH165" s="75"/>
      <c r="AI165" s="75"/>
      <c r="AJ165" s="75"/>
      <c r="AK165" s="75"/>
      <c r="AL165" s="75"/>
      <c r="AM165" s="79"/>
      <c r="AN165" s="76"/>
      <c r="AO165" s="76"/>
      <c r="AP165" s="77"/>
      <c r="AQ165" s="9">
        <f t="shared" si="3"/>
        <v>9</v>
      </c>
      <c r="AR165" s="9"/>
      <c r="AS165" s="80"/>
      <c r="AT165" s="80"/>
    </row>
    <row r="166" ht="15.75" hidden="1" customHeight="1">
      <c r="C166" s="83" t="b">
        <f t="shared" ref="C166:AL166" si="93">IF(C165="x",TRUE,FALSE)</f>
        <v>0</v>
      </c>
      <c r="D166" s="83" t="b">
        <f t="shared" si="93"/>
        <v>1</v>
      </c>
      <c r="E166" s="83" t="b">
        <f t="shared" si="93"/>
        <v>0</v>
      </c>
      <c r="F166" s="83" t="b">
        <f t="shared" si="93"/>
        <v>0</v>
      </c>
      <c r="G166" s="83" t="b">
        <f t="shared" si="93"/>
        <v>0</v>
      </c>
      <c r="H166" s="83" t="b">
        <f t="shared" si="93"/>
        <v>0</v>
      </c>
      <c r="I166" s="83" t="b">
        <f t="shared" si="93"/>
        <v>0</v>
      </c>
      <c r="J166" s="83" t="b">
        <f t="shared" si="93"/>
        <v>0</v>
      </c>
      <c r="K166" s="83" t="b">
        <f t="shared" si="93"/>
        <v>0</v>
      </c>
      <c r="L166" s="83" t="b">
        <f t="shared" si="93"/>
        <v>0</v>
      </c>
      <c r="M166" s="83" t="b">
        <f t="shared" si="93"/>
        <v>0</v>
      </c>
      <c r="N166" s="83" t="b">
        <f t="shared" si="93"/>
        <v>1</v>
      </c>
      <c r="O166" s="83" t="b">
        <f t="shared" si="93"/>
        <v>1</v>
      </c>
      <c r="P166" s="83" t="b">
        <f t="shared" si="93"/>
        <v>1</v>
      </c>
      <c r="Q166" s="83" t="b">
        <f t="shared" si="93"/>
        <v>1</v>
      </c>
      <c r="R166" s="83" t="b">
        <f t="shared" si="93"/>
        <v>1</v>
      </c>
      <c r="S166" s="83" t="b">
        <f t="shared" si="93"/>
        <v>0</v>
      </c>
      <c r="T166" s="83" t="b">
        <f t="shared" si="93"/>
        <v>1</v>
      </c>
      <c r="U166" s="83" t="b">
        <f t="shared" si="93"/>
        <v>1</v>
      </c>
      <c r="V166" s="83" t="b">
        <f t="shared" si="93"/>
        <v>1</v>
      </c>
      <c r="W166" s="83" t="b">
        <f t="shared" si="93"/>
        <v>0</v>
      </c>
      <c r="X166" s="83" t="b">
        <f t="shared" si="93"/>
        <v>0</v>
      </c>
      <c r="Y166" s="83" t="b">
        <f t="shared" si="93"/>
        <v>0</v>
      </c>
      <c r="Z166" s="83" t="b">
        <f t="shared" si="93"/>
        <v>0</v>
      </c>
      <c r="AA166" s="83" t="b">
        <f t="shared" si="93"/>
        <v>0</v>
      </c>
      <c r="AB166" s="83" t="b">
        <f t="shared" si="93"/>
        <v>0</v>
      </c>
      <c r="AC166" s="83" t="b">
        <f t="shared" si="93"/>
        <v>0</v>
      </c>
      <c r="AD166" s="83" t="b">
        <f t="shared" si="93"/>
        <v>0</v>
      </c>
      <c r="AE166" s="83" t="b">
        <f t="shared" si="93"/>
        <v>0</v>
      </c>
      <c r="AF166" s="83" t="b">
        <f t="shared" si="93"/>
        <v>0</v>
      </c>
      <c r="AG166" s="83" t="b">
        <f t="shared" si="93"/>
        <v>0</v>
      </c>
      <c r="AH166" s="83" t="b">
        <f t="shared" si="93"/>
        <v>0</v>
      </c>
      <c r="AI166" s="83" t="b">
        <f t="shared" si="93"/>
        <v>0</v>
      </c>
      <c r="AJ166" s="83" t="b">
        <f t="shared" si="93"/>
        <v>0</v>
      </c>
      <c r="AK166" s="83" t="b">
        <f t="shared" si="93"/>
        <v>0</v>
      </c>
      <c r="AL166" s="83" t="b">
        <f t="shared" si="93"/>
        <v>0</v>
      </c>
      <c r="AM166" s="79"/>
      <c r="AN166" s="76"/>
      <c r="AO166" s="76"/>
      <c r="AP166" s="77"/>
      <c r="AQ166" s="9">
        <f t="shared" si="3"/>
        <v>0</v>
      </c>
      <c r="AR166" s="9"/>
      <c r="AS166" s="78"/>
      <c r="AT166" s="78"/>
    </row>
    <row r="167" ht="15.75" customHeight="1">
      <c r="C167" s="81" t="str">
        <f t="shared" ref="C167:AL167" si="94">if(OR(AND(C164=FALSE,C166="TRUE"),AND(ISBLANK(C164),C166=TRUE)),"x","")</f>
        <v/>
      </c>
      <c r="D167" s="81" t="str">
        <f t="shared" si="94"/>
        <v>x</v>
      </c>
      <c r="E167" s="81" t="str">
        <f t="shared" si="94"/>
        <v/>
      </c>
      <c r="F167" s="81" t="str">
        <f t="shared" si="94"/>
        <v/>
      </c>
      <c r="G167" s="81" t="str">
        <f t="shared" si="94"/>
        <v/>
      </c>
      <c r="H167" s="81" t="str">
        <f t="shared" si="94"/>
        <v/>
      </c>
      <c r="I167" s="81" t="str">
        <f t="shared" si="94"/>
        <v/>
      </c>
      <c r="J167" s="81" t="str">
        <f t="shared" si="94"/>
        <v/>
      </c>
      <c r="K167" s="81" t="str">
        <f t="shared" si="94"/>
        <v/>
      </c>
      <c r="L167" s="81" t="str">
        <f t="shared" si="94"/>
        <v/>
      </c>
      <c r="M167" s="81" t="str">
        <f t="shared" si="94"/>
        <v/>
      </c>
      <c r="N167" s="81" t="str">
        <f t="shared" si="94"/>
        <v>x</v>
      </c>
      <c r="O167" s="81" t="str">
        <f t="shared" si="94"/>
        <v>x</v>
      </c>
      <c r="P167" s="81" t="str">
        <f t="shared" si="94"/>
        <v/>
      </c>
      <c r="Q167" s="81" t="str">
        <f t="shared" si="94"/>
        <v>x</v>
      </c>
      <c r="R167" s="81" t="str">
        <f t="shared" si="94"/>
        <v>x</v>
      </c>
      <c r="S167" s="81" t="str">
        <f t="shared" si="94"/>
        <v/>
      </c>
      <c r="T167" s="81" t="str">
        <f t="shared" si="94"/>
        <v>x</v>
      </c>
      <c r="U167" s="81" t="str">
        <f t="shared" si="94"/>
        <v>x</v>
      </c>
      <c r="V167" s="81" t="str">
        <f t="shared" si="94"/>
        <v/>
      </c>
      <c r="W167" s="81" t="str">
        <f t="shared" si="94"/>
        <v/>
      </c>
      <c r="X167" s="81" t="str">
        <f t="shared" si="94"/>
        <v/>
      </c>
      <c r="Y167" s="81" t="str">
        <f t="shared" si="94"/>
        <v/>
      </c>
      <c r="Z167" s="81" t="str">
        <f t="shared" si="94"/>
        <v/>
      </c>
      <c r="AA167" s="81" t="str">
        <f t="shared" si="94"/>
        <v/>
      </c>
      <c r="AB167" s="81" t="str">
        <f t="shared" si="94"/>
        <v/>
      </c>
      <c r="AC167" s="81" t="str">
        <f t="shared" si="94"/>
        <v/>
      </c>
      <c r="AD167" s="81" t="str">
        <f t="shared" si="94"/>
        <v/>
      </c>
      <c r="AE167" s="81" t="str">
        <f t="shared" si="94"/>
        <v/>
      </c>
      <c r="AF167" s="81" t="str">
        <f t="shared" si="94"/>
        <v/>
      </c>
      <c r="AG167" s="81" t="str">
        <f t="shared" si="94"/>
        <v/>
      </c>
      <c r="AH167" s="81" t="str">
        <f t="shared" si="94"/>
        <v/>
      </c>
      <c r="AI167" s="81" t="str">
        <f t="shared" si="94"/>
        <v/>
      </c>
      <c r="AJ167" s="81" t="str">
        <f t="shared" si="94"/>
        <v/>
      </c>
      <c r="AK167" s="81" t="str">
        <f t="shared" si="94"/>
        <v/>
      </c>
      <c r="AL167" s="81" t="str">
        <f t="shared" si="94"/>
        <v/>
      </c>
      <c r="AM167" s="79"/>
      <c r="AN167" s="76"/>
      <c r="AO167" s="76"/>
      <c r="AP167" s="77"/>
      <c r="AQ167" s="9">
        <f t="shared" si="3"/>
        <v>7</v>
      </c>
      <c r="AR167" s="9"/>
      <c r="AS167" s="80"/>
      <c r="AT167" s="80"/>
    </row>
    <row r="168" ht="15.75" hidden="1" customHeight="1">
      <c r="B168" s="74" t="s">
        <v>98</v>
      </c>
      <c r="C168" s="75" t="b">
        <f>isnumber(search("precise location", AP168))</f>
        <v>1</v>
      </c>
      <c r="D168" s="74"/>
      <c r="E168" s="75" t="b">
        <f>isnumber(search("coarse location", AP168))</f>
        <v>1</v>
      </c>
      <c r="F168" s="75"/>
      <c r="G168" s="75"/>
      <c r="H168" s="75" t="b">
        <f>isnumber(search("name", AP168))</f>
        <v>1</v>
      </c>
      <c r="I168" s="75" t="b">
        <f>isnumber(search("email", AP168))</f>
        <v>1</v>
      </c>
      <c r="J168" s="75" t="b">
        <f>isnumber(search("phone number", AP168))</f>
        <v>1</v>
      </c>
      <c r="K168" s="75"/>
      <c r="L168" s="75"/>
      <c r="M168" s="75" t="b">
        <f>isnumber(search("physical address", AP168))</f>
        <v>1</v>
      </c>
      <c r="N168" s="74"/>
      <c r="O168" s="76"/>
      <c r="P168" s="75" t="b">
        <f>isnumber(search("device id", AP168))</f>
        <v>1</v>
      </c>
      <c r="Q168" s="76"/>
      <c r="R168" s="76"/>
      <c r="S168" s="76"/>
      <c r="T168" s="76"/>
      <c r="U168" s="76"/>
      <c r="V168" s="75" t="b">
        <f>isnumber(search("product interaction", AP168))</f>
        <v>1</v>
      </c>
      <c r="W168" s="75" t="b">
        <f>isnumber(search("browsing history", AP168))</f>
        <v>1</v>
      </c>
      <c r="X168" s="75" t="b">
        <f>isnumber(search("diagnostic", AP168))</f>
        <v>1</v>
      </c>
      <c r="Y168" s="75" t="b">
        <f>isnumber(search("search history", AP168))</f>
        <v>1</v>
      </c>
      <c r="Z168" s="75" t="b">
        <f>isnumber(search("user id", AP168))</f>
        <v>1</v>
      </c>
      <c r="AA168" s="79"/>
      <c r="AB168" s="79"/>
      <c r="AC168" s="75" t="b">
        <f>isnumber(search("credit info", AP168))</f>
        <v>1</v>
      </c>
      <c r="AD168" s="79"/>
      <c r="AE168" s="75" t="b">
        <f>isnumber(search("purchase history", AP168))</f>
        <v>1</v>
      </c>
      <c r="AF168" s="75" t="b">
        <f>isnumber(search("contact info", AP168))</f>
        <v>1</v>
      </c>
      <c r="AG168" s="79"/>
      <c r="AH168" s="75" t="b">
        <f>isnumber(search("other user contact info", AP168))</f>
        <v>1</v>
      </c>
      <c r="AI168" s="75" t="b">
        <f>isnumber(search("user content", AP168))</f>
        <v>1</v>
      </c>
      <c r="AJ168" s="75" t="b">
        <f>isnumber(search("other financial info", AP168))</f>
        <v>1</v>
      </c>
      <c r="AK168" s="75" t="b">
        <f>isnumber(search("other data", AP168))</f>
        <v>1</v>
      </c>
      <c r="AL168" s="75" t="b">
        <f>isnumber(search("sensitive info", AP168))</f>
        <v>0</v>
      </c>
      <c r="AM168" s="79"/>
      <c r="AN168" s="76">
        <v>2.83646709E8</v>
      </c>
      <c r="AO168" s="76" t="s">
        <v>132</v>
      </c>
      <c r="AP168" s="77" t="s">
        <v>181</v>
      </c>
      <c r="AQ168" s="9">
        <f t="shared" si="3"/>
        <v>0</v>
      </c>
      <c r="AR168" s="9"/>
      <c r="AS168" s="78"/>
      <c r="AT168" s="78"/>
    </row>
    <row r="169" ht="15.75" hidden="1" customHeight="1">
      <c r="C169" s="75"/>
      <c r="D169" s="74" t="s">
        <v>124</v>
      </c>
      <c r="E169" s="75"/>
      <c r="F169" s="75"/>
      <c r="G169" s="75"/>
      <c r="H169" s="75"/>
      <c r="I169" s="75"/>
      <c r="J169" s="75"/>
      <c r="K169" s="75"/>
      <c r="L169" s="75"/>
      <c r="M169" s="75"/>
      <c r="N169" s="74" t="s">
        <v>124</v>
      </c>
      <c r="O169" s="76" t="s">
        <v>124</v>
      </c>
      <c r="P169" s="76" t="s">
        <v>124</v>
      </c>
      <c r="Q169" s="76" t="s">
        <v>124</v>
      </c>
      <c r="R169" s="76" t="s">
        <v>124</v>
      </c>
      <c r="S169" s="76" t="s">
        <v>124</v>
      </c>
      <c r="T169" s="76" t="s">
        <v>124</v>
      </c>
      <c r="U169" s="76" t="s">
        <v>124</v>
      </c>
      <c r="V169" s="76" t="s">
        <v>124</v>
      </c>
      <c r="W169" s="76" t="s">
        <v>124</v>
      </c>
      <c r="X169" s="79"/>
      <c r="Y169" s="76" t="s">
        <v>124</v>
      </c>
      <c r="Z169" s="75"/>
      <c r="AA169" s="79"/>
      <c r="AB169" s="79"/>
      <c r="AC169" s="75"/>
      <c r="AD169" s="79"/>
      <c r="AE169" s="75"/>
      <c r="AF169" s="75"/>
      <c r="AG169" s="79"/>
      <c r="AH169" s="75"/>
      <c r="AI169" s="75"/>
      <c r="AJ169" s="75"/>
      <c r="AK169" s="75"/>
      <c r="AL169" s="75"/>
      <c r="AM169" s="79"/>
      <c r="AN169" s="76"/>
      <c r="AO169" s="76"/>
      <c r="AP169" s="77"/>
      <c r="AQ169" s="9">
        <f t="shared" si="3"/>
        <v>12</v>
      </c>
      <c r="AR169" s="9"/>
      <c r="AS169" s="80"/>
      <c r="AT169" s="80"/>
    </row>
    <row r="170" ht="15.75" hidden="1" customHeight="1">
      <c r="C170" s="83" t="b">
        <f t="shared" ref="C170:AL170" si="95">IF(C169="x",TRUE,FALSE)</f>
        <v>0</v>
      </c>
      <c r="D170" s="83" t="b">
        <f t="shared" si="95"/>
        <v>1</v>
      </c>
      <c r="E170" s="83" t="b">
        <f t="shared" si="95"/>
        <v>0</v>
      </c>
      <c r="F170" s="83" t="b">
        <f t="shared" si="95"/>
        <v>0</v>
      </c>
      <c r="G170" s="83" t="b">
        <f t="shared" si="95"/>
        <v>0</v>
      </c>
      <c r="H170" s="83" t="b">
        <f t="shared" si="95"/>
        <v>0</v>
      </c>
      <c r="I170" s="83" t="b">
        <f t="shared" si="95"/>
        <v>0</v>
      </c>
      <c r="J170" s="83" t="b">
        <f t="shared" si="95"/>
        <v>0</v>
      </c>
      <c r="K170" s="83" t="b">
        <f t="shared" si="95"/>
        <v>0</v>
      </c>
      <c r="L170" s="83" t="b">
        <f t="shared" si="95"/>
        <v>0</v>
      </c>
      <c r="M170" s="83" t="b">
        <f t="shared" si="95"/>
        <v>0</v>
      </c>
      <c r="N170" s="83" t="b">
        <f t="shared" si="95"/>
        <v>1</v>
      </c>
      <c r="O170" s="83" t="b">
        <f t="shared" si="95"/>
        <v>1</v>
      </c>
      <c r="P170" s="83" t="b">
        <f t="shared" si="95"/>
        <v>1</v>
      </c>
      <c r="Q170" s="83" t="b">
        <f t="shared" si="95"/>
        <v>1</v>
      </c>
      <c r="R170" s="83" t="b">
        <f t="shared" si="95"/>
        <v>1</v>
      </c>
      <c r="S170" s="83" t="b">
        <f t="shared" si="95"/>
        <v>1</v>
      </c>
      <c r="T170" s="83" t="b">
        <f t="shared" si="95"/>
        <v>1</v>
      </c>
      <c r="U170" s="83" t="b">
        <f t="shared" si="95"/>
        <v>1</v>
      </c>
      <c r="V170" s="83" t="b">
        <f t="shared" si="95"/>
        <v>1</v>
      </c>
      <c r="W170" s="83" t="b">
        <f t="shared" si="95"/>
        <v>1</v>
      </c>
      <c r="X170" s="83" t="b">
        <f t="shared" si="95"/>
        <v>0</v>
      </c>
      <c r="Y170" s="83" t="b">
        <f t="shared" si="95"/>
        <v>1</v>
      </c>
      <c r="Z170" s="83" t="b">
        <f t="shared" si="95"/>
        <v>0</v>
      </c>
      <c r="AA170" s="83" t="b">
        <f t="shared" si="95"/>
        <v>0</v>
      </c>
      <c r="AB170" s="83" t="b">
        <f t="shared" si="95"/>
        <v>0</v>
      </c>
      <c r="AC170" s="83" t="b">
        <f t="shared" si="95"/>
        <v>0</v>
      </c>
      <c r="AD170" s="83" t="b">
        <f t="shared" si="95"/>
        <v>0</v>
      </c>
      <c r="AE170" s="83" t="b">
        <f t="shared" si="95"/>
        <v>0</v>
      </c>
      <c r="AF170" s="83" t="b">
        <f t="shared" si="95"/>
        <v>0</v>
      </c>
      <c r="AG170" s="83" t="b">
        <f t="shared" si="95"/>
        <v>0</v>
      </c>
      <c r="AH170" s="83" t="b">
        <f t="shared" si="95"/>
        <v>0</v>
      </c>
      <c r="AI170" s="83" t="b">
        <f t="shared" si="95"/>
        <v>0</v>
      </c>
      <c r="AJ170" s="83" t="b">
        <f t="shared" si="95"/>
        <v>0</v>
      </c>
      <c r="AK170" s="83" t="b">
        <f t="shared" si="95"/>
        <v>0</v>
      </c>
      <c r="AL170" s="83" t="b">
        <f t="shared" si="95"/>
        <v>0</v>
      </c>
      <c r="AM170" s="79"/>
      <c r="AN170" s="76"/>
      <c r="AO170" s="76"/>
      <c r="AP170" s="77"/>
      <c r="AQ170" s="9">
        <f t="shared" si="3"/>
        <v>0</v>
      </c>
      <c r="AR170" s="9"/>
      <c r="AS170" s="78"/>
      <c r="AT170" s="78"/>
    </row>
    <row r="171" ht="15.75" customHeight="1">
      <c r="C171" s="81" t="str">
        <f t="shared" ref="C171:AL171" si="96">if(OR(AND(C168=FALSE,C170="TRUE"),AND(ISBLANK(C168),C170=TRUE)),"x","")</f>
        <v/>
      </c>
      <c r="D171" s="81" t="str">
        <f t="shared" si="96"/>
        <v>x</v>
      </c>
      <c r="E171" s="81" t="str">
        <f t="shared" si="96"/>
        <v/>
      </c>
      <c r="F171" s="81" t="str">
        <f t="shared" si="96"/>
        <v/>
      </c>
      <c r="G171" s="81" t="str">
        <f t="shared" si="96"/>
        <v/>
      </c>
      <c r="H171" s="81" t="str">
        <f t="shared" si="96"/>
        <v/>
      </c>
      <c r="I171" s="81" t="str">
        <f t="shared" si="96"/>
        <v/>
      </c>
      <c r="J171" s="81" t="str">
        <f t="shared" si="96"/>
        <v/>
      </c>
      <c r="K171" s="81" t="str">
        <f t="shared" si="96"/>
        <v/>
      </c>
      <c r="L171" s="81" t="str">
        <f t="shared" si="96"/>
        <v/>
      </c>
      <c r="M171" s="81" t="str">
        <f t="shared" si="96"/>
        <v/>
      </c>
      <c r="N171" s="81" t="str">
        <f t="shared" si="96"/>
        <v>x</v>
      </c>
      <c r="O171" s="81" t="str">
        <f t="shared" si="96"/>
        <v>x</v>
      </c>
      <c r="P171" s="81" t="str">
        <f t="shared" si="96"/>
        <v/>
      </c>
      <c r="Q171" s="81" t="str">
        <f t="shared" si="96"/>
        <v>x</v>
      </c>
      <c r="R171" s="81" t="str">
        <f t="shared" si="96"/>
        <v>x</v>
      </c>
      <c r="S171" s="81" t="str">
        <f t="shared" si="96"/>
        <v>x</v>
      </c>
      <c r="T171" s="81" t="str">
        <f t="shared" si="96"/>
        <v>x</v>
      </c>
      <c r="U171" s="81" t="str">
        <f t="shared" si="96"/>
        <v>x</v>
      </c>
      <c r="V171" s="81" t="str">
        <f t="shared" si="96"/>
        <v/>
      </c>
      <c r="W171" s="81" t="str">
        <f t="shared" si="96"/>
        <v/>
      </c>
      <c r="X171" s="81" t="str">
        <f t="shared" si="96"/>
        <v/>
      </c>
      <c r="Y171" s="81" t="str">
        <f t="shared" si="96"/>
        <v/>
      </c>
      <c r="Z171" s="81" t="str">
        <f t="shared" si="96"/>
        <v/>
      </c>
      <c r="AA171" s="81" t="str">
        <f t="shared" si="96"/>
        <v/>
      </c>
      <c r="AB171" s="81" t="str">
        <f t="shared" si="96"/>
        <v/>
      </c>
      <c r="AC171" s="81" t="str">
        <f t="shared" si="96"/>
        <v/>
      </c>
      <c r="AD171" s="81" t="str">
        <f t="shared" si="96"/>
        <v/>
      </c>
      <c r="AE171" s="81" t="str">
        <f t="shared" si="96"/>
        <v/>
      </c>
      <c r="AF171" s="81" t="str">
        <f t="shared" si="96"/>
        <v/>
      </c>
      <c r="AG171" s="81" t="str">
        <f t="shared" si="96"/>
        <v/>
      </c>
      <c r="AH171" s="81" t="str">
        <f t="shared" si="96"/>
        <v/>
      </c>
      <c r="AI171" s="81" t="str">
        <f t="shared" si="96"/>
        <v/>
      </c>
      <c r="AJ171" s="81" t="str">
        <f t="shared" si="96"/>
        <v/>
      </c>
      <c r="AK171" s="81" t="str">
        <f t="shared" si="96"/>
        <v/>
      </c>
      <c r="AL171" s="81" t="str">
        <f t="shared" si="96"/>
        <v/>
      </c>
      <c r="AM171" s="79"/>
      <c r="AN171" s="76"/>
      <c r="AO171" s="76"/>
      <c r="AP171" s="77"/>
      <c r="AQ171" s="9">
        <f t="shared" si="3"/>
        <v>8</v>
      </c>
      <c r="AR171" s="9"/>
      <c r="AS171" s="80"/>
      <c r="AT171" s="80"/>
    </row>
    <row r="172" ht="15.75" hidden="1" customHeight="1">
      <c r="B172" s="74" t="s">
        <v>99</v>
      </c>
      <c r="C172" s="75" t="b">
        <f>isnumber(search("precise location", AP172))</f>
        <v>1</v>
      </c>
      <c r="D172" s="74"/>
      <c r="E172" s="75" t="b">
        <f>isnumber(search("coarse location", AP172))</f>
        <v>0</v>
      </c>
      <c r="F172" s="75"/>
      <c r="G172" s="75"/>
      <c r="H172" s="75" t="b">
        <f>isnumber(search("name", AP172))</f>
        <v>1</v>
      </c>
      <c r="I172" s="75" t="b">
        <f>isnumber(search("email", AP172))</f>
        <v>1</v>
      </c>
      <c r="J172" s="75" t="b">
        <f>isnumber(search("phone number", AP172))</f>
        <v>1</v>
      </c>
      <c r="K172" s="75"/>
      <c r="L172" s="75"/>
      <c r="M172" s="75" t="b">
        <f>isnumber(search("physical address", AP172))</f>
        <v>1</v>
      </c>
      <c r="N172" s="74"/>
      <c r="O172" s="76"/>
      <c r="P172" s="75" t="b">
        <f>isnumber(search("device id", AP172))</f>
        <v>1</v>
      </c>
      <c r="Q172" s="79"/>
      <c r="R172" s="76"/>
      <c r="S172" s="76"/>
      <c r="T172" s="76"/>
      <c r="U172" s="76"/>
      <c r="V172" s="75" t="b">
        <f>isnumber(search("product interaction", AP172))</f>
        <v>1</v>
      </c>
      <c r="W172" s="75" t="b">
        <f>isnumber(search("browsing history", AP172))</f>
        <v>0</v>
      </c>
      <c r="X172" s="75" t="b">
        <f>isnumber(search("diagnostic", AP172))</f>
        <v>1</v>
      </c>
      <c r="Y172" s="75" t="b">
        <f>isnumber(search("search history", AP172))</f>
        <v>0</v>
      </c>
      <c r="Z172" s="75" t="b">
        <f>isnumber(search("user id", AP172))</f>
        <v>1</v>
      </c>
      <c r="AA172" s="79"/>
      <c r="AB172" s="79"/>
      <c r="AC172" s="75" t="b">
        <f>isnumber(search("credit info", AP172))</f>
        <v>1</v>
      </c>
      <c r="AD172" s="79"/>
      <c r="AE172" s="75" t="b">
        <f>isnumber(search("purchase history", AP172))</f>
        <v>1</v>
      </c>
      <c r="AF172" s="75" t="b">
        <f>isnumber(search("contact info", AP172))</f>
        <v>1</v>
      </c>
      <c r="AG172" s="79"/>
      <c r="AH172" s="75" t="b">
        <f>isnumber(search("other user contact info", AP172))</f>
        <v>1</v>
      </c>
      <c r="AI172" s="75" t="b">
        <f>isnumber(search("user content", AP172))</f>
        <v>1</v>
      </c>
      <c r="AJ172" s="75" t="b">
        <f>isnumber(search("other financial info", AP172))</f>
        <v>1</v>
      </c>
      <c r="AK172" s="75" t="b">
        <f>isnumber(search("other data", AP172))</f>
        <v>0</v>
      </c>
      <c r="AL172" s="75" t="b">
        <f>isnumber(search("sensitive info", AP172))</f>
        <v>0</v>
      </c>
      <c r="AM172" s="79"/>
      <c r="AN172" s="76">
        <v>2.98867247E8</v>
      </c>
      <c r="AO172" s="76" t="s">
        <v>132</v>
      </c>
      <c r="AP172" s="77" t="s">
        <v>216</v>
      </c>
      <c r="AQ172" s="9">
        <f t="shared" si="3"/>
        <v>0</v>
      </c>
      <c r="AR172" s="9"/>
      <c r="AS172" s="78"/>
      <c r="AT172" s="78"/>
    </row>
    <row r="173" ht="15.75" hidden="1" customHeight="1">
      <c r="C173" s="75"/>
      <c r="D173" s="74" t="s">
        <v>124</v>
      </c>
      <c r="E173" s="75"/>
      <c r="F173" s="75"/>
      <c r="G173" s="75"/>
      <c r="H173" s="75"/>
      <c r="I173" s="75"/>
      <c r="J173" s="75"/>
      <c r="K173" s="75"/>
      <c r="L173" s="75"/>
      <c r="M173" s="75"/>
      <c r="N173" s="74" t="s">
        <v>124</v>
      </c>
      <c r="O173" s="76" t="s">
        <v>124</v>
      </c>
      <c r="P173" s="76" t="s">
        <v>124</v>
      </c>
      <c r="Q173" s="79"/>
      <c r="R173" s="76" t="s">
        <v>124</v>
      </c>
      <c r="S173" s="76" t="s">
        <v>124</v>
      </c>
      <c r="T173" s="76" t="s">
        <v>124</v>
      </c>
      <c r="U173" s="76" t="s">
        <v>124</v>
      </c>
      <c r="V173" s="76" t="s">
        <v>124</v>
      </c>
      <c r="W173" s="75"/>
      <c r="X173" s="75"/>
      <c r="Y173" s="75"/>
      <c r="Z173" s="75"/>
      <c r="AA173" s="79"/>
      <c r="AB173" s="79"/>
      <c r="AC173" s="75"/>
      <c r="AD173" s="79"/>
      <c r="AE173" s="75"/>
      <c r="AF173" s="75"/>
      <c r="AG173" s="79"/>
      <c r="AH173" s="75"/>
      <c r="AI173" s="75"/>
      <c r="AJ173" s="75"/>
      <c r="AK173" s="75"/>
      <c r="AL173" s="75"/>
      <c r="AM173" s="79"/>
      <c r="AN173" s="76"/>
      <c r="AO173" s="76"/>
      <c r="AP173" s="77"/>
      <c r="AQ173" s="9">
        <f t="shared" si="3"/>
        <v>9</v>
      </c>
      <c r="AR173" s="9"/>
      <c r="AS173" s="80"/>
      <c r="AT173" s="80"/>
    </row>
    <row r="174" ht="15.75" hidden="1" customHeight="1">
      <c r="C174" s="74" t="b">
        <f t="shared" ref="C174:AL174" si="97">IF(C173="x",TRUE,FALSE)</f>
        <v>0</v>
      </c>
      <c r="D174" s="74" t="b">
        <f t="shared" si="97"/>
        <v>1</v>
      </c>
      <c r="E174" s="74" t="b">
        <f t="shared" si="97"/>
        <v>0</v>
      </c>
      <c r="F174" s="74" t="b">
        <f t="shared" si="97"/>
        <v>0</v>
      </c>
      <c r="G174" s="74" t="b">
        <f t="shared" si="97"/>
        <v>0</v>
      </c>
      <c r="H174" s="74" t="b">
        <f t="shared" si="97"/>
        <v>0</v>
      </c>
      <c r="I174" s="74" t="b">
        <f t="shared" si="97"/>
        <v>0</v>
      </c>
      <c r="J174" s="74" t="b">
        <f t="shared" si="97"/>
        <v>0</v>
      </c>
      <c r="K174" s="74" t="b">
        <f t="shared" si="97"/>
        <v>0</v>
      </c>
      <c r="L174" s="74" t="b">
        <f t="shared" si="97"/>
        <v>0</v>
      </c>
      <c r="M174" s="74" t="b">
        <f t="shared" si="97"/>
        <v>0</v>
      </c>
      <c r="N174" s="74" t="b">
        <f t="shared" si="97"/>
        <v>1</v>
      </c>
      <c r="O174" s="74" t="b">
        <f t="shared" si="97"/>
        <v>1</v>
      </c>
      <c r="P174" s="74" t="b">
        <f t="shared" si="97"/>
        <v>1</v>
      </c>
      <c r="Q174" s="74" t="b">
        <f t="shared" si="97"/>
        <v>0</v>
      </c>
      <c r="R174" s="74" t="b">
        <f t="shared" si="97"/>
        <v>1</v>
      </c>
      <c r="S174" s="74" t="b">
        <f t="shared" si="97"/>
        <v>1</v>
      </c>
      <c r="T174" s="74" t="b">
        <f t="shared" si="97"/>
        <v>1</v>
      </c>
      <c r="U174" s="74" t="b">
        <f t="shared" si="97"/>
        <v>1</v>
      </c>
      <c r="V174" s="74" t="b">
        <f t="shared" si="97"/>
        <v>1</v>
      </c>
      <c r="W174" s="74" t="b">
        <f t="shared" si="97"/>
        <v>0</v>
      </c>
      <c r="X174" s="74" t="b">
        <f t="shared" si="97"/>
        <v>0</v>
      </c>
      <c r="Y174" s="74" t="b">
        <f t="shared" si="97"/>
        <v>0</v>
      </c>
      <c r="Z174" s="74" t="b">
        <f t="shared" si="97"/>
        <v>0</v>
      </c>
      <c r="AA174" s="74" t="b">
        <f t="shared" si="97"/>
        <v>0</v>
      </c>
      <c r="AB174" s="74" t="b">
        <f t="shared" si="97"/>
        <v>0</v>
      </c>
      <c r="AC174" s="74" t="b">
        <f t="shared" si="97"/>
        <v>0</v>
      </c>
      <c r="AD174" s="74" t="b">
        <f t="shared" si="97"/>
        <v>0</v>
      </c>
      <c r="AE174" s="74" t="b">
        <f t="shared" si="97"/>
        <v>0</v>
      </c>
      <c r="AF174" s="74" t="b">
        <f t="shared" si="97"/>
        <v>0</v>
      </c>
      <c r="AG174" s="74" t="b">
        <f t="shared" si="97"/>
        <v>0</v>
      </c>
      <c r="AH174" s="74" t="b">
        <f t="shared" si="97"/>
        <v>0</v>
      </c>
      <c r="AI174" s="74" t="b">
        <f t="shared" si="97"/>
        <v>0</v>
      </c>
      <c r="AJ174" s="74" t="b">
        <f t="shared" si="97"/>
        <v>0</v>
      </c>
      <c r="AK174" s="74" t="b">
        <f t="shared" si="97"/>
        <v>0</v>
      </c>
      <c r="AL174" s="74" t="b">
        <f t="shared" si="97"/>
        <v>0</v>
      </c>
      <c r="AM174" s="79"/>
      <c r="AN174" s="76"/>
      <c r="AO174" s="76"/>
      <c r="AP174" s="77"/>
      <c r="AQ174" s="9">
        <f t="shared" si="3"/>
        <v>0</v>
      </c>
      <c r="AR174" s="9"/>
      <c r="AS174" s="78"/>
      <c r="AT174" s="78"/>
    </row>
    <row r="175" ht="15.75" customHeight="1">
      <c r="C175" s="81" t="str">
        <f t="shared" ref="C175:AL175" si="98">if(OR(AND(C172=FALSE,C174="TRUE"),AND(ISBLANK(C172),C174=TRUE)),"x","")</f>
        <v/>
      </c>
      <c r="D175" s="81" t="str">
        <f t="shared" si="98"/>
        <v>x</v>
      </c>
      <c r="E175" s="81" t="str">
        <f t="shared" si="98"/>
        <v/>
      </c>
      <c r="F175" s="81" t="str">
        <f t="shared" si="98"/>
        <v/>
      </c>
      <c r="G175" s="81" t="str">
        <f t="shared" si="98"/>
        <v/>
      </c>
      <c r="H175" s="81" t="str">
        <f t="shared" si="98"/>
        <v/>
      </c>
      <c r="I175" s="81" t="str">
        <f t="shared" si="98"/>
        <v/>
      </c>
      <c r="J175" s="81" t="str">
        <f t="shared" si="98"/>
        <v/>
      </c>
      <c r="K175" s="81" t="str">
        <f t="shared" si="98"/>
        <v/>
      </c>
      <c r="L175" s="81" t="str">
        <f t="shared" si="98"/>
        <v/>
      </c>
      <c r="M175" s="81" t="str">
        <f t="shared" si="98"/>
        <v/>
      </c>
      <c r="N175" s="81" t="str">
        <f t="shared" si="98"/>
        <v>x</v>
      </c>
      <c r="O175" s="81" t="str">
        <f t="shared" si="98"/>
        <v>x</v>
      </c>
      <c r="P175" s="81" t="str">
        <f t="shared" si="98"/>
        <v/>
      </c>
      <c r="Q175" s="81" t="str">
        <f t="shared" si="98"/>
        <v/>
      </c>
      <c r="R175" s="81" t="str">
        <f t="shared" si="98"/>
        <v>x</v>
      </c>
      <c r="S175" s="81" t="str">
        <f t="shared" si="98"/>
        <v>x</v>
      </c>
      <c r="T175" s="81" t="str">
        <f t="shared" si="98"/>
        <v>x</v>
      </c>
      <c r="U175" s="81" t="str">
        <f t="shared" si="98"/>
        <v>x</v>
      </c>
      <c r="V175" s="81" t="str">
        <f t="shared" si="98"/>
        <v/>
      </c>
      <c r="W175" s="81" t="str">
        <f t="shared" si="98"/>
        <v/>
      </c>
      <c r="X175" s="81" t="str">
        <f t="shared" si="98"/>
        <v/>
      </c>
      <c r="Y175" s="81" t="str">
        <f t="shared" si="98"/>
        <v/>
      </c>
      <c r="Z175" s="81" t="str">
        <f t="shared" si="98"/>
        <v/>
      </c>
      <c r="AA175" s="81" t="str">
        <f t="shared" si="98"/>
        <v/>
      </c>
      <c r="AB175" s="81" t="str">
        <f t="shared" si="98"/>
        <v/>
      </c>
      <c r="AC175" s="81" t="str">
        <f t="shared" si="98"/>
        <v/>
      </c>
      <c r="AD175" s="81" t="str">
        <f t="shared" si="98"/>
        <v/>
      </c>
      <c r="AE175" s="81" t="str">
        <f t="shared" si="98"/>
        <v/>
      </c>
      <c r="AF175" s="81" t="str">
        <f t="shared" si="98"/>
        <v/>
      </c>
      <c r="AG175" s="81" t="str">
        <f t="shared" si="98"/>
        <v/>
      </c>
      <c r="AH175" s="81" t="str">
        <f t="shared" si="98"/>
        <v/>
      </c>
      <c r="AI175" s="81" t="str">
        <f t="shared" si="98"/>
        <v/>
      </c>
      <c r="AJ175" s="81" t="str">
        <f t="shared" si="98"/>
        <v/>
      </c>
      <c r="AK175" s="81" t="str">
        <f t="shared" si="98"/>
        <v/>
      </c>
      <c r="AL175" s="81" t="str">
        <f t="shared" si="98"/>
        <v/>
      </c>
      <c r="AM175" s="79"/>
      <c r="AN175" s="76"/>
      <c r="AO175" s="76"/>
      <c r="AP175" s="77"/>
      <c r="AQ175" s="9">
        <f t="shared" si="3"/>
        <v>7</v>
      </c>
      <c r="AR175" s="9"/>
      <c r="AS175" s="80"/>
      <c r="AT175" s="80"/>
    </row>
    <row r="176" ht="15.75" hidden="1" customHeight="1">
      <c r="B176" s="74" t="s">
        <v>100</v>
      </c>
      <c r="C176" s="75" t="b">
        <f>isnumber(search("precise location", AP176))</f>
        <v>0</v>
      </c>
      <c r="D176" s="75"/>
      <c r="E176" s="75" t="b">
        <f>isnumber(search("coarse location", AP176))</f>
        <v>0</v>
      </c>
      <c r="F176" s="75"/>
      <c r="G176" s="75"/>
      <c r="H176" s="75" t="b">
        <f>isnumber(search("name", AP176))</f>
        <v>1</v>
      </c>
      <c r="I176" s="75" t="b">
        <f>isnumber(search("email", AP176))</f>
        <v>0</v>
      </c>
      <c r="J176" s="75" t="b">
        <f>isnumber(search("phone number", AP176))</f>
        <v>1</v>
      </c>
      <c r="K176" s="75"/>
      <c r="L176" s="75"/>
      <c r="M176" s="75" t="b">
        <f>isnumber(search("physical address", AP176))</f>
        <v>0</v>
      </c>
      <c r="N176" s="74"/>
      <c r="O176" s="76"/>
      <c r="P176" s="75" t="b">
        <f>isnumber(search("device id", AP176))</f>
        <v>1</v>
      </c>
      <c r="Q176" s="79"/>
      <c r="R176" s="76"/>
      <c r="S176" s="79"/>
      <c r="T176" s="76"/>
      <c r="U176" s="79"/>
      <c r="V176" s="75" t="b">
        <f>isnumber(search("product interaction", AP176))</f>
        <v>0</v>
      </c>
      <c r="W176" s="75" t="b">
        <f>isnumber(search("browsing history", AP176))</f>
        <v>0</v>
      </c>
      <c r="X176" s="75" t="b">
        <f>isnumber(search("diagnostic", AP176))</f>
        <v>1</v>
      </c>
      <c r="Y176" s="75" t="b">
        <f>isnumber(search("search history", AP176))</f>
        <v>0</v>
      </c>
      <c r="Z176" s="75" t="b">
        <f>isnumber(search("user id", AP176))</f>
        <v>1</v>
      </c>
      <c r="AA176" s="79"/>
      <c r="AB176" s="79"/>
      <c r="AC176" s="75" t="b">
        <f>isnumber(search("credit info", AP176))</f>
        <v>0</v>
      </c>
      <c r="AD176" s="79"/>
      <c r="AE176" s="75" t="b">
        <f>isnumber(search("purchase history", AP176))</f>
        <v>0</v>
      </c>
      <c r="AF176" s="75" t="b">
        <f>isnumber(search("contact info", AP176))</f>
        <v>1</v>
      </c>
      <c r="AG176" s="79"/>
      <c r="AH176" s="75" t="b">
        <f>isnumber(search("other user contact info", AP176))</f>
        <v>0</v>
      </c>
      <c r="AI176" s="75" t="b">
        <f>isnumber(search("user content", AP176))</f>
        <v>1</v>
      </c>
      <c r="AJ176" s="75" t="b">
        <f>isnumber(search("other financial info", AP176))</f>
        <v>0</v>
      </c>
      <c r="AK176" s="75" t="b">
        <f>isnumber(search("other data", AP176))</f>
        <v>0</v>
      </c>
      <c r="AL176" s="75" t="b">
        <f>isnumber(search("sensitive info", AP176))</f>
        <v>0</v>
      </c>
      <c r="AM176" s="79"/>
      <c r="AN176" s="76">
        <v>3.11548709E8</v>
      </c>
      <c r="AO176" s="76" t="s">
        <v>132</v>
      </c>
      <c r="AP176" s="77" t="s">
        <v>184</v>
      </c>
      <c r="AQ176" s="9">
        <f t="shared" si="3"/>
        <v>0</v>
      </c>
      <c r="AR176" s="9"/>
      <c r="AS176" s="78"/>
      <c r="AT176" s="78"/>
    </row>
    <row r="177" ht="15.75" hidden="1" customHeight="1"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4" t="s">
        <v>124</v>
      </c>
      <c r="O177" s="76" t="s">
        <v>124</v>
      </c>
      <c r="P177" s="76" t="s">
        <v>124</v>
      </c>
      <c r="Q177" s="79"/>
      <c r="R177" s="76" t="s">
        <v>124</v>
      </c>
      <c r="S177" s="79"/>
      <c r="T177" s="76" t="s">
        <v>124</v>
      </c>
      <c r="U177" s="79"/>
      <c r="V177" s="76" t="s">
        <v>124</v>
      </c>
      <c r="W177" s="76" t="s">
        <v>124</v>
      </c>
      <c r="X177" s="75"/>
      <c r="Y177" s="75"/>
      <c r="Z177" s="75"/>
      <c r="AA177" s="79"/>
      <c r="AB177" s="79"/>
      <c r="AC177" s="75"/>
      <c r="AD177" s="79"/>
      <c r="AE177" s="75"/>
      <c r="AF177" s="75"/>
      <c r="AG177" s="79"/>
      <c r="AH177" s="75"/>
      <c r="AI177" s="75"/>
      <c r="AJ177" s="75"/>
      <c r="AK177" s="75"/>
      <c r="AL177" s="75"/>
      <c r="AM177" s="76"/>
      <c r="AN177" s="76"/>
      <c r="AO177" s="76"/>
      <c r="AP177" s="77"/>
      <c r="AQ177" s="9">
        <f t="shared" si="3"/>
        <v>7</v>
      </c>
      <c r="AR177" s="9"/>
      <c r="AS177" s="80"/>
      <c r="AT177" s="80"/>
    </row>
    <row r="178" ht="15.75" hidden="1" customHeight="1">
      <c r="C178" s="83" t="b">
        <f t="shared" ref="C178:AL178" si="99">IF(C177="x",TRUE,FALSE)</f>
        <v>0</v>
      </c>
      <c r="D178" s="83" t="b">
        <f t="shared" si="99"/>
        <v>0</v>
      </c>
      <c r="E178" s="83" t="b">
        <f t="shared" si="99"/>
        <v>0</v>
      </c>
      <c r="F178" s="83" t="b">
        <f t="shared" si="99"/>
        <v>0</v>
      </c>
      <c r="G178" s="83" t="b">
        <f t="shared" si="99"/>
        <v>0</v>
      </c>
      <c r="H178" s="83" t="b">
        <f t="shared" si="99"/>
        <v>0</v>
      </c>
      <c r="I178" s="83" t="b">
        <f t="shared" si="99"/>
        <v>0</v>
      </c>
      <c r="J178" s="83" t="b">
        <f t="shared" si="99"/>
        <v>0</v>
      </c>
      <c r="K178" s="83" t="b">
        <f t="shared" si="99"/>
        <v>0</v>
      </c>
      <c r="L178" s="83" t="b">
        <f t="shared" si="99"/>
        <v>0</v>
      </c>
      <c r="M178" s="83" t="b">
        <f t="shared" si="99"/>
        <v>0</v>
      </c>
      <c r="N178" s="83" t="b">
        <f t="shared" si="99"/>
        <v>1</v>
      </c>
      <c r="O178" s="83" t="b">
        <f t="shared" si="99"/>
        <v>1</v>
      </c>
      <c r="P178" s="83" t="b">
        <f t="shared" si="99"/>
        <v>1</v>
      </c>
      <c r="Q178" s="83" t="b">
        <f t="shared" si="99"/>
        <v>0</v>
      </c>
      <c r="R178" s="83" t="b">
        <f t="shared" si="99"/>
        <v>1</v>
      </c>
      <c r="S178" s="83" t="b">
        <f t="shared" si="99"/>
        <v>0</v>
      </c>
      <c r="T178" s="83" t="b">
        <f t="shared" si="99"/>
        <v>1</v>
      </c>
      <c r="U178" s="83" t="b">
        <f t="shared" si="99"/>
        <v>0</v>
      </c>
      <c r="V178" s="83" t="b">
        <f t="shared" si="99"/>
        <v>1</v>
      </c>
      <c r="W178" s="83" t="b">
        <f t="shared" si="99"/>
        <v>1</v>
      </c>
      <c r="X178" s="83" t="b">
        <f t="shared" si="99"/>
        <v>0</v>
      </c>
      <c r="Y178" s="83" t="b">
        <f t="shared" si="99"/>
        <v>0</v>
      </c>
      <c r="Z178" s="83" t="b">
        <f t="shared" si="99"/>
        <v>0</v>
      </c>
      <c r="AA178" s="83" t="b">
        <f t="shared" si="99"/>
        <v>0</v>
      </c>
      <c r="AB178" s="83" t="b">
        <f t="shared" si="99"/>
        <v>0</v>
      </c>
      <c r="AC178" s="83" t="b">
        <f t="shared" si="99"/>
        <v>0</v>
      </c>
      <c r="AD178" s="83" t="b">
        <f t="shared" si="99"/>
        <v>0</v>
      </c>
      <c r="AE178" s="83" t="b">
        <f t="shared" si="99"/>
        <v>0</v>
      </c>
      <c r="AF178" s="83" t="b">
        <f t="shared" si="99"/>
        <v>0</v>
      </c>
      <c r="AG178" s="83" t="b">
        <f t="shared" si="99"/>
        <v>0</v>
      </c>
      <c r="AH178" s="83" t="b">
        <f t="shared" si="99"/>
        <v>0</v>
      </c>
      <c r="AI178" s="83" t="b">
        <f t="shared" si="99"/>
        <v>0</v>
      </c>
      <c r="AJ178" s="83" t="b">
        <f t="shared" si="99"/>
        <v>0</v>
      </c>
      <c r="AK178" s="83" t="b">
        <f t="shared" si="99"/>
        <v>0</v>
      </c>
      <c r="AL178" s="83" t="b">
        <f t="shared" si="99"/>
        <v>0</v>
      </c>
      <c r="AM178" s="76"/>
      <c r="AN178" s="76"/>
      <c r="AO178" s="76"/>
      <c r="AP178" s="77"/>
      <c r="AQ178" s="9">
        <f t="shared" si="3"/>
        <v>0</v>
      </c>
      <c r="AR178" s="9"/>
      <c r="AS178" s="78"/>
      <c r="AT178" s="78"/>
    </row>
    <row r="179" ht="15.75" customHeight="1">
      <c r="C179" s="81" t="str">
        <f t="shared" ref="C179:T179" si="100">if(OR(AND(C176=FALSE,C178="TRUE"),AND(ISBLANK(C176),C178=TRUE)),"x","")</f>
        <v/>
      </c>
      <c r="D179" s="81" t="str">
        <f t="shared" si="100"/>
        <v/>
      </c>
      <c r="E179" s="81" t="str">
        <f t="shared" si="100"/>
        <v/>
      </c>
      <c r="F179" s="81" t="str">
        <f t="shared" si="100"/>
        <v/>
      </c>
      <c r="G179" s="81" t="str">
        <f t="shared" si="100"/>
        <v/>
      </c>
      <c r="H179" s="81" t="str">
        <f t="shared" si="100"/>
        <v/>
      </c>
      <c r="I179" s="81" t="str">
        <f t="shared" si="100"/>
        <v/>
      </c>
      <c r="J179" s="81" t="str">
        <f t="shared" si="100"/>
        <v/>
      </c>
      <c r="K179" s="81" t="str">
        <f t="shared" si="100"/>
        <v/>
      </c>
      <c r="L179" s="81" t="str">
        <f t="shared" si="100"/>
        <v/>
      </c>
      <c r="M179" s="81" t="str">
        <f t="shared" si="100"/>
        <v/>
      </c>
      <c r="N179" s="81" t="str">
        <f t="shared" si="100"/>
        <v>x</v>
      </c>
      <c r="O179" s="81" t="str">
        <f t="shared" si="100"/>
        <v>x</v>
      </c>
      <c r="P179" s="81" t="str">
        <f t="shared" si="100"/>
        <v/>
      </c>
      <c r="Q179" s="81" t="str">
        <f t="shared" si="100"/>
        <v/>
      </c>
      <c r="R179" s="81" t="str">
        <f t="shared" si="100"/>
        <v>x</v>
      </c>
      <c r="S179" s="81" t="str">
        <f t="shared" si="100"/>
        <v/>
      </c>
      <c r="T179" s="81" t="str">
        <f t="shared" si="100"/>
        <v>x</v>
      </c>
      <c r="U179" s="81" t="str">
        <f t="shared" ref="U179:AL179" si="101">if(OR(AND(U176=FALSE,U178=TRUE),AND(ISBLANK(U176),U178=TRUE)),"x","")</f>
        <v/>
      </c>
      <c r="V179" s="81" t="str">
        <f t="shared" si="101"/>
        <v>x</v>
      </c>
      <c r="W179" s="81" t="str">
        <f t="shared" si="101"/>
        <v>x</v>
      </c>
      <c r="X179" s="81" t="str">
        <f t="shared" si="101"/>
        <v/>
      </c>
      <c r="Y179" s="81" t="str">
        <f t="shared" si="101"/>
        <v/>
      </c>
      <c r="Z179" s="81" t="str">
        <f t="shared" si="101"/>
        <v/>
      </c>
      <c r="AA179" s="81" t="str">
        <f t="shared" si="101"/>
        <v/>
      </c>
      <c r="AB179" s="81" t="str">
        <f t="shared" si="101"/>
        <v/>
      </c>
      <c r="AC179" s="81" t="str">
        <f t="shared" si="101"/>
        <v/>
      </c>
      <c r="AD179" s="81" t="str">
        <f t="shared" si="101"/>
        <v/>
      </c>
      <c r="AE179" s="81" t="str">
        <f t="shared" si="101"/>
        <v/>
      </c>
      <c r="AF179" s="81" t="str">
        <f t="shared" si="101"/>
        <v/>
      </c>
      <c r="AG179" s="81" t="str">
        <f t="shared" si="101"/>
        <v/>
      </c>
      <c r="AH179" s="81" t="str">
        <f t="shared" si="101"/>
        <v/>
      </c>
      <c r="AI179" s="81" t="str">
        <f t="shared" si="101"/>
        <v/>
      </c>
      <c r="AJ179" s="81" t="str">
        <f t="shared" si="101"/>
        <v/>
      </c>
      <c r="AK179" s="81" t="str">
        <f t="shared" si="101"/>
        <v/>
      </c>
      <c r="AL179" s="81" t="str">
        <f t="shared" si="101"/>
        <v/>
      </c>
      <c r="AM179" s="76"/>
      <c r="AN179" s="76"/>
      <c r="AO179" s="76"/>
      <c r="AP179" s="77"/>
      <c r="AQ179" s="9">
        <f t="shared" si="3"/>
        <v>6</v>
      </c>
      <c r="AR179" s="9"/>
      <c r="AS179" s="80"/>
      <c r="AT179" s="80"/>
    </row>
    <row r="180" ht="15.75" hidden="1" customHeight="1">
      <c r="B180" s="74" t="s">
        <v>101</v>
      </c>
      <c r="C180" s="75" t="b">
        <f>isnumber(search("precise location", AP180))</f>
        <v>1</v>
      </c>
      <c r="D180" s="74"/>
      <c r="E180" s="75" t="b">
        <f>isnumber(search("coarse location", AP180))</f>
        <v>0</v>
      </c>
      <c r="F180" s="75"/>
      <c r="G180" s="75"/>
      <c r="H180" s="75" t="b">
        <f>isnumber(search("name", AP180))</f>
        <v>1</v>
      </c>
      <c r="I180" s="75" t="b">
        <f>isnumber(search("email", AP180))</f>
        <v>1</v>
      </c>
      <c r="J180" s="75" t="b">
        <f>isnumber(search("phone number", AP180))</f>
        <v>1</v>
      </c>
      <c r="K180" s="75"/>
      <c r="L180" s="75"/>
      <c r="M180" s="75" t="b">
        <f>isnumber(search("physical address", AP180))</f>
        <v>1</v>
      </c>
      <c r="N180" s="74"/>
      <c r="O180" s="76"/>
      <c r="P180" s="75" t="b">
        <f>isnumber(search("device id", AP180))</f>
        <v>1</v>
      </c>
      <c r="Q180" s="79"/>
      <c r="R180" s="79"/>
      <c r="S180" s="76"/>
      <c r="T180" s="79"/>
      <c r="U180" s="79"/>
      <c r="V180" s="75" t="b">
        <f>isnumber(search("product interaction", AP180))</f>
        <v>1</v>
      </c>
      <c r="W180" s="75" t="b">
        <f>isnumber(search("browsing history", AP180))</f>
        <v>0</v>
      </c>
      <c r="X180" s="75" t="b">
        <f>isnumber(search("diagnostic", AP180))</f>
        <v>1</v>
      </c>
      <c r="Y180" s="75" t="b">
        <f>isnumber(search("search history", AP180))</f>
        <v>0</v>
      </c>
      <c r="Z180" s="75" t="b">
        <f>isnumber(search("user id", AP180))</f>
        <v>1</v>
      </c>
      <c r="AA180" s="79"/>
      <c r="AB180" s="79"/>
      <c r="AC180" s="75" t="b">
        <f>isnumber(search("credit info", AP180))</f>
        <v>0</v>
      </c>
      <c r="AD180" s="79"/>
      <c r="AE180" s="75" t="b">
        <f>isnumber(search("purchase history", AP180))</f>
        <v>0</v>
      </c>
      <c r="AF180" s="75" t="b">
        <f>isnumber(search("contact info", AP180))</f>
        <v>1</v>
      </c>
      <c r="AG180" s="79"/>
      <c r="AH180" s="75" t="b">
        <f>isnumber(search("other user contact info", AP180))</f>
        <v>1</v>
      </c>
      <c r="AI180" s="75" t="b">
        <f>isnumber(search("user content", AP180))</f>
        <v>1</v>
      </c>
      <c r="AJ180" s="75" t="b">
        <f>isnumber(search("other financial info", AP180))</f>
        <v>1</v>
      </c>
      <c r="AK180" s="75" t="b">
        <f>isnumber(search("other data", AP180))</f>
        <v>0</v>
      </c>
      <c r="AL180" s="75" t="b">
        <f>isnumber(search("sensitive info", AP180))</f>
        <v>0</v>
      </c>
      <c r="AM180" s="76" t="s">
        <v>124</v>
      </c>
      <c r="AN180" s="76">
        <v>3.0172468E8</v>
      </c>
      <c r="AO180" s="76" t="s">
        <v>132</v>
      </c>
      <c r="AP180" s="77" t="s">
        <v>185</v>
      </c>
      <c r="AQ180" s="9">
        <f t="shared" si="3"/>
        <v>0</v>
      </c>
      <c r="AR180" s="9"/>
      <c r="AS180" s="78"/>
      <c r="AT180" s="78"/>
    </row>
    <row r="181" ht="15.75" hidden="1" customHeight="1">
      <c r="C181" s="75"/>
      <c r="D181" s="74" t="s">
        <v>124</v>
      </c>
      <c r="E181" s="75"/>
      <c r="F181" s="75"/>
      <c r="G181" s="75"/>
      <c r="H181" s="75"/>
      <c r="I181" s="75"/>
      <c r="J181" s="75"/>
      <c r="K181" s="75"/>
      <c r="L181" s="75"/>
      <c r="M181" s="75"/>
      <c r="N181" s="74" t="s">
        <v>124</v>
      </c>
      <c r="O181" s="76" t="s">
        <v>124</v>
      </c>
      <c r="P181" s="76" t="s">
        <v>124</v>
      </c>
      <c r="Q181" s="79"/>
      <c r="R181" s="79"/>
      <c r="S181" s="76" t="s">
        <v>124</v>
      </c>
      <c r="T181" s="79"/>
      <c r="U181" s="79"/>
      <c r="V181" s="76" t="s">
        <v>124</v>
      </c>
      <c r="W181" s="76" t="s">
        <v>124</v>
      </c>
      <c r="X181" s="76" t="s">
        <v>124</v>
      </c>
      <c r="Y181" s="75"/>
      <c r="Z181" s="75"/>
      <c r="AA181" s="79"/>
      <c r="AB181" s="79"/>
      <c r="AC181" s="75"/>
      <c r="AD181" s="79"/>
      <c r="AE181" s="75"/>
      <c r="AF181" s="75"/>
      <c r="AG181" s="79"/>
      <c r="AH181" s="75"/>
      <c r="AI181" s="75"/>
      <c r="AJ181" s="75"/>
      <c r="AK181" s="75"/>
      <c r="AL181" s="75"/>
      <c r="AM181" s="79"/>
      <c r="AN181" s="86"/>
      <c r="AO181" s="86"/>
      <c r="AP181" s="87"/>
      <c r="AQ181" s="9">
        <f t="shared" si="3"/>
        <v>8</v>
      </c>
      <c r="AR181" s="9"/>
      <c r="AS181" s="80"/>
      <c r="AT181" s="80"/>
    </row>
    <row r="182" ht="15.75" hidden="1" customHeight="1">
      <c r="C182" s="83" t="b">
        <f t="shared" ref="C182:AL182" si="102">IF(C181="x",TRUE,FALSE)</f>
        <v>0</v>
      </c>
      <c r="D182" s="83" t="b">
        <f t="shared" si="102"/>
        <v>1</v>
      </c>
      <c r="E182" s="83" t="b">
        <f t="shared" si="102"/>
        <v>0</v>
      </c>
      <c r="F182" s="83" t="b">
        <f t="shared" si="102"/>
        <v>0</v>
      </c>
      <c r="G182" s="83" t="b">
        <f t="shared" si="102"/>
        <v>0</v>
      </c>
      <c r="H182" s="83" t="b">
        <f t="shared" si="102"/>
        <v>0</v>
      </c>
      <c r="I182" s="83" t="b">
        <f t="shared" si="102"/>
        <v>0</v>
      </c>
      <c r="J182" s="83" t="b">
        <f t="shared" si="102"/>
        <v>0</v>
      </c>
      <c r="K182" s="83" t="b">
        <f t="shared" si="102"/>
        <v>0</v>
      </c>
      <c r="L182" s="83" t="b">
        <f t="shared" si="102"/>
        <v>0</v>
      </c>
      <c r="M182" s="83" t="b">
        <f t="shared" si="102"/>
        <v>0</v>
      </c>
      <c r="N182" s="83" t="b">
        <f t="shared" si="102"/>
        <v>1</v>
      </c>
      <c r="O182" s="83" t="b">
        <f t="shared" si="102"/>
        <v>1</v>
      </c>
      <c r="P182" s="83" t="b">
        <f t="shared" si="102"/>
        <v>1</v>
      </c>
      <c r="Q182" s="83" t="b">
        <f t="shared" si="102"/>
        <v>0</v>
      </c>
      <c r="R182" s="83" t="b">
        <f t="shared" si="102"/>
        <v>0</v>
      </c>
      <c r="S182" s="83" t="b">
        <f t="shared" si="102"/>
        <v>1</v>
      </c>
      <c r="T182" s="83" t="b">
        <f t="shared" si="102"/>
        <v>0</v>
      </c>
      <c r="U182" s="83" t="b">
        <f t="shared" si="102"/>
        <v>0</v>
      </c>
      <c r="V182" s="83" t="b">
        <f t="shared" si="102"/>
        <v>1</v>
      </c>
      <c r="W182" s="83" t="b">
        <f t="shared" si="102"/>
        <v>1</v>
      </c>
      <c r="X182" s="83" t="b">
        <f t="shared" si="102"/>
        <v>1</v>
      </c>
      <c r="Y182" s="83" t="b">
        <f t="shared" si="102"/>
        <v>0</v>
      </c>
      <c r="Z182" s="83" t="b">
        <f t="shared" si="102"/>
        <v>0</v>
      </c>
      <c r="AA182" s="83" t="b">
        <f t="shared" si="102"/>
        <v>0</v>
      </c>
      <c r="AB182" s="83" t="b">
        <f t="shared" si="102"/>
        <v>0</v>
      </c>
      <c r="AC182" s="83" t="b">
        <f t="shared" si="102"/>
        <v>0</v>
      </c>
      <c r="AD182" s="83" t="b">
        <f t="shared" si="102"/>
        <v>0</v>
      </c>
      <c r="AE182" s="83" t="b">
        <f t="shared" si="102"/>
        <v>0</v>
      </c>
      <c r="AF182" s="83" t="b">
        <f t="shared" si="102"/>
        <v>0</v>
      </c>
      <c r="AG182" s="83" t="b">
        <f t="shared" si="102"/>
        <v>0</v>
      </c>
      <c r="AH182" s="83" t="b">
        <f t="shared" si="102"/>
        <v>0</v>
      </c>
      <c r="AI182" s="83" t="b">
        <f t="shared" si="102"/>
        <v>0</v>
      </c>
      <c r="AJ182" s="83" t="b">
        <f t="shared" si="102"/>
        <v>0</v>
      </c>
      <c r="AK182" s="83" t="b">
        <f t="shared" si="102"/>
        <v>0</v>
      </c>
      <c r="AL182" s="83" t="b">
        <f t="shared" si="102"/>
        <v>0</v>
      </c>
      <c r="AM182" s="79"/>
      <c r="AN182" s="86"/>
      <c r="AO182" s="86"/>
      <c r="AP182" s="87"/>
      <c r="AQ182" s="9">
        <f t="shared" si="3"/>
        <v>0</v>
      </c>
      <c r="AR182" s="9"/>
      <c r="AS182" s="78"/>
      <c r="AT182" s="78"/>
    </row>
    <row r="183" ht="15.75" customHeight="1">
      <c r="C183" s="81" t="str">
        <f t="shared" ref="C183:AL183" si="103">if(OR(AND(C180=FALSE,C182=TRUE),AND(ISBLANK(C180),C182=TRUE)),"x","")</f>
        <v/>
      </c>
      <c r="D183" s="81" t="str">
        <f t="shared" si="103"/>
        <v>x</v>
      </c>
      <c r="E183" s="81" t="str">
        <f t="shared" si="103"/>
        <v/>
      </c>
      <c r="F183" s="81" t="str">
        <f t="shared" si="103"/>
        <v/>
      </c>
      <c r="G183" s="81" t="str">
        <f t="shared" si="103"/>
        <v/>
      </c>
      <c r="H183" s="81" t="str">
        <f t="shared" si="103"/>
        <v/>
      </c>
      <c r="I183" s="81" t="str">
        <f t="shared" si="103"/>
        <v/>
      </c>
      <c r="J183" s="81" t="str">
        <f t="shared" si="103"/>
        <v/>
      </c>
      <c r="K183" s="81" t="str">
        <f t="shared" si="103"/>
        <v/>
      </c>
      <c r="L183" s="81" t="str">
        <f t="shared" si="103"/>
        <v/>
      </c>
      <c r="M183" s="81" t="str">
        <f t="shared" si="103"/>
        <v/>
      </c>
      <c r="N183" s="81" t="str">
        <f t="shared" si="103"/>
        <v>x</v>
      </c>
      <c r="O183" s="81" t="str">
        <f t="shared" si="103"/>
        <v>x</v>
      </c>
      <c r="P183" s="81" t="str">
        <f t="shared" si="103"/>
        <v/>
      </c>
      <c r="Q183" s="81" t="str">
        <f t="shared" si="103"/>
        <v/>
      </c>
      <c r="R183" s="81" t="str">
        <f t="shared" si="103"/>
        <v/>
      </c>
      <c r="S183" s="81" t="str">
        <f t="shared" si="103"/>
        <v>x</v>
      </c>
      <c r="T183" s="81" t="str">
        <f t="shared" si="103"/>
        <v/>
      </c>
      <c r="U183" s="81" t="str">
        <f t="shared" si="103"/>
        <v/>
      </c>
      <c r="V183" s="81" t="str">
        <f t="shared" si="103"/>
        <v/>
      </c>
      <c r="W183" s="81" t="str">
        <f t="shared" si="103"/>
        <v>x</v>
      </c>
      <c r="X183" s="81" t="str">
        <f t="shared" si="103"/>
        <v/>
      </c>
      <c r="Y183" s="81" t="str">
        <f t="shared" si="103"/>
        <v/>
      </c>
      <c r="Z183" s="81" t="str">
        <f t="shared" si="103"/>
        <v/>
      </c>
      <c r="AA183" s="81" t="str">
        <f t="shared" si="103"/>
        <v/>
      </c>
      <c r="AB183" s="81" t="str">
        <f t="shared" si="103"/>
        <v/>
      </c>
      <c r="AC183" s="81" t="str">
        <f t="shared" si="103"/>
        <v/>
      </c>
      <c r="AD183" s="81" t="str">
        <f t="shared" si="103"/>
        <v/>
      </c>
      <c r="AE183" s="81" t="str">
        <f t="shared" si="103"/>
        <v/>
      </c>
      <c r="AF183" s="81" t="str">
        <f t="shared" si="103"/>
        <v/>
      </c>
      <c r="AG183" s="81" t="str">
        <f t="shared" si="103"/>
        <v/>
      </c>
      <c r="AH183" s="81" t="str">
        <f t="shared" si="103"/>
        <v/>
      </c>
      <c r="AI183" s="81" t="str">
        <f t="shared" si="103"/>
        <v/>
      </c>
      <c r="AJ183" s="81" t="str">
        <f t="shared" si="103"/>
        <v/>
      </c>
      <c r="AK183" s="81" t="str">
        <f t="shared" si="103"/>
        <v/>
      </c>
      <c r="AL183" s="81" t="str">
        <f t="shared" si="103"/>
        <v/>
      </c>
      <c r="AM183" s="79"/>
      <c r="AN183" s="86"/>
      <c r="AO183" s="86"/>
      <c r="AP183" s="87"/>
      <c r="AQ183" s="9">
        <f t="shared" si="3"/>
        <v>5</v>
      </c>
      <c r="AR183" s="9"/>
      <c r="AS183" s="80"/>
      <c r="AT183" s="80"/>
    </row>
    <row r="184" ht="15.75" hidden="1" customHeight="1">
      <c r="A184" s="74" t="s">
        <v>102</v>
      </c>
      <c r="B184" s="74" t="s">
        <v>103</v>
      </c>
      <c r="C184" s="75" t="b">
        <f>isnumber(search("precise location", AP184))</f>
        <v>0</v>
      </c>
      <c r="D184" s="75"/>
      <c r="E184" s="75" t="b">
        <f>isnumber(search("coarse location", AP184))</f>
        <v>1</v>
      </c>
      <c r="F184" s="75"/>
      <c r="G184" s="75"/>
      <c r="H184" s="75" t="b">
        <f>isnumber(search("name", AP184))</f>
        <v>0</v>
      </c>
      <c r="I184" s="75" t="b">
        <f>isnumber(search("email", AP184))</f>
        <v>0</v>
      </c>
      <c r="J184" s="75" t="b">
        <f>isnumber(search("phone number", AP184))</f>
        <v>0</v>
      </c>
      <c r="K184" s="75"/>
      <c r="L184" s="75"/>
      <c r="M184" s="75" t="b">
        <f>isnumber(search("physical address", AP184))</f>
        <v>0</v>
      </c>
      <c r="N184" s="75"/>
      <c r="O184" s="76"/>
      <c r="P184" s="75" t="b">
        <f>isnumber(search("device id", AP184))</f>
        <v>1</v>
      </c>
      <c r="Q184" s="79"/>
      <c r="R184" s="79"/>
      <c r="S184" s="79"/>
      <c r="T184" s="79"/>
      <c r="U184" s="79"/>
      <c r="V184" s="75" t="b">
        <f>isnumber(search("product interaction", AP184))</f>
        <v>1</v>
      </c>
      <c r="W184" s="75" t="b">
        <f>isnumber(search("browsing history", AP184))</f>
        <v>0</v>
      </c>
      <c r="X184" s="75" t="b">
        <f>isnumber(search("diagnostic", AP184))</f>
        <v>1</v>
      </c>
      <c r="Y184" s="75" t="b">
        <f>isnumber(search("search history", AP184))</f>
        <v>1</v>
      </c>
      <c r="Z184" s="75" t="b">
        <f>isnumber(search("user id", AP184))</f>
        <v>0</v>
      </c>
      <c r="AA184" s="79"/>
      <c r="AB184" s="79"/>
      <c r="AC184" s="75" t="b">
        <f>isnumber(search("credit info", AP184))</f>
        <v>0</v>
      </c>
      <c r="AD184" s="79"/>
      <c r="AE184" s="75" t="b">
        <f>isnumber(search("purchase history", AP184))</f>
        <v>0</v>
      </c>
      <c r="AF184" s="75" t="b">
        <f>isnumber(search("contact info", AP184))</f>
        <v>0</v>
      </c>
      <c r="AG184" s="79"/>
      <c r="AH184" s="75" t="b">
        <f>isnumber(search("other user contact info", AP184))</f>
        <v>0</v>
      </c>
      <c r="AI184" s="75" t="b">
        <f>isnumber(search("user content", AP184))</f>
        <v>0</v>
      </c>
      <c r="AJ184" s="75" t="b">
        <f>isnumber(search("other financial info", AP184))</f>
        <v>0</v>
      </c>
      <c r="AK184" s="75" t="b">
        <f>isnumber(search("other data", AP184))</f>
        <v>0</v>
      </c>
      <c r="AL184" s="75" t="b">
        <f>isnumber(search("sensitive info", AP184))</f>
        <v>1</v>
      </c>
      <c r="AM184" s="79"/>
      <c r="AN184" s="86">
        <v>1.242545199E9</v>
      </c>
      <c r="AO184" s="86" t="s">
        <v>132</v>
      </c>
      <c r="AP184" s="87" t="s">
        <v>186</v>
      </c>
      <c r="AQ184" s="9">
        <f t="shared" si="3"/>
        <v>0</v>
      </c>
      <c r="AR184" s="9"/>
      <c r="AS184" s="78"/>
      <c r="AT184" s="78"/>
    </row>
    <row r="185" ht="15.75" hidden="1" customHeight="1"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6" t="s">
        <v>124</v>
      </c>
      <c r="P185" s="76" t="s">
        <v>124</v>
      </c>
      <c r="Q185" s="76"/>
      <c r="R185" s="79"/>
      <c r="S185" s="76"/>
      <c r="T185" s="76"/>
      <c r="U185" s="79"/>
      <c r="V185" s="75"/>
      <c r="W185" s="75"/>
      <c r="X185" s="75"/>
      <c r="Y185" s="75"/>
      <c r="Z185" s="75"/>
      <c r="AA185" s="79"/>
      <c r="AB185" s="79"/>
      <c r="AC185" s="75"/>
      <c r="AD185" s="79"/>
      <c r="AE185" s="75"/>
      <c r="AF185" s="75"/>
      <c r="AG185" s="79"/>
      <c r="AH185" s="75"/>
      <c r="AI185" s="75"/>
      <c r="AJ185" s="75"/>
      <c r="AK185" s="75"/>
      <c r="AL185" s="75"/>
      <c r="AM185" s="79"/>
      <c r="AN185" s="76"/>
      <c r="AO185" s="90"/>
      <c r="AP185" s="77"/>
      <c r="AQ185" s="9">
        <f t="shared" si="3"/>
        <v>2</v>
      </c>
      <c r="AR185" s="9"/>
      <c r="AS185" s="80"/>
      <c r="AT185" s="80"/>
    </row>
    <row r="186" ht="15.75" hidden="1" customHeight="1">
      <c r="C186" s="83" t="b">
        <f t="shared" ref="C186:AL186" si="104">IF(C185="x",TRUE,FALSE)</f>
        <v>0</v>
      </c>
      <c r="D186" s="83" t="b">
        <f t="shared" si="104"/>
        <v>0</v>
      </c>
      <c r="E186" s="83" t="b">
        <f t="shared" si="104"/>
        <v>0</v>
      </c>
      <c r="F186" s="83" t="b">
        <f t="shared" si="104"/>
        <v>0</v>
      </c>
      <c r="G186" s="83" t="b">
        <f t="shared" si="104"/>
        <v>0</v>
      </c>
      <c r="H186" s="83" t="b">
        <f t="shared" si="104"/>
        <v>0</v>
      </c>
      <c r="I186" s="83" t="b">
        <f t="shared" si="104"/>
        <v>0</v>
      </c>
      <c r="J186" s="83" t="b">
        <f t="shared" si="104"/>
        <v>0</v>
      </c>
      <c r="K186" s="83" t="b">
        <f t="shared" si="104"/>
        <v>0</v>
      </c>
      <c r="L186" s="83" t="b">
        <f t="shared" si="104"/>
        <v>0</v>
      </c>
      <c r="M186" s="83" t="b">
        <f t="shared" si="104"/>
        <v>0</v>
      </c>
      <c r="N186" s="83" t="b">
        <f t="shared" si="104"/>
        <v>0</v>
      </c>
      <c r="O186" s="83" t="b">
        <f t="shared" si="104"/>
        <v>1</v>
      </c>
      <c r="P186" s="83" t="b">
        <f t="shared" si="104"/>
        <v>1</v>
      </c>
      <c r="Q186" s="83" t="b">
        <f t="shared" si="104"/>
        <v>0</v>
      </c>
      <c r="R186" s="83" t="b">
        <f t="shared" si="104"/>
        <v>0</v>
      </c>
      <c r="S186" s="83" t="b">
        <f t="shared" si="104"/>
        <v>0</v>
      </c>
      <c r="T186" s="83" t="b">
        <f t="shared" si="104"/>
        <v>0</v>
      </c>
      <c r="U186" s="83" t="b">
        <f t="shared" si="104"/>
        <v>0</v>
      </c>
      <c r="V186" s="83" t="b">
        <f t="shared" si="104"/>
        <v>0</v>
      </c>
      <c r="W186" s="83" t="b">
        <f t="shared" si="104"/>
        <v>0</v>
      </c>
      <c r="X186" s="83" t="b">
        <f t="shared" si="104"/>
        <v>0</v>
      </c>
      <c r="Y186" s="83" t="b">
        <f t="shared" si="104"/>
        <v>0</v>
      </c>
      <c r="Z186" s="83" t="b">
        <f t="shared" si="104"/>
        <v>0</v>
      </c>
      <c r="AA186" s="83" t="b">
        <f t="shared" si="104"/>
        <v>0</v>
      </c>
      <c r="AB186" s="83" t="b">
        <f t="shared" si="104"/>
        <v>0</v>
      </c>
      <c r="AC186" s="83" t="b">
        <f t="shared" si="104"/>
        <v>0</v>
      </c>
      <c r="AD186" s="83" t="b">
        <f t="shared" si="104"/>
        <v>0</v>
      </c>
      <c r="AE186" s="83" t="b">
        <f t="shared" si="104"/>
        <v>0</v>
      </c>
      <c r="AF186" s="83" t="b">
        <f t="shared" si="104"/>
        <v>0</v>
      </c>
      <c r="AG186" s="83" t="b">
        <f t="shared" si="104"/>
        <v>0</v>
      </c>
      <c r="AH186" s="83" t="b">
        <f t="shared" si="104"/>
        <v>0</v>
      </c>
      <c r="AI186" s="83" t="b">
        <f t="shared" si="104"/>
        <v>0</v>
      </c>
      <c r="AJ186" s="83" t="b">
        <f t="shared" si="104"/>
        <v>0</v>
      </c>
      <c r="AK186" s="83" t="b">
        <f t="shared" si="104"/>
        <v>0</v>
      </c>
      <c r="AL186" s="83" t="b">
        <f t="shared" si="104"/>
        <v>0</v>
      </c>
      <c r="AM186" s="79"/>
      <c r="AN186" s="76"/>
      <c r="AO186" s="90"/>
      <c r="AP186" s="77"/>
      <c r="AQ186" s="9">
        <f t="shared" si="3"/>
        <v>0</v>
      </c>
      <c r="AR186" s="9"/>
      <c r="AS186" s="78"/>
      <c r="AT186" s="78"/>
    </row>
    <row r="187" ht="15.75" customHeight="1">
      <c r="C187" s="81" t="str">
        <f t="shared" ref="C187:AL187" si="105">if(OR(AND(C184=FALSE,C186=TRUE),AND(ISBLANK(C184),C186=TRUE)),"x","")</f>
        <v/>
      </c>
      <c r="D187" s="81" t="str">
        <f t="shared" si="105"/>
        <v/>
      </c>
      <c r="E187" s="81" t="str">
        <f t="shared" si="105"/>
        <v/>
      </c>
      <c r="F187" s="81" t="str">
        <f t="shared" si="105"/>
        <v/>
      </c>
      <c r="G187" s="81" t="str">
        <f t="shared" si="105"/>
        <v/>
      </c>
      <c r="H187" s="81" t="str">
        <f t="shared" si="105"/>
        <v/>
      </c>
      <c r="I187" s="81" t="str">
        <f t="shared" si="105"/>
        <v/>
      </c>
      <c r="J187" s="81" t="str">
        <f t="shared" si="105"/>
        <v/>
      </c>
      <c r="K187" s="81" t="str">
        <f t="shared" si="105"/>
        <v/>
      </c>
      <c r="L187" s="81" t="str">
        <f t="shared" si="105"/>
        <v/>
      </c>
      <c r="M187" s="81" t="str">
        <f t="shared" si="105"/>
        <v/>
      </c>
      <c r="N187" s="81" t="str">
        <f t="shared" si="105"/>
        <v/>
      </c>
      <c r="O187" s="81" t="str">
        <f t="shared" si="105"/>
        <v>x</v>
      </c>
      <c r="P187" s="81" t="str">
        <f t="shared" si="105"/>
        <v/>
      </c>
      <c r="Q187" s="81" t="str">
        <f t="shared" si="105"/>
        <v/>
      </c>
      <c r="R187" s="81" t="str">
        <f t="shared" si="105"/>
        <v/>
      </c>
      <c r="S187" s="81" t="str">
        <f t="shared" si="105"/>
        <v/>
      </c>
      <c r="T187" s="81" t="str">
        <f t="shared" si="105"/>
        <v/>
      </c>
      <c r="U187" s="81" t="str">
        <f t="shared" si="105"/>
        <v/>
      </c>
      <c r="V187" s="81" t="str">
        <f t="shared" si="105"/>
        <v/>
      </c>
      <c r="W187" s="81" t="str">
        <f t="shared" si="105"/>
        <v/>
      </c>
      <c r="X187" s="81" t="str">
        <f t="shared" si="105"/>
        <v/>
      </c>
      <c r="Y187" s="81" t="str">
        <f t="shared" si="105"/>
        <v/>
      </c>
      <c r="Z187" s="81" t="str">
        <f t="shared" si="105"/>
        <v/>
      </c>
      <c r="AA187" s="81" t="str">
        <f t="shared" si="105"/>
        <v/>
      </c>
      <c r="AB187" s="81" t="str">
        <f t="shared" si="105"/>
        <v/>
      </c>
      <c r="AC187" s="81" t="str">
        <f t="shared" si="105"/>
        <v/>
      </c>
      <c r="AD187" s="81" t="str">
        <f t="shared" si="105"/>
        <v/>
      </c>
      <c r="AE187" s="81" t="str">
        <f t="shared" si="105"/>
        <v/>
      </c>
      <c r="AF187" s="81" t="str">
        <f t="shared" si="105"/>
        <v/>
      </c>
      <c r="AG187" s="81" t="str">
        <f t="shared" si="105"/>
        <v/>
      </c>
      <c r="AH187" s="81" t="str">
        <f t="shared" si="105"/>
        <v/>
      </c>
      <c r="AI187" s="81" t="str">
        <f t="shared" si="105"/>
        <v/>
      </c>
      <c r="AJ187" s="81" t="str">
        <f t="shared" si="105"/>
        <v/>
      </c>
      <c r="AK187" s="81" t="str">
        <f t="shared" si="105"/>
        <v/>
      </c>
      <c r="AL187" s="81" t="str">
        <f t="shared" si="105"/>
        <v/>
      </c>
      <c r="AM187" s="79"/>
      <c r="AN187" s="76"/>
      <c r="AO187" s="90"/>
      <c r="AP187" s="77"/>
      <c r="AQ187" s="9">
        <f t="shared" si="3"/>
        <v>1</v>
      </c>
      <c r="AR187" s="9"/>
      <c r="AS187" s="80"/>
      <c r="AT187" s="80"/>
    </row>
    <row r="188" ht="15.75" hidden="1" customHeight="1">
      <c r="B188" s="74" t="s">
        <v>104</v>
      </c>
      <c r="C188" s="75" t="b">
        <f>isnumber(search("precise location", AP188))</f>
        <v>0</v>
      </c>
      <c r="D188" s="75"/>
      <c r="E188" s="75" t="b">
        <f>isnumber(search("coarse location", AP188))</f>
        <v>0</v>
      </c>
      <c r="F188" s="75"/>
      <c r="G188" s="75"/>
      <c r="H188" s="75" t="b">
        <f>isnumber(search("name", AP188))</f>
        <v>0</v>
      </c>
      <c r="I188" s="75" t="b">
        <f>isnumber(search("email", AP188))</f>
        <v>0</v>
      </c>
      <c r="J188" s="75" t="b">
        <f>isnumber(search("phone number", AP188))</f>
        <v>0</v>
      </c>
      <c r="K188" s="75"/>
      <c r="L188" s="75"/>
      <c r="M188" s="75" t="b">
        <f>isnumber(search("physical address", AP188))</f>
        <v>0</v>
      </c>
      <c r="N188" s="74"/>
      <c r="O188" s="76"/>
      <c r="P188" s="75" t="b">
        <f>isnumber(search("device id", AP188))</f>
        <v>1</v>
      </c>
      <c r="Q188" s="76"/>
      <c r="R188" s="79"/>
      <c r="S188" s="76"/>
      <c r="T188" s="76"/>
      <c r="U188" s="79"/>
      <c r="V188" s="75" t="b">
        <f>isnumber(search("product interaction", AP188))</f>
        <v>1</v>
      </c>
      <c r="W188" s="75" t="b">
        <f>isnumber(search("browsing history", AP188))</f>
        <v>0</v>
      </c>
      <c r="X188" s="75" t="b">
        <f>isnumber(search("diagnostic", AP188))</f>
        <v>1</v>
      </c>
      <c r="Y188" s="75" t="b">
        <f>isnumber(search("search history", AP188))</f>
        <v>0</v>
      </c>
      <c r="Z188" s="75" t="b">
        <f>isnumber(search("user id", AP188))</f>
        <v>1</v>
      </c>
      <c r="AA188" s="79"/>
      <c r="AB188" s="79"/>
      <c r="AC188" s="75" t="b">
        <f>isnumber(search("credit info", AP188))</f>
        <v>0</v>
      </c>
      <c r="AD188" s="79"/>
      <c r="AE188" s="75" t="b">
        <f>isnumber(search("purchase history", AP188))</f>
        <v>1</v>
      </c>
      <c r="AF188" s="75" t="b">
        <f>isnumber(search("contact info", AP188))</f>
        <v>0</v>
      </c>
      <c r="AG188" s="79"/>
      <c r="AH188" s="75" t="b">
        <f>isnumber(search("other user contact info", AP188))</f>
        <v>0</v>
      </c>
      <c r="AI188" s="75" t="b">
        <f>isnumber(search("user content", AP188))</f>
        <v>0</v>
      </c>
      <c r="AJ188" s="75" t="b">
        <f>isnumber(search("other financial info", AP188))</f>
        <v>0</v>
      </c>
      <c r="AK188" s="75" t="b">
        <f>isnumber(search("other data", AP188))</f>
        <v>0</v>
      </c>
      <c r="AL188" s="75" t="b">
        <f>isnumber(search("sensitive info", AP188))</f>
        <v>0</v>
      </c>
      <c r="AM188" s="79"/>
      <c r="AN188" s="76">
        <v>1.542742219E9</v>
      </c>
      <c r="AO188" s="90"/>
      <c r="AP188" s="77" t="s">
        <v>217</v>
      </c>
      <c r="AQ188" s="9">
        <f t="shared" si="3"/>
        <v>0</v>
      </c>
      <c r="AR188" s="9"/>
      <c r="AS188" s="78"/>
      <c r="AT188" s="78"/>
    </row>
    <row r="189" ht="15.75" hidden="1" customHeight="1">
      <c r="C189" s="74" t="s">
        <v>124</v>
      </c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4" t="s">
        <v>124</v>
      </c>
      <c r="O189" s="76" t="s">
        <v>124</v>
      </c>
      <c r="P189" s="76" t="s">
        <v>124</v>
      </c>
      <c r="Q189" s="76"/>
      <c r="R189" s="79"/>
      <c r="S189" s="76" t="s">
        <v>124</v>
      </c>
      <c r="T189" s="76" t="s">
        <v>124</v>
      </c>
      <c r="U189" s="79"/>
      <c r="V189" s="76" t="s">
        <v>124</v>
      </c>
      <c r="W189" s="75"/>
      <c r="X189" s="75"/>
      <c r="Y189" s="75"/>
      <c r="Z189" s="75"/>
      <c r="AA189" s="79"/>
      <c r="AB189" s="79"/>
      <c r="AC189" s="75"/>
      <c r="AD189" s="79"/>
      <c r="AE189" s="75"/>
      <c r="AF189" s="75"/>
      <c r="AG189" s="79"/>
      <c r="AH189" s="75"/>
      <c r="AI189" s="75"/>
      <c r="AJ189" s="75"/>
      <c r="AK189" s="75"/>
      <c r="AL189" s="75"/>
      <c r="AM189" s="79"/>
      <c r="AN189" s="76"/>
      <c r="AO189" s="86"/>
      <c r="AP189" s="77"/>
      <c r="AQ189" s="9">
        <f t="shared" si="3"/>
        <v>7</v>
      </c>
      <c r="AR189" s="9"/>
      <c r="AS189" s="80"/>
      <c r="AT189" s="80"/>
    </row>
    <row r="190" ht="15.75" hidden="1" customHeight="1">
      <c r="C190" s="83" t="b">
        <f t="shared" ref="C190:AL190" si="106">IF(C189="x",TRUE,FALSE)</f>
        <v>1</v>
      </c>
      <c r="D190" s="83" t="b">
        <f t="shared" si="106"/>
        <v>0</v>
      </c>
      <c r="E190" s="83" t="b">
        <f t="shared" si="106"/>
        <v>0</v>
      </c>
      <c r="F190" s="83" t="b">
        <f t="shared" si="106"/>
        <v>0</v>
      </c>
      <c r="G190" s="83" t="b">
        <f t="shared" si="106"/>
        <v>0</v>
      </c>
      <c r="H190" s="83" t="b">
        <f t="shared" si="106"/>
        <v>0</v>
      </c>
      <c r="I190" s="83" t="b">
        <f t="shared" si="106"/>
        <v>0</v>
      </c>
      <c r="J190" s="83" t="b">
        <f t="shared" si="106"/>
        <v>0</v>
      </c>
      <c r="K190" s="83" t="b">
        <f t="shared" si="106"/>
        <v>0</v>
      </c>
      <c r="L190" s="83" t="b">
        <f t="shared" si="106"/>
        <v>0</v>
      </c>
      <c r="M190" s="83" t="b">
        <f t="shared" si="106"/>
        <v>0</v>
      </c>
      <c r="N190" s="83" t="b">
        <f t="shared" si="106"/>
        <v>1</v>
      </c>
      <c r="O190" s="83" t="b">
        <f t="shared" si="106"/>
        <v>1</v>
      </c>
      <c r="P190" s="83" t="b">
        <f t="shared" si="106"/>
        <v>1</v>
      </c>
      <c r="Q190" s="83" t="b">
        <f t="shared" si="106"/>
        <v>0</v>
      </c>
      <c r="R190" s="83" t="b">
        <f t="shared" si="106"/>
        <v>0</v>
      </c>
      <c r="S190" s="83" t="b">
        <f t="shared" si="106"/>
        <v>1</v>
      </c>
      <c r="T190" s="83" t="b">
        <f t="shared" si="106"/>
        <v>1</v>
      </c>
      <c r="U190" s="83" t="b">
        <f t="shared" si="106"/>
        <v>0</v>
      </c>
      <c r="V190" s="83" t="b">
        <f t="shared" si="106"/>
        <v>1</v>
      </c>
      <c r="W190" s="83" t="b">
        <f t="shared" si="106"/>
        <v>0</v>
      </c>
      <c r="X190" s="83" t="b">
        <f t="shared" si="106"/>
        <v>0</v>
      </c>
      <c r="Y190" s="83" t="b">
        <f t="shared" si="106"/>
        <v>0</v>
      </c>
      <c r="Z190" s="83" t="b">
        <f t="shared" si="106"/>
        <v>0</v>
      </c>
      <c r="AA190" s="83" t="b">
        <f t="shared" si="106"/>
        <v>0</v>
      </c>
      <c r="AB190" s="83" t="b">
        <f t="shared" si="106"/>
        <v>0</v>
      </c>
      <c r="AC190" s="83" t="b">
        <f t="shared" si="106"/>
        <v>0</v>
      </c>
      <c r="AD190" s="83" t="b">
        <f t="shared" si="106"/>
        <v>0</v>
      </c>
      <c r="AE190" s="83" t="b">
        <f t="shared" si="106"/>
        <v>0</v>
      </c>
      <c r="AF190" s="83" t="b">
        <f t="shared" si="106"/>
        <v>0</v>
      </c>
      <c r="AG190" s="83" t="b">
        <f t="shared" si="106"/>
        <v>0</v>
      </c>
      <c r="AH190" s="83" t="b">
        <f t="shared" si="106"/>
        <v>0</v>
      </c>
      <c r="AI190" s="83" t="b">
        <f t="shared" si="106"/>
        <v>0</v>
      </c>
      <c r="AJ190" s="83" t="b">
        <f t="shared" si="106"/>
        <v>0</v>
      </c>
      <c r="AK190" s="83" t="b">
        <f t="shared" si="106"/>
        <v>0</v>
      </c>
      <c r="AL190" s="83" t="b">
        <f t="shared" si="106"/>
        <v>0</v>
      </c>
      <c r="AM190" s="79"/>
      <c r="AN190" s="76"/>
      <c r="AO190" s="86"/>
      <c r="AP190" s="77"/>
      <c r="AQ190" s="9">
        <f t="shared" si="3"/>
        <v>0</v>
      </c>
      <c r="AR190" s="9"/>
      <c r="AS190" s="78"/>
      <c r="AT190" s="78"/>
    </row>
    <row r="191" ht="15.75" customHeight="1">
      <c r="C191" s="81" t="str">
        <f t="shared" ref="C191:AL191" si="107">if(OR(AND(C188=FALSE,C190=TRUE),AND(ISBLANK(C188),C190=TRUE)),"x","")</f>
        <v>x</v>
      </c>
      <c r="D191" s="81" t="str">
        <f t="shared" si="107"/>
        <v/>
      </c>
      <c r="E191" s="81" t="str">
        <f t="shared" si="107"/>
        <v/>
      </c>
      <c r="F191" s="81" t="str">
        <f t="shared" si="107"/>
        <v/>
      </c>
      <c r="G191" s="81" t="str">
        <f t="shared" si="107"/>
        <v/>
      </c>
      <c r="H191" s="81" t="str">
        <f t="shared" si="107"/>
        <v/>
      </c>
      <c r="I191" s="81" t="str">
        <f t="shared" si="107"/>
        <v/>
      </c>
      <c r="J191" s="81" t="str">
        <f t="shared" si="107"/>
        <v/>
      </c>
      <c r="K191" s="81" t="str">
        <f t="shared" si="107"/>
        <v/>
      </c>
      <c r="L191" s="81" t="str">
        <f t="shared" si="107"/>
        <v/>
      </c>
      <c r="M191" s="81" t="str">
        <f t="shared" si="107"/>
        <v/>
      </c>
      <c r="N191" s="81" t="str">
        <f t="shared" si="107"/>
        <v>x</v>
      </c>
      <c r="O191" s="81" t="str">
        <f t="shared" si="107"/>
        <v>x</v>
      </c>
      <c r="P191" s="81" t="str">
        <f t="shared" si="107"/>
        <v/>
      </c>
      <c r="Q191" s="81" t="str">
        <f t="shared" si="107"/>
        <v/>
      </c>
      <c r="R191" s="81" t="str">
        <f t="shared" si="107"/>
        <v/>
      </c>
      <c r="S191" s="81" t="str">
        <f t="shared" si="107"/>
        <v>x</v>
      </c>
      <c r="T191" s="81" t="str">
        <f t="shared" si="107"/>
        <v>x</v>
      </c>
      <c r="U191" s="81" t="str">
        <f t="shared" si="107"/>
        <v/>
      </c>
      <c r="V191" s="81" t="str">
        <f t="shared" si="107"/>
        <v/>
      </c>
      <c r="W191" s="81" t="str">
        <f t="shared" si="107"/>
        <v/>
      </c>
      <c r="X191" s="81" t="str">
        <f t="shared" si="107"/>
        <v/>
      </c>
      <c r="Y191" s="81" t="str">
        <f t="shared" si="107"/>
        <v/>
      </c>
      <c r="Z191" s="81" t="str">
        <f t="shared" si="107"/>
        <v/>
      </c>
      <c r="AA191" s="81" t="str">
        <f t="shared" si="107"/>
        <v/>
      </c>
      <c r="AB191" s="81" t="str">
        <f t="shared" si="107"/>
        <v/>
      </c>
      <c r="AC191" s="81" t="str">
        <f t="shared" si="107"/>
        <v/>
      </c>
      <c r="AD191" s="81" t="str">
        <f t="shared" si="107"/>
        <v/>
      </c>
      <c r="AE191" s="81" t="str">
        <f t="shared" si="107"/>
        <v/>
      </c>
      <c r="AF191" s="81" t="str">
        <f t="shared" si="107"/>
        <v/>
      </c>
      <c r="AG191" s="81" t="str">
        <f t="shared" si="107"/>
        <v/>
      </c>
      <c r="AH191" s="81" t="str">
        <f t="shared" si="107"/>
        <v/>
      </c>
      <c r="AI191" s="81" t="str">
        <f t="shared" si="107"/>
        <v/>
      </c>
      <c r="AJ191" s="81" t="str">
        <f t="shared" si="107"/>
        <v/>
      </c>
      <c r="AK191" s="81" t="str">
        <f t="shared" si="107"/>
        <v/>
      </c>
      <c r="AL191" s="81" t="str">
        <f t="shared" si="107"/>
        <v/>
      </c>
      <c r="AM191" s="79"/>
      <c r="AN191" s="76"/>
      <c r="AO191" s="86"/>
      <c r="AP191" s="77"/>
      <c r="AQ191" s="9">
        <f t="shared" si="3"/>
        <v>5</v>
      </c>
      <c r="AR191" s="9"/>
      <c r="AS191" s="80"/>
      <c r="AT191" s="80"/>
    </row>
    <row r="192" ht="15.75" hidden="1" customHeight="1">
      <c r="B192" s="74" t="s">
        <v>189</v>
      </c>
      <c r="C192" s="75" t="b">
        <f>isnumber(search("precise location", AP192))</f>
        <v>1</v>
      </c>
      <c r="D192" s="75"/>
      <c r="E192" s="75" t="b">
        <f>isnumber(search("coarse location", AP192))</f>
        <v>1</v>
      </c>
      <c r="F192" s="75"/>
      <c r="G192" s="75"/>
      <c r="H192" s="75" t="b">
        <f>isnumber(search("name", AP192))</f>
        <v>1</v>
      </c>
      <c r="I192" s="75" t="b">
        <f>isnumber(search("email", AP192))</f>
        <v>1</v>
      </c>
      <c r="J192" s="75" t="b">
        <f>isnumber(search("phone number", AP192))</f>
        <v>1</v>
      </c>
      <c r="K192" s="75"/>
      <c r="L192" s="75"/>
      <c r="M192" s="75" t="b">
        <f>isnumber(search("physical address", AP192))</f>
        <v>0</v>
      </c>
      <c r="N192" s="74"/>
      <c r="O192" s="76"/>
      <c r="P192" s="75" t="b">
        <f>isnumber(search("device id", AP192))</f>
        <v>1</v>
      </c>
      <c r="Q192" s="79"/>
      <c r="R192" s="79"/>
      <c r="S192" s="76"/>
      <c r="T192" s="79"/>
      <c r="U192" s="79"/>
      <c r="V192" s="75" t="b">
        <f>isnumber(search("product interaction", AP192))</f>
        <v>1</v>
      </c>
      <c r="W192" s="75" t="b">
        <f>isnumber(search("browsing history", AP192))</f>
        <v>0</v>
      </c>
      <c r="X192" s="75" t="b">
        <f>isnumber(search("diagnostic", AP192))</f>
        <v>1</v>
      </c>
      <c r="Y192" s="75" t="b">
        <f>isnumber(search("search history", AP192))</f>
        <v>0</v>
      </c>
      <c r="Z192" s="75" t="b">
        <f>isnumber(search("user id", AP192))</f>
        <v>0</v>
      </c>
      <c r="AA192" s="79"/>
      <c r="AB192" s="79"/>
      <c r="AC192" s="75" t="b">
        <f>isnumber(search("credit info", AP192))</f>
        <v>0</v>
      </c>
      <c r="AD192" s="79"/>
      <c r="AE192" s="75" t="b">
        <f>isnumber(search("purchase history", AP192))</f>
        <v>0</v>
      </c>
      <c r="AF192" s="75" t="b">
        <f>isnumber(search("contact info", AP192))</f>
        <v>1</v>
      </c>
      <c r="AG192" s="79"/>
      <c r="AH192" s="75" t="b">
        <f>isnumber(search("other user contact info", AP192))</f>
        <v>0</v>
      </c>
      <c r="AI192" s="75" t="b">
        <f>isnumber(search("user content", AP192))</f>
        <v>1</v>
      </c>
      <c r="AJ192" s="75" t="b">
        <f>isnumber(search("other financial info", AP192))</f>
        <v>0</v>
      </c>
      <c r="AK192" s="75" t="b">
        <f>isnumber(search("other data", AP192))</f>
        <v>0</v>
      </c>
      <c r="AL192" s="75" t="b">
        <f>isnumber(search("sensitive info", AP192))</f>
        <v>0</v>
      </c>
      <c r="AM192" s="79"/>
      <c r="AN192" s="76">
        <v>1.305237481E9</v>
      </c>
      <c r="AO192" s="86"/>
      <c r="AP192" s="77" t="s">
        <v>190</v>
      </c>
      <c r="AQ192" s="9">
        <f t="shared" si="3"/>
        <v>0</v>
      </c>
      <c r="AR192" s="9"/>
      <c r="AS192" s="78"/>
      <c r="AT192" s="78"/>
    </row>
    <row r="193" ht="15.75" hidden="1" customHeight="1"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4" t="s">
        <v>124</v>
      </c>
      <c r="O193" s="76" t="s">
        <v>124</v>
      </c>
      <c r="P193" s="76" t="s">
        <v>124</v>
      </c>
      <c r="Q193" s="79"/>
      <c r="R193" s="79"/>
      <c r="S193" s="76" t="s">
        <v>124</v>
      </c>
      <c r="T193" s="79"/>
      <c r="U193" s="79"/>
      <c r="V193" s="79"/>
      <c r="W193" s="76" t="s">
        <v>124</v>
      </c>
      <c r="X193" s="75"/>
      <c r="Y193" s="75"/>
      <c r="Z193" s="75"/>
      <c r="AA193" s="79"/>
      <c r="AB193" s="79"/>
      <c r="AC193" s="75"/>
      <c r="AD193" s="79"/>
      <c r="AE193" s="75"/>
      <c r="AF193" s="75"/>
      <c r="AG193" s="79"/>
      <c r="AH193" s="75"/>
      <c r="AI193" s="75"/>
      <c r="AJ193" s="75"/>
      <c r="AK193" s="75"/>
      <c r="AL193" s="75"/>
      <c r="AM193" s="79"/>
      <c r="AN193" s="76"/>
      <c r="AO193" s="86"/>
      <c r="AP193" s="77"/>
      <c r="AQ193" s="9">
        <f t="shared" si="3"/>
        <v>5</v>
      </c>
      <c r="AR193" s="9"/>
      <c r="AS193" s="80"/>
      <c r="AT193" s="80"/>
    </row>
    <row r="194" ht="15.75" hidden="1" customHeight="1">
      <c r="C194" s="83" t="b">
        <f t="shared" ref="C194:AL194" si="108">IF(C193="x",TRUE,FALSE)</f>
        <v>0</v>
      </c>
      <c r="D194" s="83" t="b">
        <f t="shared" si="108"/>
        <v>0</v>
      </c>
      <c r="E194" s="83" t="b">
        <f t="shared" si="108"/>
        <v>0</v>
      </c>
      <c r="F194" s="83" t="b">
        <f t="shared" si="108"/>
        <v>0</v>
      </c>
      <c r="G194" s="83" t="b">
        <f t="shared" si="108"/>
        <v>0</v>
      </c>
      <c r="H194" s="83" t="b">
        <f t="shared" si="108"/>
        <v>0</v>
      </c>
      <c r="I194" s="83" t="b">
        <f t="shared" si="108"/>
        <v>0</v>
      </c>
      <c r="J194" s="83" t="b">
        <f t="shared" si="108"/>
        <v>0</v>
      </c>
      <c r="K194" s="83" t="b">
        <f t="shared" si="108"/>
        <v>0</v>
      </c>
      <c r="L194" s="83" t="b">
        <f t="shared" si="108"/>
        <v>0</v>
      </c>
      <c r="M194" s="83" t="b">
        <f t="shared" si="108"/>
        <v>0</v>
      </c>
      <c r="N194" s="83" t="b">
        <f t="shared" si="108"/>
        <v>1</v>
      </c>
      <c r="O194" s="83" t="b">
        <f t="shared" si="108"/>
        <v>1</v>
      </c>
      <c r="P194" s="83" t="b">
        <f t="shared" si="108"/>
        <v>1</v>
      </c>
      <c r="Q194" s="83" t="b">
        <f t="shared" si="108"/>
        <v>0</v>
      </c>
      <c r="R194" s="83" t="b">
        <f t="shared" si="108"/>
        <v>0</v>
      </c>
      <c r="S194" s="83" t="b">
        <f t="shared" si="108"/>
        <v>1</v>
      </c>
      <c r="T194" s="83" t="b">
        <f t="shared" si="108"/>
        <v>0</v>
      </c>
      <c r="U194" s="83" t="b">
        <f t="shared" si="108"/>
        <v>0</v>
      </c>
      <c r="V194" s="83" t="b">
        <f t="shared" si="108"/>
        <v>0</v>
      </c>
      <c r="W194" s="83" t="b">
        <f t="shared" si="108"/>
        <v>1</v>
      </c>
      <c r="X194" s="83" t="b">
        <f t="shared" si="108"/>
        <v>0</v>
      </c>
      <c r="Y194" s="83" t="b">
        <f t="shared" si="108"/>
        <v>0</v>
      </c>
      <c r="Z194" s="83" t="b">
        <f t="shared" si="108"/>
        <v>0</v>
      </c>
      <c r="AA194" s="83" t="b">
        <f t="shared" si="108"/>
        <v>0</v>
      </c>
      <c r="AB194" s="83" t="b">
        <f t="shared" si="108"/>
        <v>0</v>
      </c>
      <c r="AC194" s="83" t="b">
        <f t="shared" si="108"/>
        <v>0</v>
      </c>
      <c r="AD194" s="83" t="b">
        <f t="shared" si="108"/>
        <v>0</v>
      </c>
      <c r="AE194" s="83" t="b">
        <f t="shared" si="108"/>
        <v>0</v>
      </c>
      <c r="AF194" s="83" t="b">
        <f t="shared" si="108"/>
        <v>0</v>
      </c>
      <c r="AG194" s="83" t="b">
        <f t="shared" si="108"/>
        <v>0</v>
      </c>
      <c r="AH194" s="83" t="b">
        <f t="shared" si="108"/>
        <v>0</v>
      </c>
      <c r="AI194" s="83" t="b">
        <f t="shared" si="108"/>
        <v>0</v>
      </c>
      <c r="AJ194" s="83" t="b">
        <f t="shared" si="108"/>
        <v>0</v>
      </c>
      <c r="AK194" s="83" t="b">
        <f t="shared" si="108"/>
        <v>0</v>
      </c>
      <c r="AL194" s="83" t="b">
        <f t="shared" si="108"/>
        <v>0</v>
      </c>
      <c r="AM194" s="79"/>
      <c r="AN194" s="76"/>
      <c r="AO194" s="86"/>
      <c r="AP194" s="77"/>
      <c r="AQ194" s="9">
        <f t="shared" si="3"/>
        <v>0</v>
      </c>
      <c r="AR194" s="9"/>
      <c r="AS194" s="78"/>
      <c r="AT194" s="78"/>
    </row>
    <row r="195" ht="15.75" customHeight="1">
      <c r="C195" s="81" t="str">
        <f t="shared" ref="C195:AL195" si="109">if(OR(AND(C192=FALSE,C194=TRUE),AND(ISBLANK(C192),C194=TRUE)),"x","")</f>
        <v/>
      </c>
      <c r="D195" s="81" t="str">
        <f t="shared" si="109"/>
        <v/>
      </c>
      <c r="E195" s="81" t="str">
        <f t="shared" si="109"/>
        <v/>
      </c>
      <c r="F195" s="81" t="str">
        <f t="shared" si="109"/>
        <v/>
      </c>
      <c r="G195" s="81" t="str">
        <f t="shared" si="109"/>
        <v/>
      </c>
      <c r="H195" s="81" t="str">
        <f t="shared" si="109"/>
        <v/>
      </c>
      <c r="I195" s="81" t="str">
        <f t="shared" si="109"/>
        <v/>
      </c>
      <c r="J195" s="81" t="str">
        <f t="shared" si="109"/>
        <v/>
      </c>
      <c r="K195" s="81" t="str">
        <f t="shared" si="109"/>
        <v/>
      </c>
      <c r="L195" s="81" t="str">
        <f t="shared" si="109"/>
        <v/>
      </c>
      <c r="M195" s="81" t="str">
        <f t="shared" si="109"/>
        <v/>
      </c>
      <c r="N195" s="81" t="str">
        <f t="shared" si="109"/>
        <v>x</v>
      </c>
      <c r="O195" s="81" t="str">
        <f t="shared" si="109"/>
        <v>x</v>
      </c>
      <c r="P195" s="81" t="str">
        <f t="shared" si="109"/>
        <v/>
      </c>
      <c r="Q195" s="81" t="str">
        <f t="shared" si="109"/>
        <v/>
      </c>
      <c r="R195" s="81" t="str">
        <f t="shared" si="109"/>
        <v/>
      </c>
      <c r="S195" s="81" t="str">
        <f t="shared" si="109"/>
        <v>x</v>
      </c>
      <c r="T195" s="81" t="str">
        <f t="shared" si="109"/>
        <v/>
      </c>
      <c r="U195" s="81" t="str">
        <f t="shared" si="109"/>
        <v/>
      </c>
      <c r="V195" s="81" t="str">
        <f t="shared" si="109"/>
        <v/>
      </c>
      <c r="W195" s="81" t="str">
        <f t="shared" si="109"/>
        <v>x</v>
      </c>
      <c r="X195" s="81" t="str">
        <f t="shared" si="109"/>
        <v/>
      </c>
      <c r="Y195" s="81" t="str">
        <f t="shared" si="109"/>
        <v/>
      </c>
      <c r="Z195" s="81" t="str">
        <f t="shared" si="109"/>
        <v/>
      </c>
      <c r="AA195" s="81" t="str">
        <f t="shared" si="109"/>
        <v/>
      </c>
      <c r="AB195" s="81" t="str">
        <f t="shared" si="109"/>
        <v/>
      </c>
      <c r="AC195" s="81" t="str">
        <f t="shared" si="109"/>
        <v/>
      </c>
      <c r="AD195" s="81" t="str">
        <f t="shared" si="109"/>
        <v/>
      </c>
      <c r="AE195" s="81" t="str">
        <f t="shared" si="109"/>
        <v/>
      </c>
      <c r="AF195" s="81" t="str">
        <f t="shared" si="109"/>
        <v/>
      </c>
      <c r="AG195" s="81" t="str">
        <f t="shared" si="109"/>
        <v/>
      </c>
      <c r="AH195" s="81" t="str">
        <f t="shared" si="109"/>
        <v/>
      </c>
      <c r="AI195" s="81" t="str">
        <f t="shared" si="109"/>
        <v/>
      </c>
      <c r="AJ195" s="81" t="str">
        <f t="shared" si="109"/>
        <v/>
      </c>
      <c r="AK195" s="81" t="str">
        <f t="shared" si="109"/>
        <v/>
      </c>
      <c r="AL195" s="81" t="str">
        <f t="shared" si="109"/>
        <v/>
      </c>
      <c r="AM195" s="79"/>
      <c r="AN195" s="76"/>
      <c r="AO195" s="86"/>
      <c r="AP195" s="77"/>
      <c r="AQ195" s="9">
        <f t="shared" si="3"/>
        <v>4</v>
      </c>
      <c r="AR195" s="9"/>
      <c r="AS195" s="80"/>
      <c r="AT195" s="80"/>
    </row>
    <row r="196" ht="15.75" hidden="1" customHeight="1">
      <c r="B196" s="74" t="s">
        <v>107</v>
      </c>
      <c r="C196" s="75" t="b">
        <f>isnumber(search("precise location", AP196))</f>
        <v>0</v>
      </c>
      <c r="D196" s="75"/>
      <c r="E196" s="75" t="b">
        <f>isnumber(search("coarse location", AP196))</f>
        <v>0</v>
      </c>
      <c r="F196" s="75"/>
      <c r="G196" s="75"/>
      <c r="H196" s="75" t="b">
        <f>isnumber(search("name", AP196))</f>
        <v>0</v>
      </c>
      <c r="I196" s="75" t="b">
        <f>isnumber(search("email", AP196))</f>
        <v>0</v>
      </c>
      <c r="J196" s="75" t="b">
        <f>isnumber(search("phone number", AP196))</f>
        <v>0</v>
      </c>
      <c r="K196" s="75"/>
      <c r="L196" s="75"/>
      <c r="M196" s="75" t="b">
        <f>isnumber(search("physical address", AP196))</f>
        <v>0</v>
      </c>
      <c r="N196" s="74"/>
      <c r="O196" s="76"/>
      <c r="P196" s="75" t="b">
        <f>isnumber(search("device id", AP196))</f>
        <v>1</v>
      </c>
      <c r="Q196" s="79"/>
      <c r="R196" s="79"/>
      <c r="S196" s="76"/>
      <c r="T196" s="79"/>
      <c r="U196" s="79"/>
      <c r="V196" s="75" t="b">
        <f>isnumber(search("product interaction", AP196))</f>
        <v>1</v>
      </c>
      <c r="W196" s="75" t="b">
        <f>isnumber(search("browsing history", AP196))</f>
        <v>0</v>
      </c>
      <c r="X196" s="75" t="b">
        <f>isnumber(search("diagnostic", AP196))</f>
        <v>1</v>
      </c>
      <c r="Y196" s="75" t="b">
        <f>isnumber(search("search history", AP196))</f>
        <v>0</v>
      </c>
      <c r="Z196" s="75" t="b">
        <f>isnumber(search("user id", AP196))</f>
        <v>0</v>
      </c>
      <c r="AA196" s="79"/>
      <c r="AB196" s="79"/>
      <c r="AC196" s="75" t="b">
        <f>isnumber(search("credit info", AP196))</f>
        <v>0</v>
      </c>
      <c r="AD196" s="79"/>
      <c r="AE196" s="75" t="b">
        <f>isnumber(search("purchase history", AP196))</f>
        <v>0</v>
      </c>
      <c r="AF196" s="75" t="b">
        <f>isnumber(search("contact info", AP196))</f>
        <v>0</v>
      </c>
      <c r="AG196" s="79"/>
      <c r="AH196" s="75" t="b">
        <f>isnumber(search("other user contact info", AP196))</f>
        <v>0</v>
      </c>
      <c r="AI196" s="75" t="b">
        <f>isnumber(search("user content", AP196))</f>
        <v>0</v>
      </c>
      <c r="AJ196" s="75" t="b">
        <f>isnumber(search("other financial info", AP196))</f>
        <v>0</v>
      </c>
      <c r="AK196" s="75" t="b">
        <f>isnumber(search("other data", AP196))</f>
        <v>0</v>
      </c>
      <c r="AL196" s="75" t="b">
        <f>isnumber(search("sensitive info", AP196))</f>
        <v>0</v>
      </c>
      <c r="AM196" s="79"/>
      <c r="AN196" s="76">
        <v>1.535446066E9</v>
      </c>
      <c r="AO196" s="86"/>
      <c r="AP196" s="77" t="s">
        <v>192</v>
      </c>
      <c r="AQ196" s="9">
        <f t="shared" si="3"/>
        <v>0</v>
      </c>
      <c r="AR196" s="9"/>
      <c r="AS196" s="78"/>
      <c r="AT196" s="78"/>
    </row>
    <row r="197" ht="15.75" hidden="1" customHeight="1">
      <c r="C197" s="74" t="s">
        <v>124</v>
      </c>
      <c r="D197" s="75"/>
      <c r="E197" s="75"/>
      <c r="F197" s="75"/>
      <c r="G197" s="75"/>
      <c r="H197" s="75"/>
      <c r="I197" s="74" t="s">
        <v>124</v>
      </c>
      <c r="J197" s="75"/>
      <c r="K197" s="75"/>
      <c r="L197" s="75"/>
      <c r="M197" s="75"/>
      <c r="N197" s="74" t="s">
        <v>124</v>
      </c>
      <c r="O197" s="76" t="s">
        <v>124</v>
      </c>
      <c r="P197" s="76" t="s">
        <v>124</v>
      </c>
      <c r="Q197" s="79"/>
      <c r="R197" s="79"/>
      <c r="S197" s="76" t="s">
        <v>124</v>
      </c>
      <c r="T197" s="79"/>
      <c r="U197" s="79"/>
      <c r="V197" s="76" t="s">
        <v>124</v>
      </c>
      <c r="W197" s="76" t="s">
        <v>124</v>
      </c>
      <c r="X197" s="75"/>
      <c r="Y197" s="75"/>
      <c r="Z197" s="75"/>
      <c r="AA197" s="79"/>
      <c r="AB197" s="79"/>
      <c r="AC197" s="75"/>
      <c r="AD197" s="79"/>
      <c r="AE197" s="75"/>
      <c r="AF197" s="75"/>
      <c r="AG197" s="79"/>
      <c r="AH197" s="75"/>
      <c r="AI197" s="75"/>
      <c r="AJ197" s="75"/>
      <c r="AK197" s="75"/>
      <c r="AL197" s="75"/>
      <c r="AM197" s="79"/>
      <c r="AN197" s="76"/>
      <c r="AO197" s="86"/>
      <c r="AP197" s="77"/>
      <c r="AQ197" s="9">
        <f t="shared" si="3"/>
        <v>8</v>
      </c>
      <c r="AR197" s="9"/>
      <c r="AS197" s="80"/>
      <c r="AT197" s="80"/>
    </row>
    <row r="198" ht="15.75" hidden="1" customHeight="1">
      <c r="C198" s="83" t="b">
        <f t="shared" ref="C198:AL198" si="110">IF(C197="x",TRUE,FALSE)</f>
        <v>1</v>
      </c>
      <c r="D198" s="83" t="b">
        <f t="shared" si="110"/>
        <v>0</v>
      </c>
      <c r="E198" s="83" t="b">
        <f t="shared" si="110"/>
        <v>0</v>
      </c>
      <c r="F198" s="83" t="b">
        <f t="shared" si="110"/>
        <v>0</v>
      </c>
      <c r="G198" s="83" t="b">
        <f t="shared" si="110"/>
        <v>0</v>
      </c>
      <c r="H198" s="83" t="b">
        <f t="shared" si="110"/>
        <v>0</v>
      </c>
      <c r="I198" s="83" t="b">
        <f t="shared" si="110"/>
        <v>1</v>
      </c>
      <c r="J198" s="83" t="b">
        <f t="shared" si="110"/>
        <v>0</v>
      </c>
      <c r="K198" s="83" t="b">
        <f t="shared" si="110"/>
        <v>0</v>
      </c>
      <c r="L198" s="83" t="b">
        <f t="shared" si="110"/>
        <v>0</v>
      </c>
      <c r="M198" s="83" t="b">
        <f t="shared" si="110"/>
        <v>0</v>
      </c>
      <c r="N198" s="83" t="b">
        <f t="shared" si="110"/>
        <v>1</v>
      </c>
      <c r="O198" s="83" t="b">
        <f t="shared" si="110"/>
        <v>1</v>
      </c>
      <c r="P198" s="83" t="b">
        <f t="shared" si="110"/>
        <v>1</v>
      </c>
      <c r="Q198" s="83" t="b">
        <f t="shared" si="110"/>
        <v>0</v>
      </c>
      <c r="R198" s="83" t="b">
        <f t="shared" si="110"/>
        <v>0</v>
      </c>
      <c r="S198" s="83" t="b">
        <f t="shared" si="110"/>
        <v>1</v>
      </c>
      <c r="T198" s="83" t="b">
        <f t="shared" si="110"/>
        <v>0</v>
      </c>
      <c r="U198" s="83" t="b">
        <f t="shared" si="110"/>
        <v>0</v>
      </c>
      <c r="V198" s="83" t="b">
        <f t="shared" si="110"/>
        <v>1</v>
      </c>
      <c r="W198" s="83" t="b">
        <f t="shared" si="110"/>
        <v>1</v>
      </c>
      <c r="X198" s="83" t="b">
        <f t="shared" si="110"/>
        <v>0</v>
      </c>
      <c r="Y198" s="83" t="b">
        <f t="shared" si="110"/>
        <v>0</v>
      </c>
      <c r="Z198" s="83" t="b">
        <f t="shared" si="110"/>
        <v>0</v>
      </c>
      <c r="AA198" s="83" t="b">
        <f t="shared" si="110"/>
        <v>0</v>
      </c>
      <c r="AB198" s="83" t="b">
        <f t="shared" si="110"/>
        <v>0</v>
      </c>
      <c r="AC198" s="83" t="b">
        <f t="shared" si="110"/>
        <v>0</v>
      </c>
      <c r="AD198" s="83" t="b">
        <f t="shared" si="110"/>
        <v>0</v>
      </c>
      <c r="AE198" s="83" t="b">
        <f t="shared" si="110"/>
        <v>0</v>
      </c>
      <c r="AF198" s="83" t="b">
        <f t="shared" si="110"/>
        <v>0</v>
      </c>
      <c r="AG198" s="83" t="b">
        <f t="shared" si="110"/>
        <v>0</v>
      </c>
      <c r="AH198" s="83" t="b">
        <f t="shared" si="110"/>
        <v>0</v>
      </c>
      <c r="AI198" s="83" t="b">
        <f t="shared" si="110"/>
        <v>0</v>
      </c>
      <c r="AJ198" s="83" t="b">
        <f t="shared" si="110"/>
        <v>0</v>
      </c>
      <c r="AK198" s="83" t="b">
        <f t="shared" si="110"/>
        <v>0</v>
      </c>
      <c r="AL198" s="83" t="b">
        <f t="shared" si="110"/>
        <v>0</v>
      </c>
      <c r="AM198" s="79"/>
      <c r="AN198" s="76"/>
      <c r="AO198" s="86"/>
      <c r="AP198" s="77"/>
      <c r="AQ198" s="9">
        <f t="shared" si="3"/>
        <v>0</v>
      </c>
      <c r="AR198" s="9"/>
      <c r="AS198" s="78"/>
      <c r="AT198" s="78"/>
    </row>
    <row r="199" ht="15.75" customHeight="1">
      <c r="C199" s="81" t="str">
        <f t="shared" ref="C199:AL199" si="111">if(OR(AND(C196=FALSE,C198=TRUE),AND(ISBLANK(C196),C198=TRUE)),"x","")</f>
        <v>x</v>
      </c>
      <c r="D199" s="81" t="str">
        <f t="shared" si="111"/>
        <v/>
      </c>
      <c r="E199" s="81" t="str">
        <f t="shared" si="111"/>
        <v/>
      </c>
      <c r="F199" s="81" t="str">
        <f t="shared" si="111"/>
        <v/>
      </c>
      <c r="G199" s="81" t="str">
        <f t="shared" si="111"/>
        <v/>
      </c>
      <c r="H199" s="81" t="str">
        <f t="shared" si="111"/>
        <v/>
      </c>
      <c r="I199" s="81" t="str">
        <f t="shared" si="111"/>
        <v>x</v>
      </c>
      <c r="J199" s="81" t="str">
        <f t="shared" si="111"/>
        <v/>
      </c>
      <c r="K199" s="81" t="str">
        <f t="shared" si="111"/>
        <v/>
      </c>
      <c r="L199" s="81" t="str">
        <f t="shared" si="111"/>
        <v/>
      </c>
      <c r="M199" s="81" t="str">
        <f t="shared" si="111"/>
        <v/>
      </c>
      <c r="N199" s="81" t="str">
        <f t="shared" si="111"/>
        <v>x</v>
      </c>
      <c r="O199" s="81" t="str">
        <f t="shared" si="111"/>
        <v>x</v>
      </c>
      <c r="P199" s="81" t="str">
        <f t="shared" si="111"/>
        <v/>
      </c>
      <c r="Q199" s="81" t="str">
        <f t="shared" si="111"/>
        <v/>
      </c>
      <c r="R199" s="81" t="str">
        <f t="shared" si="111"/>
        <v/>
      </c>
      <c r="S199" s="81" t="str">
        <f t="shared" si="111"/>
        <v>x</v>
      </c>
      <c r="T199" s="81" t="str">
        <f t="shared" si="111"/>
        <v/>
      </c>
      <c r="U199" s="81" t="str">
        <f t="shared" si="111"/>
        <v/>
      </c>
      <c r="V199" s="81" t="str">
        <f t="shared" si="111"/>
        <v/>
      </c>
      <c r="W199" s="81" t="str">
        <f t="shared" si="111"/>
        <v>x</v>
      </c>
      <c r="X199" s="81" t="str">
        <f t="shared" si="111"/>
        <v/>
      </c>
      <c r="Y199" s="81" t="str">
        <f t="shared" si="111"/>
        <v/>
      </c>
      <c r="Z199" s="81" t="str">
        <f t="shared" si="111"/>
        <v/>
      </c>
      <c r="AA199" s="81" t="str">
        <f t="shared" si="111"/>
        <v/>
      </c>
      <c r="AB199" s="81" t="str">
        <f t="shared" si="111"/>
        <v/>
      </c>
      <c r="AC199" s="81" t="str">
        <f t="shared" si="111"/>
        <v/>
      </c>
      <c r="AD199" s="81" t="str">
        <f t="shared" si="111"/>
        <v/>
      </c>
      <c r="AE199" s="81" t="str">
        <f t="shared" si="111"/>
        <v/>
      </c>
      <c r="AF199" s="81" t="str">
        <f t="shared" si="111"/>
        <v/>
      </c>
      <c r="AG199" s="81" t="str">
        <f t="shared" si="111"/>
        <v/>
      </c>
      <c r="AH199" s="81" t="str">
        <f t="shared" si="111"/>
        <v/>
      </c>
      <c r="AI199" s="81" t="str">
        <f t="shared" si="111"/>
        <v/>
      </c>
      <c r="AJ199" s="81" t="str">
        <f t="shared" si="111"/>
        <v/>
      </c>
      <c r="AK199" s="81" t="str">
        <f t="shared" si="111"/>
        <v/>
      </c>
      <c r="AL199" s="81" t="str">
        <f t="shared" si="111"/>
        <v/>
      </c>
      <c r="AM199" s="79"/>
      <c r="AN199" s="76"/>
      <c r="AO199" s="86"/>
      <c r="AP199" s="77"/>
      <c r="AQ199" s="9">
        <f t="shared" si="3"/>
        <v>6</v>
      </c>
      <c r="AR199" s="9"/>
      <c r="AS199" s="80"/>
      <c r="AT199" s="80"/>
    </row>
    <row r="200" ht="15.75" hidden="1" customHeight="1">
      <c r="B200" s="76" t="s">
        <v>108</v>
      </c>
      <c r="C200" s="91" t="b">
        <f>isnumber(search("precise location", AP200))</f>
        <v>0</v>
      </c>
      <c r="D200" s="79"/>
      <c r="E200" s="91" t="b">
        <f>isnumber(search("coarse location", AP200))</f>
        <v>0</v>
      </c>
      <c r="F200" s="79"/>
      <c r="G200" s="79"/>
      <c r="H200" s="91" t="b">
        <f>isnumber(search("name", AP200))</f>
        <v>0</v>
      </c>
      <c r="I200" s="91" t="b">
        <f>isnumber(search("email", AP200))</f>
        <v>1</v>
      </c>
      <c r="J200" s="91" t="b">
        <f>isnumber(search("phone number", AP200))</f>
        <v>0</v>
      </c>
      <c r="K200" s="79"/>
      <c r="L200" s="79"/>
      <c r="M200" s="91" t="b">
        <f>isnumber(search("physical address", AP200))</f>
        <v>0</v>
      </c>
      <c r="N200" s="76"/>
      <c r="O200" s="76"/>
      <c r="P200" s="91" t="b">
        <f>isnumber(search("device id", AP200))</f>
        <v>1</v>
      </c>
      <c r="Q200" s="79"/>
      <c r="R200" s="79"/>
      <c r="S200" s="76"/>
      <c r="T200" s="79"/>
      <c r="U200" s="79"/>
      <c r="V200" s="91" t="b">
        <f>isnumber(search("product interaction", AP200))</f>
        <v>1</v>
      </c>
      <c r="W200" s="91" t="b">
        <f>isnumber(search("browsing history", AP200))</f>
        <v>0</v>
      </c>
      <c r="X200" s="91" t="b">
        <f>isnumber(search("diagnostic", AP200))</f>
        <v>1</v>
      </c>
      <c r="Y200" s="91" t="b">
        <f>isnumber(search("search history", AP200))</f>
        <v>0</v>
      </c>
      <c r="Z200" s="91" t="b">
        <f>isnumber(search("user id", AP200))</f>
        <v>1</v>
      </c>
      <c r="AA200" s="79"/>
      <c r="AB200" s="79"/>
      <c r="AC200" s="91" t="b">
        <f>isnumber(search("credit info", AP200))</f>
        <v>0</v>
      </c>
      <c r="AD200" s="79"/>
      <c r="AE200" s="91" t="b">
        <f>isnumber(search("purchase history", AP200))</f>
        <v>1</v>
      </c>
      <c r="AF200" s="91" t="b">
        <f>isnumber(search("contact info", AP200))</f>
        <v>1</v>
      </c>
      <c r="AG200" s="79"/>
      <c r="AH200" s="91" t="b">
        <f>isnumber(search("other user contact info", AP200))</f>
        <v>0</v>
      </c>
      <c r="AI200" s="91" t="b">
        <f>isnumber(search("user content", AP200))</f>
        <v>0</v>
      </c>
      <c r="AJ200" s="91" t="b">
        <f>isnumber(search("other financial info", AP200))</f>
        <v>1</v>
      </c>
      <c r="AK200" s="91" t="b">
        <f>isnumber(search("other data", AP200))</f>
        <v>0</v>
      </c>
      <c r="AL200" s="91" t="b">
        <f>isnumber(search("sensitive info", AP200))</f>
        <v>0</v>
      </c>
      <c r="AM200" s="79"/>
      <c r="AN200" s="76">
        <v>1.265086241E9</v>
      </c>
      <c r="AO200" s="86"/>
      <c r="AP200" s="77" t="s">
        <v>193</v>
      </c>
      <c r="AQ200" s="16">
        <f t="shared" si="3"/>
        <v>0</v>
      </c>
      <c r="AR200" s="16"/>
      <c r="AS200" s="92"/>
      <c r="AT200" s="92"/>
    </row>
    <row r="201" ht="15.75" hidden="1" customHeight="1"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6" t="s">
        <v>124</v>
      </c>
      <c r="O201" s="76" t="s">
        <v>124</v>
      </c>
      <c r="P201" s="76" t="s">
        <v>124</v>
      </c>
      <c r="Q201" s="79"/>
      <c r="R201" s="79"/>
      <c r="S201" s="76" t="s">
        <v>124</v>
      </c>
      <c r="T201" s="79"/>
      <c r="U201" s="79"/>
      <c r="V201" s="76" t="s">
        <v>124</v>
      </c>
      <c r="W201" s="76" t="s">
        <v>124</v>
      </c>
      <c r="X201" s="91"/>
      <c r="Y201" s="91"/>
      <c r="Z201" s="91"/>
      <c r="AA201" s="79"/>
      <c r="AB201" s="79"/>
      <c r="AC201" s="91"/>
      <c r="AD201" s="79"/>
      <c r="AE201" s="91"/>
      <c r="AF201" s="91"/>
      <c r="AG201" s="79"/>
      <c r="AH201" s="91"/>
      <c r="AI201" s="91"/>
      <c r="AJ201" s="91"/>
      <c r="AK201" s="91"/>
      <c r="AL201" s="91"/>
      <c r="AM201" s="79"/>
      <c r="AN201" s="76"/>
      <c r="AO201" s="86"/>
      <c r="AP201" s="77"/>
      <c r="AQ201" s="16">
        <f t="shared" si="3"/>
        <v>6</v>
      </c>
      <c r="AR201" s="16"/>
      <c r="AS201" s="92"/>
      <c r="AT201" s="92"/>
    </row>
    <row r="202" ht="15.75" hidden="1" customHeight="1">
      <c r="C202" s="83" t="b">
        <f t="shared" ref="C202:AL202" si="112">IF(C201="x",TRUE,FALSE)</f>
        <v>0</v>
      </c>
      <c r="D202" s="83" t="b">
        <f t="shared" si="112"/>
        <v>0</v>
      </c>
      <c r="E202" s="83" t="b">
        <f t="shared" si="112"/>
        <v>0</v>
      </c>
      <c r="F202" s="83" t="b">
        <f t="shared" si="112"/>
        <v>0</v>
      </c>
      <c r="G202" s="83" t="b">
        <f t="shared" si="112"/>
        <v>0</v>
      </c>
      <c r="H202" s="83" t="b">
        <f t="shared" si="112"/>
        <v>0</v>
      </c>
      <c r="I202" s="83" t="b">
        <f t="shared" si="112"/>
        <v>0</v>
      </c>
      <c r="J202" s="83" t="b">
        <f t="shared" si="112"/>
        <v>0</v>
      </c>
      <c r="K202" s="83" t="b">
        <f t="shared" si="112"/>
        <v>0</v>
      </c>
      <c r="L202" s="83" t="b">
        <f t="shared" si="112"/>
        <v>0</v>
      </c>
      <c r="M202" s="83" t="b">
        <f t="shared" si="112"/>
        <v>0</v>
      </c>
      <c r="N202" s="83" t="b">
        <f t="shared" si="112"/>
        <v>1</v>
      </c>
      <c r="O202" s="83" t="b">
        <f t="shared" si="112"/>
        <v>1</v>
      </c>
      <c r="P202" s="83" t="b">
        <f t="shared" si="112"/>
        <v>1</v>
      </c>
      <c r="Q202" s="83" t="b">
        <f t="shared" si="112"/>
        <v>0</v>
      </c>
      <c r="R202" s="83" t="b">
        <f t="shared" si="112"/>
        <v>0</v>
      </c>
      <c r="S202" s="83" t="b">
        <f t="shared" si="112"/>
        <v>1</v>
      </c>
      <c r="T202" s="83" t="b">
        <f t="shared" si="112"/>
        <v>0</v>
      </c>
      <c r="U202" s="83" t="b">
        <f t="shared" si="112"/>
        <v>0</v>
      </c>
      <c r="V202" s="83" t="b">
        <f t="shared" si="112"/>
        <v>1</v>
      </c>
      <c r="W202" s="83" t="b">
        <f t="shared" si="112"/>
        <v>1</v>
      </c>
      <c r="X202" s="83" t="b">
        <f t="shared" si="112"/>
        <v>0</v>
      </c>
      <c r="Y202" s="83" t="b">
        <f t="shared" si="112"/>
        <v>0</v>
      </c>
      <c r="Z202" s="83" t="b">
        <f t="shared" si="112"/>
        <v>0</v>
      </c>
      <c r="AA202" s="83" t="b">
        <f t="shared" si="112"/>
        <v>0</v>
      </c>
      <c r="AB202" s="83" t="b">
        <f t="shared" si="112"/>
        <v>0</v>
      </c>
      <c r="AC202" s="83" t="b">
        <f t="shared" si="112"/>
        <v>0</v>
      </c>
      <c r="AD202" s="83" t="b">
        <f t="shared" si="112"/>
        <v>0</v>
      </c>
      <c r="AE202" s="83" t="b">
        <f t="shared" si="112"/>
        <v>0</v>
      </c>
      <c r="AF202" s="83" t="b">
        <f t="shared" si="112"/>
        <v>0</v>
      </c>
      <c r="AG202" s="83" t="b">
        <f t="shared" si="112"/>
        <v>0</v>
      </c>
      <c r="AH202" s="83" t="b">
        <f t="shared" si="112"/>
        <v>0</v>
      </c>
      <c r="AI202" s="83" t="b">
        <f t="shared" si="112"/>
        <v>0</v>
      </c>
      <c r="AJ202" s="83" t="b">
        <f t="shared" si="112"/>
        <v>0</v>
      </c>
      <c r="AK202" s="83" t="b">
        <f t="shared" si="112"/>
        <v>0</v>
      </c>
      <c r="AL202" s="83" t="b">
        <f t="shared" si="112"/>
        <v>0</v>
      </c>
      <c r="AM202" s="79"/>
      <c r="AN202" s="79"/>
      <c r="AO202" s="79"/>
      <c r="AP202" s="93"/>
      <c r="AQ202" s="16">
        <f t="shared" si="3"/>
        <v>0</v>
      </c>
      <c r="AR202" s="16"/>
      <c r="AS202" s="92"/>
      <c r="AT202" s="92"/>
    </row>
    <row r="203">
      <c r="C203" s="81" t="str">
        <f t="shared" ref="C203:AL203" si="113">if(OR(AND(C200=FALSE,C202=TRUE),AND(ISBLANK(C200),C202=TRUE)),"x","")</f>
        <v/>
      </c>
      <c r="D203" s="81" t="str">
        <f t="shared" si="113"/>
        <v/>
      </c>
      <c r="E203" s="81" t="str">
        <f t="shared" si="113"/>
        <v/>
      </c>
      <c r="F203" s="81" t="str">
        <f t="shared" si="113"/>
        <v/>
      </c>
      <c r="G203" s="81" t="str">
        <f t="shared" si="113"/>
        <v/>
      </c>
      <c r="H203" s="81" t="str">
        <f t="shared" si="113"/>
        <v/>
      </c>
      <c r="I203" s="81" t="str">
        <f t="shared" si="113"/>
        <v/>
      </c>
      <c r="J203" s="81" t="str">
        <f t="shared" si="113"/>
        <v/>
      </c>
      <c r="K203" s="81" t="str">
        <f t="shared" si="113"/>
        <v/>
      </c>
      <c r="L203" s="81" t="str">
        <f t="shared" si="113"/>
        <v/>
      </c>
      <c r="M203" s="81" t="str">
        <f t="shared" si="113"/>
        <v/>
      </c>
      <c r="N203" s="81" t="str">
        <f t="shared" si="113"/>
        <v>x</v>
      </c>
      <c r="O203" s="81" t="str">
        <f t="shared" si="113"/>
        <v>x</v>
      </c>
      <c r="P203" s="81" t="str">
        <f t="shared" si="113"/>
        <v/>
      </c>
      <c r="Q203" s="81" t="str">
        <f t="shared" si="113"/>
        <v/>
      </c>
      <c r="R203" s="81" t="str">
        <f t="shared" si="113"/>
        <v/>
      </c>
      <c r="S203" s="81" t="str">
        <f t="shared" si="113"/>
        <v>x</v>
      </c>
      <c r="T203" s="81" t="str">
        <f t="shared" si="113"/>
        <v/>
      </c>
      <c r="U203" s="81" t="str">
        <f t="shared" si="113"/>
        <v/>
      </c>
      <c r="V203" s="81" t="str">
        <f t="shared" si="113"/>
        <v/>
      </c>
      <c r="W203" s="81" t="str">
        <f t="shared" si="113"/>
        <v>x</v>
      </c>
      <c r="X203" s="81" t="str">
        <f t="shared" si="113"/>
        <v/>
      </c>
      <c r="Y203" s="81" t="str">
        <f t="shared" si="113"/>
        <v/>
      </c>
      <c r="Z203" s="81" t="str">
        <f t="shared" si="113"/>
        <v/>
      </c>
      <c r="AA203" s="81" t="str">
        <f t="shared" si="113"/>
        <v/>
      </c>
      <c r="AB203" s="81" t="str">
        <f t="shared" si="113"/>
        <v/>
      </c>
      <c r="AC203" s="81" t="str">
        <f t="shared" si="113"/>
        <v/>
      </c>
      <c r="AD203" s="81" t="str">
        <f t="shared" si="113"/>
        <v/>
      </c>
      <c r="AE203" s="81" t="str">
        <f t="shared" si="113"/>
        <v/>
      </c>
      <c r="AF203" s="81" t="str">
        <f t="shared" si="113"/>
        <v/>
      </c>
      <c r="AG203" s="81" t="str">
        <f t="shared" si="113"/>
        <v/>
      </c>
      <c r="AH203" s="81" t="str">
        <f t="shared" si="113"/>
        <v/>
      </c>
      <c r="AI203" s="81" t="str">
        <f t="shared" si="113"/>
        <v/>
      </c>
      <c r="AJ203" s="81" t="str">
        <f t="shared" si="113"/>
        <v/>
      </c>
      <c r="AK203" s="81" t="str">
        <f t="shared" si="113"/>
        <v/>
      </c>
      <c r="AL203" s="81" t="str">
        <f t="shared" si="113"/>
        <v/>
      </c>
      <c r="AM203" s="15"/>
      <c r="AN203" s="15"/>
      <c r="AO203" s="15"/>
      <c r="AP203" s="65"/>
      <c r="AQ203" s="16">
        <f t="shared" si="3"/>
        <v>4</v>
      </c>
      <c r="AR203" s="16"/>
      <c r="AS203" s="92"/>
      <c r="AT203" s="92"/>
    </row>
    <row r="204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65"/>
      <c r="AQ204" s="15"/>
      <c r="AR204" s="15"/>
      <c r="AS204" s="94"/>
      <c r="AT204" s="94"/>
    </row>
    <row r="205">
      <c r="A205" s="15"/>
      <c r="B205" s="9" t="s">
        <v>194</v>
      </c>
      <c r="C205" s="15">
        <f t="shared" ref="C205:AK205" si="114">COUNTIF(C4:C200, TRUE)</f>
        <v>45</v>
      </c>
      <c r="D205" s="15">
        <f t="shared" si="114"/>
        <v>21</v>
      </c>
      <c r="E205" s="15">
        <f t="shared" si="114"/>
        <v>43</v>
      </c>
      <c r="F205" s="15">
        <f t="shared" si="114"/>
        <v>1</v>
      </c>
      <c r="G205" s="15">
        <f t="shared" si="114"/>
        <v>7</v>
      </c>
      <c r="H205" s="15">
        <f t="shared" si="114"/>
        <v>48</v>
      </c>
      <c r="I205" s="15">
        <f t="shared" si="114"/>
        <v>53</v>
      </c>
      <c r="J205" s="15">
        <f t="shared" si="114"/>
        <v>40</v>
      </c>
      <c r="K205" s="15">
        <f t="shared" si="114"/>
        <v>0</v>
      </c>
      <c r="L205" s="15">
        <f t="shared" si="114"/>
        <v>1</v>
      </c>
      <c r="M205" s="15">
        <f t="shared" si="114"/>
        <v>33</v>
      </c>
      <c r="N205" s="15">
        <f t="shared" si="114"/>
        <v>45</v>
      </c>
      <c r="O205" s="15">
        <f t="shared" si="114"/>
        <v>46</v>
      </c>
      <c r="P205" s="15">
        <f t="shared" si="114"/>
        <v>91</v>
      </c>
      <c r="Q205" s="15">
        <f t="shared" si="114"/>
        <v>12</v>
      </c>
      <c r="R205" s="15">
        <f t="shared" si="114"/>
        <v>19</v>
      </c>
      <c r="S205" s="15">
        <f t="shared" si="114"/>
        <v>40</v>
      </c>
      <c r="T205" s="15">
        <f t="shared" si="114"/>
        <v>27</v>
      </c>
      <c r="U205" s="15">
        <f t="shared" si="114"/>
        <v>18</v>
      </c>
      <c r="V205" s="15">
        <f t="shared" si="114"/>
        <v>69</v>
      </c>
      <c r="W205" s="15">
        <f t="shared" si="114"/>
        <v>37</v>
      </c>
      <c r="X205" s="15">
        <f t="shared" si="114"/>
        <v>62</v>
      </c>
      <c r="Y205" s="15">
        <f t="shared" si="114"/>
        <v>46</v>
      </c>
      <c r="Z205" s="15">
        <f t="shared" si="114"/>
        <v>46</v>
      </c>
      <c r="AA205" s="15">
        <f t="shared" si="114"/>
        <v>0</v>
      </c>
      <c r="AB205" s="15">
        <f t="shared" si="114"/>
        <v>0</v>
      </c>
      <c r="AC205" s="15">
        <f t="shared" si="114"/>
        <v>7</v>
      </c>
      <c r="AD205" s="15">
        <f t="shared" si="114"/>
        <v>0</v>
      </c>
      <c r="AE205" s="15">
        <f t="shared" si="114"/>
        <v>34</v>
      </c>
      <c r="AF205" s="15">
        <f t="shared" si="114"/>
        <v>47</v>
      </c>
      <c r="AG205" s="15">
        <f t="shared" si="114"/>
        <v>2</v>
      </c>
      <c r="AH205" s="15">
        <f t="shared" si="114"/>
        <v>12</v>
      </c>
      <c r="AI205" s="15">
        <f t="shared" si="114"/>
        <v>43</v>
      </c>
      <c r="AJ205" s="15">
        <f t="shared" si="114"/>
        <v>10</v>
      </c>
      <c r="AK205" s="15">
        <f t="shared" si="114"/>
        <v>22</v>
      </c>
      <c r="AL205" s="15"/>
      <c r="AM205" s="15">
        <f>COUNTIF(AM4:AM200, "x")</f>
        <v>16</v>
      </c>
      <c r="AN205" s="15"/>
      <c r="AO205" s="15"/>
      <c r="AP205" s="65"/>
      <c r="AQ205" s="15"/>
      <c r="AR205" s="15"/>
      <c r="AS205" s="94"/>
      <c r="AT205" s="9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94"/>
      <c r="AT206" s="9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94"/>
      <c r="AT207" s="9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94"/>
      <c r="AT208" s="9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94"/>
      <c r="AT209" s="9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94"/>
      <c r="AT210" s="9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94"/>
      <c r="AT211" s="9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94"/>
      <c r="AT212" s="9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94"/>
      <c r="AT213" s="9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94"/>
      <c r="AT214" s="9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94"/>
      <c r="AT215" s="9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94"/>
      <c r="AT216" s="9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94"/>
      <c r="AT217" s="9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94"/>
      <c r="AT218" s="9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94"/>
      <c r="AT219" s="9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94"/>
      <c r="AT220" s="9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94"/>
      <c r="AT221" s="9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94"/>
      <c r="AT222" s="9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94"/>
      <c r="AT223" s="9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94"/>
      <c r="AT224" s="9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94"/>
      <c r="AT225" s="9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94"/>
      <c r="AT226" s="9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94"/>
      <c r="AT227" s="9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94"/>
      <c r="AT228" s="9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94"/>
      <c r="AT229" s="9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94"/>
      <c r="AT230" s="9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94"/>
      <c r="AT231" s="9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94"/>
      <c r="AT232" s="9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94"/>
      <c r="AT233" s="9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94"/>
      <c r="AT234" s="9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94"/>
      <c r="AT235" s="9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94"/>
      <c r="AT236" s="9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94"/>
      <c r="AT237" s="9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94"/>
      <c r="AT238" s="9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94"/>
      <c r="AT239" s="9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94"/>
      <c r="AT240" s="9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94"/>
      <c r="AT241" s="9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94"/>
      <c r="AT242" s="9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94"/>
      <c r="AT243" s="9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94"/>
      <c r="AT244" s="9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94"/>
      <c r="AT245" s="9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94"/>
      <c r="AT246" s="9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94"/>
      <c r="AT247" s="9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94"/>
      <c r="AT248" s="9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94"/>
      <c r="AT249" s="9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94"/>
      <c r="AT250" s="9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94"/>
      <c r="AT251" s="9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94"/>
      <c r="AT252" s="9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94"/>
      <c r="AT253" s="9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94"/>
      <c r="AT254" s="9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94"/>
      <c r="AT255" s="9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94"/>
      <c r="AT256" s="9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94"/>
      <c r="AT257" s="9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94"/>
      <c r="AT258" s="9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94"/>
      <c r="AT259" s="9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94"/>
      <c r="AT260" s="9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94"/>
      <c r="AT261" s="9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94"/>
      <c r="AT262" s="9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94"/>
      <c r="AT263" s="9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94"/>
      <c r="AT264" s="9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94"/>
      <c r="AT265" s="9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94"/>
      <c r="AT266" s="9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94"/>
      <c r="AT267" s="9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94"/>
      <c r="AT268" s="9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94"/>
      <c r="AT269" s="9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94"/>
      <c r="AT270" s="9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94"/>
      <c r="AT271" s="9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94"/>
      <c r="AT272" s="9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94"/>
      <c r="AT273" s="9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94"/>
      <c r="AT274" s="9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94"/>
      <c r="AT275" s="9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94"/>
      <c r="AT276" s="9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94"/>
      <c r="AT277" s="9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94"/>
      <c r="AT278" s="9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94"/>
      <c r="AT279" s="9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94"/>
      <c r="AT280" s="9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94"/>
      <c r="AT281" s="9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94"/>
      <c r="AT282" s="9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94"/>
      <c r="AT283" s="9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94"/>
      <c r="AT284" s="9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94"/>
      <c r="AT285" s="9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94"/>
      <c r="AT286" s="9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94"/>
      <c r="AT287" s="9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94"/>
      <c r="AT288" s="9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94"/>
      <c r="AT289" s="9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94"/>
      <c r="AT290" s="9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94"/>
      <c r="AT291" s="9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94"/>
      <c r="AT292" s="9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94"/>
      <c r="AT293" s="9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94"/>
      <c r="AT294" s="9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94"/>
      <c r="AT295" s="9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94"/>
      <c r="AT296" s="9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94"/>
      <c r="AT297" s="9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94"/>
      <c r="AT298" s="9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94"/>
      <c r="AT299" s="9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94"/>
      <c r="AT300" s="9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94"/>
      <c r="AT301" s="9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94"/>
      <c r="AT302" s="9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94"/>
      <c r="AT303" s="9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94"/>
      <c r="AT304" s="9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94"/>
      <c r="AT305" s="9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94"/>
      <c r="AT306" s="9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94"/>
      <c r="AT307" s="9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94"/>
      <c r="AT308" s="9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94"/>
      <c r="AT309" s="9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94"/>
      <c r="AT310" s="9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94"/>
      <c r="AT311" s="9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94"/>
      <c r="AT312" s="9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94"/>
      <c r="AT313" s="9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94"/>
      <c r="AT314" s="9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94"/>
      <c r="AT315" s="9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94"/>
      <c r="AT316" s="9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94"/>
      <c r="AT317" s="9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94"/>
      <c r="AT318" s="9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94"/>
      <c r="AT319" s="9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94"/>
      <c r="AT320" s="9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94"/>
      <c r="AT321" s="9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94"/>
      <c r="AT322" s="9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94"/>
      <c r="AT323" s="9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94"/>
      <c r="AT324" s="9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94"/>
      <c r="AT325" s="9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94"/>
      <c r="AT326" s="9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94"/>
      <c r="AT327" s="9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94"/>
      <c r="AT328" s="9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94"/>
      <c r="AT329" s="9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94"/>
      <c r="AT330" s="9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94"/>
      <c r="AT331" s="9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94"/>
      <c r="AT332" s="9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94"/>
      <c r="AT333" s="9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94"/>
      <c r="AT334" s="9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94"/>
      <c r="AT335" s="9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94"/>
      <c r="AT336" s="9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94"/>
      <c r="AT337" s="9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94"/>
      <c r="AT338" s="9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94"/>
      <c r="AT339" s="9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94"/>
      <c r="AT340" s="9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94"/>
      <c r="AT341" s="9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94"/>
      <c r="AT342" s="9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94"/>
      <c r="AT343" s="9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94"/>
      <c r="AT344" s="9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94"/>
      <c r="AT345" s="9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94"/>
      <c r="AT346" s="9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94"/>
      <c r="AT347" s="9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94"/>
      <c r="AT348" s="9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94"/>
      <c r="AT349" s="9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94"/>
      <c r="AT350" s="9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94"/>
      <c r="AT351" s="9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94"/>
      <c r="AT352" s="9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94"/>
      <c r="AT353" s="9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94"/>
      <c r="AT354" s="9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94"/>
      <c r="AT355" s="9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94"/>
      <c r="AT356" s="9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94"/>
      <c r="AT357" s="9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94"/>
      <c r="AT358" s="9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94"/>
      <c r="AT359" s="9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94"/>
      <c r="AT360" s="9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94"/>
      <c r="AT361" s="9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94"/>
      <c r="AT362" s="9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94"/>
      <c r="AT363" s="9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94"/>
      <c r="AT364" s="9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94"/>
      <c r="AT365" s="9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94"/>
      <c r="AT366" s="9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94"/>
      <c r="AT367" s="9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94"/>
      <c r="AT368" s="9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94"/>
      <c r="AT369" s="9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94"/>
      <c r="AT370" s="9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94"/>
      <c r="AT371" s="9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94"/>
      <c r="AT372" s="9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94"/>
      <c r="AT373" s="9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94"/>
      <c r="AT374" s="9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94"/>
      <c r="AT375" s="9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94"/>
      <c r="AT376" s="9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94"/>
      <c r="AT377" s="9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94"/>
      <c r="AT378" s="9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94"/>
      <c r="AT379" s="9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94"/>
      <c r="AT380" s="9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94"/>
      <c r="AT381" s="9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94"/>
      <c r="AT382" s="9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94"/>
      <c r="AT383" s="9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94"/>
      <c r="AT384" s="9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94"/>
      <c r="AT385" s="9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94"/>
      <c r="AT386" s="9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94"/>
      <c r="AT387" s="9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94"/>
      <c r="AT388" s="9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94"/>
      <c r="AT389" s="9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94"/>
      <c r="AT390" s="9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94"/>
      <c r="AT391" s="9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94"/>
      <c r="AT392" s="9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94"/>
      <c r="AT393" s="9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94"/>
      <c r="AT394" s="9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94"/>
      <c r="AT395" s="9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94"/>
      <c r="AT396" s="9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94"/>
      <c r="AT397" s="9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94"/>
      <c r="AT398" s="9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94"/>
      <c r="AT399" s="9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94"/>
      <c r="AT400" s="9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94"/>
      <c r="AT401" s="9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94"/>
      <c r="AT402" s="9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94"/>
      <c r="AT403" s="9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94"/>
      <c r="AT404" s="9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94"/>
      <c r="AT405" s="9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94"/>
      <c r="AT406" s="9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94"/>
      <c r="AT407" s="9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94"/>
      <c r="AT408" s="9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94"/>
      <c r="AT409" s="9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94"/>
      <c r="AT410" s="9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94"/>
      <c r="AT411" s="9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94"/>
      <c r="AT412" s="9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94"/>
      <c r="AT413" s="9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94"/>
      <c r="AT414" s="9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94"/>
      <c r="AT415" s="9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94"/>
      <c r="AT416" s="9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94"/>
      <c r="AT417" s="9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94"/>
      <c r="AT418" s="9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94"/>
      <c r="AT419" s="9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94"/>
      <c r="AT420" s="9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94"/>
      <c r="AT421" s="9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94"/>
      <c r="AT422" s="9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94"/>
      <c r="AT423" s="9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94"/>
      <c r="AT424" s="9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94"/>
      <c r="AT425" s="9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94"/>
      <c r="AT426" s="9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94"/>
      <c r="AT427" s="9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94"/>
      <c r="AT428" s="9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94"/>
      <c r="AT429" s="9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94"/>
      <c r="AT430" s="9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94"/>
      <c r="AT431" s="9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94"/>
      <c r="AT432" s="9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94"/>
      <c r="AT433" s="9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94"/>
      <c r="AT434" s="9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94"/>
      <c r="AT435" s="9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94"/>
      <c r="AT436" s="9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94"/>
      <c r="AT437" s="9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94"/>
      <c r="AT438" s="9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94"/>
      <c r="AT439" s="9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94"/>
      <c r="AT440" s="9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94"/>
      <c r="AT441" s="9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94"/>
      <c r="AT442" s="9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94"/>
      <c r="AT443" s="9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94"/>
      <c r="AT444" s="9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94"/>
      <c r="AT445" s="9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94"/>
      <c r="AT446" s="9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94"/>
      <c r="AT447" s="9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94"/>
      <c r="AT448" s="9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94"/>
      <c r="AT449" s="9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94"/>
      <c r="AT450" s="9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94"/>
      <c r="AT451" s="9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94"/>
      <c r="AT452" s="9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94"/>
      <c r="AT453" s="9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94"/>
      <c r="AT454" s="9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94"/>
      <c r="AT455" s="9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94"/>
      <c r="AT456" s="9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94"/>
      <c r="AT457" s="9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94"/>
      <c r="AT458" s="9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94"/>
      <c r="AT459" s="9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94"/>
      <c r="AT460" s="9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94"/>
      <c r="AT461" s="9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94"/>
      <c r="AT462" s="9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94"/>
      <c r="AT463" s="9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94"/>
      <c r="AT464" s="9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94"/>
      <c r="AT465" s="9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94"/>
      <c r="AT466" s="9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94"/>
      <c r="AT467" s="9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94"/>
      <c r="AT468" s="9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94"/>
      <c r="AT469" s="9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94"/>
      <c r="AT470" s="9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94"/>
      <c r="AT471" s="9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94"/>
      <c r="AT472" s="9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94"/>
      <c r="AT473" s="9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94"/>
      <c r="AT474" s="9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94"/>
      <c r="AT475" s="9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94"/>
      <c r="AT476" s="9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94"/>
      <c r="AT477" s="9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94"/>
      <c r="AT478" s="9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94"/>
      <c r="AT479" s="9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94"/>
      <c r="AT480" s="9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94"/>
      <c r="AT481" s="9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94"/>
      <c r="AT482" s="9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94"/>
      <c r="AT483" s="9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94"/>
      <c r="AT484" s="9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94"/>
      <c r="AT485" s="9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94"/>
      <c r="AT486" s="9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94"/>
      <c r="AT487" s="9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94"/>
      <c r="AT488" s="9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94"/>
      <c r="AT489" s="9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94"/>
      <c r="AT490" s="9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94"/>
      <c r="AT491" s="9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94"/>
      <c r="AT492" s="9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94"/>
      <c r="AT493" s="9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94"/>
      <c r="AT494" s="9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94"/>
      <c r="AT495" s="9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94"/>
      <c r="AT496" s="9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94"/>
      <c r="AT497" s="9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94"/>
      <c r="AT498" s="9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94"/>
      <c r="AT499" s="9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94"/>
      <c r="AT500" s="9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94"/>
      <c r="AT501" s="9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94"/>
      <c r="AT502" s="9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94"/>
      <c r="AT503" s="9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94"/>
      <c r="AT504" s="9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94"/>
      <c r="AT505" s="9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94"/>
      <c r="AT506" s="9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94"/>
      <c r="AT507" s="9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94"/>
      <c r="AT508" s="9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94"/>
      <c r="AT509" s="9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94"/>
      <c r="AT510" s="9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94"/>
      <c r="AT511" s="9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94"/>
      <c r="AT512" s="9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94"/>
      <c r="AT513" s="9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94"/>
      <c r="AT514" s="9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94"/>
      <c r="AT515" s="9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94"/>
      <c r="AT516" s="9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94"/>
      <c r="AT517" s="9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94"/>
      <c r="AT518" s="9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94"/>
      <c r="AT519" s="9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94"/>
      <c r="AT520" s="9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94"/>
      <c r="AT521" s="9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94"/>
      <c r="AT522" s="9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94"/>
      <c r="AT523" s="9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94"/>
      <c r="AT524" s="9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94"/>
      <c r="AT525" s="9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94"/>
      <c r="AT526" s="9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94"/>
      <c r="AT527" s="9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94"/>
      <c r="AT528" s="9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94"/>
      <c r="AT529" s="9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94"/>
      <c r="AT530" s="9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94"/>
      <c r="AT531" s="9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94"/>
      <c r="AT532" s="9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94"/>
      <c r="AT533" s="9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94"/>
      <c r="AT534" s="9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94"/>
      <c r="AT535" s="9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94"/>
      <c r="AT536" s="9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94"/>
      <c r="AT537" s="9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94"/>
      <c r="AT538" s="9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94"/>
      <c r="AT539" s="9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94"/>
      <c r="AT540" s="9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94"/>
      <c r="AT541" s="9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94"/>
      <c r="AT542" s="9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94"/>
      <c r="AT543" s="9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94"/>
      <c r="AT544" s="9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94"/>
      <c r="AT545" s="9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94"/>
      <c r="AT546" s="9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94"/>
      <c r="AT547" s="9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94"/>
      <c r="AT548" s="9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94"/>
      <c r="AT549" s="9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94"/>
      <c r="AT550" s="9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94"/>
      <c r="AT551" s="9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94"/>
      <c r="AT552" s="9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94"/>
      <c r="AT553" s="9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94"/>
      <c r="AT554" s="9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94"/>
      <c r="AT555" s="9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94"/>
      <c r="AT556" s="9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94"/>
      <c r="AT557" s="9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94"/>
      <c r="AT558" s="9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94"/>
      <c r="AT559" s="9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94"/>
      <c r="AT560" s="9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94"/>
      <c r="AT561" s="9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94"/>
      <c r="AT562" s="9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94"/>
      <c r="AT563" s="9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94"/>
      <c r="AT564" s="9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94"/>
      <c r="AT565" s="9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94"/>
      <c r="AT566" s="9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94"/>
      <c r="AT567" s="9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94"/>
      <c r="AT568" s="9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94"/>
      <c r="AT569" s="9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94"/>
      <c r="AT570" s="9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94"/>
      <c r="AT571" s="9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94"/>
      <c r="AT572" s="9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94"/>
      <c r="AT573" s="9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94"/>
      <c r="AT574" s="9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94"/>
      <c r="AT575" s="9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94"/>
      <c r="AT576" s="9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94"/>
      <c r="AT577" s="9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94"/>
      <c r="AT578" s="9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94"/>
      <c r="AT579" s="9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94"/>
      <c r="AT580" s="9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94"/>
      <c r="AT581" s="9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94"/>
      <c r="AT582" s="9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94"/>
      <c r="AT583" s="9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94"/>
      <c r="AT584" s="9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94"/>
      <c r="AT585" s="9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94"/>
      <c r="AT586" s="9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94"/>
      <c r="AT587" s="9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94"/>
      <c r="AT588" s="9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94"/>
      <c r="AT589" s="9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94"/>
      <c r="AT590" s="9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94"/>
      <c r="AT591" s="9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94"/>
      <c r="AT592" s="9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94"/>
      <c r="AT593" s="9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94"/>
      <c r="AT594" s="9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94"/>
      <c r="AT595" s="9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94"/>
      <c r="AT596" s="9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94"/>
      <c r="AT597" s="9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94"/>
      <c r="AT598" s="9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94"/>
      <c r="AT599" s="9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94"/>
      <c r="AT600" s="9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94"/>
      <c r="AT601" s="9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94"/>
      <c r="AT602" s="9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94"/>
      <c r="AT603" s="9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94"/>
      <c r="AT604" s="9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94"/>
      <c r="AT605" s="9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94"/>
      <c r="AT606" s="9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94"/>
      <c r="AT607" s="9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94"/>
      <c r="AT608" s="9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94"/>
      <c r="AT609" s="9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94"/>
      <c r="AT610" s="9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94"/>
      <c r="AT611" s="9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94"/>
      <c r="AT612" s="9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94"/>
      <c r="AT613" s="9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94"/>
      <c r="AT614" s="9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94"/>
      <c r="AT615" s="9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94"/>
      <c r="AT616" s="9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94"/>
      <c r="AT617" s="9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94"/>
      <c r="AT618" s="9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94"/>
      <c r="AT619" s="9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94"/>
      <c r="AT620" s="9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94"/>
      <c r="AT621" s="9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94"/>
      <c r="AT622" s="9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94"/>
      <c r="AT623" s="9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94"/>
      <c r="AT624" s="9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94"/>
      <c r="AT625" s="9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94"/>
      <c r="AT626" s="9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94"/>
      <c r="AT627" s="9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94"/>
      <c r="AT628" s="9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94"/>
      <c r="AT629" s="9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94"/>
      <c r="AT630" s="9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94"/>
      <c r="AT631" s="9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94"/>
      <c r="AT632" s="9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94"/>
      <c r="AT633" s="9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94"/>
      <c r="AT634" s="9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94"/>
      <c r="AT635" s="9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94"/>
      <c r="AT636" s="9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94"/>
      <c r="AT637" s="9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94"/>
      <c r="AT638" s="9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94"/>
      <c r="AT639" s="9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94"/>
      <c r="AT640" s="9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94"/>
      <c r="AT641" s="9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94"/>
      <c r="AT642" s="9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94"/>
      <c r="AT643" s="9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94"/>
      <c r="AT644" s="9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94"/>
      <c r="AT645" s="9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94"/>
      <c r="AT646" s="9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94"/>
      <c r="AT647" s="9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94"/>
      <c r="AT648" s="9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94"/>
      <c r="AT649" s="9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94"/>
      <c r="AT650" s="9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94"/>
      <c r="AT651" s="9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94"/>
      <c r="AT652" s="9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94"/>
      <c r="AT653" s="9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94"/>
      <c r="AT654" s="9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94"/>
      <c r="AT655" s="9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94"/>
      <c r="AT656" s="9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94"/>
      <c r="AT657" s="9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94"/>
      <c r="AT658" s="9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94"/>
      <c r="AT659" s="9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94"/>
      <c r="AT660" s="9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94"/>
      <c r="AT661" s="9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94"/>
      <c r="AT662" s="9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94"/>
      <c r="AT663" s="9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94"/>
      <c r="AT664" s="9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94"/>
      <c r="AT665" s="9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94"/>
      <c r="AT666" s="9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94"/>
      <c r="AT667" s="9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94"/>
      <c r="AT668" s="9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94"/>
      <c r="AT669" s="9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94"/>
      <c r="AT670" s="9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94"/>
      <c r="AT671" s="9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94"/>
      <c r="AT672" s="9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94"/>
      <c r="AT673" s="9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94"/>
      <c r="AT674" s="9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94"/>
      <c r="AT675" s="9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94"/>
      <c r="AT676" s="9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94"/>
      <c r="AT677" s="9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94"/>
      <c r="AT678" s="9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94"/>
      <c r="AT679" s="9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94"/>
      <c r="AT680" s="9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94"/>
      <c r="AT681" s="9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94"/>
      <c r="AT682" s="9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94"/>
      <c r="AT683" s="9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94"/>
      <c r="AT684" s="9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94"/>
      <c r="AT685" s="9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94"/>
      <c r="AT686" s="9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94"/>
      <c r="AT687" s="9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94"/>
      <c r="AT688" s="9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94"/>
      <c r="AT689" s="9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94"/>
      <c r="AT690" s="9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94"/>
      <c r="AT691" s="9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94"/>
      <c r="AT692" s="9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94"/>
      <c r="AT693" s="9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94"/>
      <c r="AT694" s="9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94"/>
      <c r="AT695" s="9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94"/>
      <c r="AT696" s="9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94"/>
      <c r="AT697" s="9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94"/>
      <c r="AT698" s="9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94"/>
      <c r="AT699" s="9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94"/>
      <c r="AT700" s="9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94"/>
      <c r="AT701" s="9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94"/>
      <c r="AT702" s="9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94"/>
      <c r="AT703" s="9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94"/>
      <c r="AT704" s="9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94"/>
      <c r="AT705" s="9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94"/>
      <c r="AT706" s="9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94"/>
      <c r="AT707" s="9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94"/>
      <c r="AT708" s="9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94"/>
      <c r="AT709" s="9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94"/>
      <c r="AT710" s="9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94"/>
      <c r="AT711" s="9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94"/>
      <c r="AT712" s="9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94"/>
      <c r="AT713" s="9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94"/>
      <c r="AT714" s="9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94"/>
      <c r="AT715" s="9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94"/>
      <c r="AT716" s="9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94"/>
      <c r="AT717" s="9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94"/>
      <c r="AT718" s="9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94"/>
      <c r="AT719" s="9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94"/>
      <c r="AT720" s="9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94"/>
      <c r="AT721" s="9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94"/>
      <c r="AT722" s="9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94"/>
      <c r="AT723" s="9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94"/>
      <c r="AT724" s="9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94"/>
      <c r="AT725" s="9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94"/>
      <c r="AT726" s="9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94"/>
      <c r="AT727" s="9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94"/>
      <c r="AT728" s="9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94"/>
      <c r="AT729" s="9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94"/>
      <c r="AT730" s="9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94"/>
      <c r="AT731" s="9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94"/>
      <c r="AT732" s="9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94"/>
      <c r="AT733" s="9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94"/>
      <c r="AT734" s="9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94"/>
      <c r="AT735" s="9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94"/>
      <c r="AT736" s="9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94"/>
      <c r="AT737" s="9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94"/>
      <c r="AT738" s="9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94"/>
      <c r="AT739" s="9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94"/>
      <c r="AT740" s="9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94"/>
      <c r="AT741" s="9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94"/>
      <c r="AT742" s="9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94"/>
      <c r="AT743" s="9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94"/>
      <c r="AT744" s="9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94"/>
      <c r="AT745" s="9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94"/>
      <c r="AT746" s="9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94"/>
      <c r="AT747" s="9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94"/>
      <c r="AT748" s="9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94"/>
      <c r="AT749" s="9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94"/>
      <c r="AT750" s="9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94"/>
      <c r="AT751" s="9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94"/>
      <c r="AT752" s="9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94"/>
      <c r="AT753" s="9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94"/>
      <c r="AT754" s="9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94"/>
      <c r="AT755" s="9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94"/>
      <c r="AT756" s="9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94"/>
      <c r="AT757" s="9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94"/>
      <c r="AT758" s="9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94"/>
      <c r="AT759" s="9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94"/>
      <c r="AT760" s="9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94"/>
      <c r="AT761" s="9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94"/>
      <c r="AT762" s="9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94"/>
      <c r="AT763" s="9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94"/>
      <c r="AT764" s="9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94"/>
      <c r="AT765" s="9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94"/>
      <c r="AT766" s="9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94"/>
      <c r="AT767" s="9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94"/>
      <c r="AT768" s="9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94"/>
      <c r="AT769" s="9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94"/>
      <c r="AT770" s="9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94"/>
      <c r="AT771" s="9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94"/>
      <c r="AT772" s="9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94"/>
      <c r="AT773" s="9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94"/>
      <c r="AT774" s="9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94"/>
      <c r="AT775" s="9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94"/>
      <c r="AT776" s="9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94"/>
      <c r="AT777" s="9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94"/>
      <c r="AT778" s="9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94"/>
      <c r="AT779" s="9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94"/>
      <c r="AT780" s="9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94"/>
      <c r="AT781" s="9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94"/>
      <c r="AT782" s="9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94"/>
      <c r="AT783" s="9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94"/>
      <c r="AT784" s="9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94"/>
      <c r="AT785" s="9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94"/>
      <c r="AT786" s="9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94"/>
      <c r="AT787" s="9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94"/>
      <c r="AT788" s="9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94"/>
      <c r="AT789" s="9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94"/>
      <c r="AT790" s="9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94"/>
      <c r="AT791" s="9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94"/>
      <c r="AT792" s="9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94"/>
      <c r="AT793" s="9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94"/>
      <c r="AT794" s="9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94"/>
      <c r="AT795" s="9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94"/>
      <c r="AT796" s="9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94"/>
      <c r="AT797" s="9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94"/>
      <c r="AT798" s="9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94"/>
      <c r="AT799" s="9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94"/>
      <c r="AT800" s="9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94"/>
      <c r="AT801" s="9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94"/>
      <c r="AT802" s="9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94"/>
      <c r="AT803" s="9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94"/>
      <c r="AT804" s="9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94"/>
      <c r="AT805" s="9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94"/>
      <c r="AT806" s="9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94"/>
      <c r="AT807" s="9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94"/>
      <c r="AT808" s="9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94"/>
      <c r="AT809" s="9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94"/>
      <c r="AT810" s="9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94"/>
      <c r="AT811" s="9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94"/>
      <c r="AT812" s="9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94"/>
      <c r="AT813" s="9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94"/>
      <c r="AT814" s="9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94"/>
      <c r="AT815" s="9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94"/>
      <c r="AT816" s="9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94"/>
      <c r="AT817" s="9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94"/>
      <c r="AT818" s="9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94"/>
      <c r="AT819" s="9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94"/>
      <c r="AT820" s="9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94"/>
      <c r="AT821" s="9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94"/>
      <c r="AT822" s="9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94"/>
      <c r="AT823" s="9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94"/>
      <c r="AT824" s="9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94"/>
      <c r="AT825" s="9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94"/>
      <c r="AT826" s="9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94"/>
      <c r="AT827" s="9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94"/>
      <c r="AT828" s="9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94"/>
      <c r="AT829" s="9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94"/>
      <c r="AT830" s="9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94"/>
      <c r="AT831" s="9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94"/>
      <c r="AT832" s="9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94"/>
      <c r="AT833" s="9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94"/>
      <c r="AT834" s="9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94"/>
      <c r="AT835" s="9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94"/>
      <c r="AT836" s="9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94"/>
      <c r="AT837" s="9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94"/>
      <c r="AT838" s="9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94"/>
      <c r="AT839" s="9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94"/>
      <c r="AT840" s="9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94"/>
      <c r="AT841" s="9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94"/>
      <c r="AT842" s="9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94"/>
      <c r="AT843" s="9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94"/>
      <c r="AT844" s="9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94"/>
      <c r="AT845" s="9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94"/>
      <c r="AT846" s="9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94"/>
      <c r="AT847" s="9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94"/>
      <c r="AT848" s="9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94"/>
      <c r="AT849" s="9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94"/>
      <c r="AT850" s="9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94"/>
      <c r="AT851" s="9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94"/>
      <c r="AT852" s="9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94"/>
      <c r="AT853" s="9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94"/>
      <c r="AT854" s="9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94"/>
      <c r="AT855" s="9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94"/>
      <c r="AT856" s="9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94"/>
      <c r="AT857" s="9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94"/>
      <c r="AT858" s="9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94"/>
      <c r="AT859" s="9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94"/>
      <c r="AT860" s="9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94"/>
      <c r="AT861" s="9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94"/>
      <c r="AT862" s="9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94"/>
      <c r="AT863" s="9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94"/>
      <c r="AT864" s="9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94"/>
      <c r="AT865" s="9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94"/>
      <c r="AT866" s="9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94"/>
      <c r="AT867" s="9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94"/>
      <c r="AT868" s="9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94"/>
      <c r="AT869" s="9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94"/>
      <c r="AT870" s="9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94"/>
      <c r="AT871" s="9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94"/>
      <c r="AT872" s="9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94"/>
      <c r="AT873" s="9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94"/>
      <c r="AT874" s="9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94"/>
      <c r="AT875" s="9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94"/>
      <c r="AT876" s="9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94"/>
      <c r="AT877" s="9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94"/>
      <c r="AT878" s="9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94"/>
      <c r="AT879" s="9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94"/>
      <c r="AT880" s="9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94"/>
      <c r="AT881" s="9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94"/>
      <c r="AT882" s="9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94"/>
      <c r="AT883" s="9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94"/>
      <c r="AT884" s="9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94"/>
      <c r="AT885" s="9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94"/>
      <c r="AT886" s="9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94"/>
      <c r="AT887" s="9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94"/>
      <c r="AT888" s="9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94"/>
      <c r="AT889" s="9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94"/>
      <c r="AT890" s="9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94"/>
      <c r="AT891" s="9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94"/>
      <c r="AT892" s="9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94"/>
      <c r="AT893" s="9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94"/>
      <c r="AT894" s="9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94"/>
      <c r="AT895" s="9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94"/>
      <c r="AT896" s="9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94"/>
      <c r="AT897" s="9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94"/>
      <c r="AT898" s="9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94"/>
      <c r="AT899" s="9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94"/>
      <c r="AT900" s="9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94"/>
      <c r="AT901" s="9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94"/>
      <c r="AT902" s="9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94"/>
      <c r="AT903" s="9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94"/>
      <c r="AT904" s="9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94"/>
      <c r="AT905" s="9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94"/>
      <c r="AT906" s="9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94"/>
      <c r="AT907" s="9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94"/>
      <c r="AT908" s="9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94"/>
      <c r="AT909" s="9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94"/>
      <c r="AT910" s="9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94"/>
      <c r="AT911" s="9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94"/>
      <c r="AT912" s="9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94"/>
      <c r="AT913" s="9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94"/>
      <c r="AT914" s="9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94"/>
      <c r="AT915" s="9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94"/>
      <c r="AT916" s="9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94"/>
      <c r="AT917" s="9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94"/>
      <c r="AT918" s="9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94"/>
      <c r="AT919" s="9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94"/>
      <c r="AT920" s="9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94"/>
      <c r="AT921" s="9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94"/>
      <c r="AT922" s="9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94"/>
      <c r="AT923" s="9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94"/>
      <c r="AT924" s="9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94"/>
      <c r="AT925" s="9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94"/>
      <c r="AT926" s="9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94"/>
      <c r="AT927" s="9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94"/>
      <c r="AT928" s="9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94"/>
      <c r="AT929" s="9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94"/>
      <c r="AT930" s="9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94"/>
      <c r="AT931" s="9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94"/>
      <c r="AT932" s="9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94"/>
      <c r="AT933" s="9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94"/>
      <c r="AT934" s="9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94"/>
      <c r="AT935" s="9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94"/>
      <c r="AT936" s="9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94"/>
      <c r="AT937" s="9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94"/>
      <c r="AT938" s="9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94"/>
      <c r="AT939" s="9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94"/>
      <c r="AT940" s="9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94"/>
      <c r="AT941" s="9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94"/>
      <c r="AT942" s="9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94"/>
      <c r="AT943" s="9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94"/>
      <c r="AT944" s="9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94"/>
      <c r="AT945" s="9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94"/>
      <c r="AT946" s="9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94"/>
      <c r="AT947" s="9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94"/>
      <c r="AT948" s="9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94"/>
      <c r="AT949" s="9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94"/>
      <c r="AT950" s="9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94"/>
      <c r="AT951" s="9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94"/>
      <c r="AT952" s="9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94"/>
      <c r="AT953" s="9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94"/>
      <c r="AT954" s="9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94"/>
      <c r="AT955" s="9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94"/>
      <c r="AT956" s="9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94"/>
      <c r="AT957" s="9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94"/>
      <c r="AT958" s="9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94"/>
      <c r="AT959" s="9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94"/>
      <c r="AT960" s="9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94"/>
      <c r="AT961" s="9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94"/>
      <c r="AT962" s="9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94"/>
      <c r="AT963" s="9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94"/>
      <c r="AT964" s="9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94"/>
      <c r="AT965" s="9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94"/>
      <c r="AT966" s="9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94"/>
      <c r="AT967" s="9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94"/>
      <c r="AT968" s="9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94"/>
      <c r="AT969" s="9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94"/>
      <c r="AT970" s="9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94"/>
      <c r="AT971" s="9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94"/>
      <c r="AT972" s="9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94"/>
      <c r="AT973" s="9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94"/>
      <c r="AT974" s="9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94"/>
      <c r="AT975" s="9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94"/>
      <c r="AT976" s="9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94"/>
      <c r="AT977" s="9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94"/>
      <c r="AT978" s="9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94"/>
      <c r="AT979" s="9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94"/>
      <c r="AT980" s="9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94"/>
      <c r="AT981" s="9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94"/>
      <c r="AT982" s="9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94"/>
      <c r="AT983" s="9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94"/>
      <c r="AT984" s="9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94"/>
      <c r="AT985" s="9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94"/>
      <c r="AT986" s="9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94"/>
      <c r="AT987" s="9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94"/>
      <c r="AT988" s="9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94"/>
      <c r="AT989" s="9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94"/>
      <c r="AT990" s="9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94"/>
      <c r="AT991" s="9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94"/>
      <c r="AT992" s="9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94"/>
      <c r="AT993" s="9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94"/>
      <c r="AT994" s="9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94"/>
      <c r="AT995" s="9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94"/>
      <c r="AT996" s="9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94"/>
      <c r="AT997" s="9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94"/>
      <c r="AT998" s="9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94"/>
      <c r="AT999" s="9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94"/>
      <c r="AT1000" s="9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94"/>
      <c r="AT1001" s="9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94"/>
      <c r="AT1002" s="9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94"/>
      <c r="AT1003" s="9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94"/>
      <c r="AT1004" s="9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94"/>
      <c r="AT1005" s="9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94"/>
      <c r="AT1006" s="94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94"/>
      <c r="AT1007" s="94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94"/>
      <c r="AT1008" s="94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94"/>
      <c r="AT1009" s="94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94"/>
      <c r="AT1010" s="94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94"/>
      <c r="AT1011" s="94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94"/>
      <c r="AT1012" s="94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94"/>
      <c r="AT1013" s="94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94"/>
      <c r="AT1014" s="94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94"/>
      <c r="AT1015" s="94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94"/>
      <c r="AT1016" s="94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94"/>
      <c r="AT1017" s="94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94"/>
      <c r="AT1018" s="94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94"/>
      <c r="AT1019" s="94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94"/>
      <c r="AT1020" s="94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94"/>
      <c r="AT1021" s="94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94"/>
      <c r="AT1022" s="94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94"/>
      <c r="AT1023" s="94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94"/>
      <c r="AT1024" s="94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94"/>
      <c r="AT1025" s="94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94"/>
      <c r="AT1026" s="94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94"/>
      <c r="AT1027" s="94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94"/>
      <c r="AT1028" s="94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94"/>
      <c r="AT1029" s="94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94"/>
      <c r="AT1030" s="94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94"/>
      <c r="AT1031" s="94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94"/>
      <c r="AT1032" s="94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94"/>
      <c r="AT1033" s="94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94"/>
      <c r="AT1034" s="94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94"/>
      <c r="AT1035" s="94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94"/>
      <c r="AT1036" s="94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94"/>
      <c r="AT1037" s="94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94"/>
      <c r="AT1038" s="94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94"/>
      <c r="AT1039" s="94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94"/>
      <c r="AT1040" s="94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94"/>
      <c r="AT1041" s="94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94"/>
      <c r="AT1042" s="94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94"/>
      <c r="AT1043" s="94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94"/>
      <c r="AT1044" s="94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94"/>
      <c r="AT1045" s="94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94"/>
      <c r="AT1046" s="94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94"/>
      <c r="AT1047" s="94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94"/>
      <c r="AT1048" s="94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94"/>
      <c r="AT1049" s="94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94"/>
      <c r="AT1050" s="94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94"/>
      <c r="AT1051" s="94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94"/>
      <c r="AT1052" s="94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94"/>
      <c r="AT1053" s="94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94"/>
      <c r="AT1054" s="94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94"/>
      <c r="AT1055" s="94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94"/>
      <c r="AT1056" s="94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94"/>
      <c r="AT1057" s="94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94"/>
      <c r="AT1058" s="94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94"/>
      <c r="AT1059" s="94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94"/>
      <c r="AT1060" s="94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94"/>
      <c r="AT1061" s="94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94"/>
      <c r="AT1062" s="94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94"/>
      <c r="AT1063" s="94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94"/>
      <c r="AT1064" s="94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94"/>
      <c r="AT1065" s="94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94"/>
      <c r="AT1066" s="94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94"/>
      <c r="AT1067" s="94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94"/>
      <c r="AT1068" s="94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94"/>
      <c r="AT1069" s="94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94"/>
      <c r="AT1070" s="94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94"/>
      <c r="AT1071" s="94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94"/>
      <c r="AT1072" s="94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94"/>
      <c r="AT1073" s="94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94"/>
      <c r="AT1074" s="94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94"/>
      <c r="AT1075" s="94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94"/>
      <c r="AT1076" s="94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94"/>
      <c r="AT1077" s="94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94"/>
      <c r="AT1078" s="94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94"/>
      <c r="AT1079" s="94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94"/>
      <c r="AT1080" s="94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94"/>
      <c r="AT1081" s="94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94"/>
      <c r="AT1082" s="94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94"/>
      <c r="AT1083" s="94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94"/>
      <c r="AT1084" s="94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94"/>
      <c r="AT1085" s="94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94"/>
      <c r="AT1086" s="94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94"/>
      <c r="AT1087" s="94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94"/>
      <c r="AT1088" s="94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94"/>
      <c r="AT1089" s="94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94"/>
      <c r="AT1090" s="94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94"/>
      <c r="AT1091" s="94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94"/>
      <c r="AT1092" s="94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94"/>
      <c r="AT1093" s="94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94"/>
      <c r="AT1094" s="94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94"/>
      <c r="AT1095" s="94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94"/>
      <c r="AT1096" s="94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94"/>
      <c r="AT1097" s="94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94"/>
      <c r="AT1098" s="94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94"/>
      <c r="AT1099" s="94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94"/>
      <c r="AT1100" s="94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94"/>
      <c r="AT1101" s="94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94"/>
      <c r="AT1102" s="94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94"/>
      <c r="AT1103" s="94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94"/>
      <c r="AT1104" s="94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94"/>
      <c r="AT1105" s="94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94"/>
      <c r="AT1106" s="94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94"/>
      <c r="AT1107" s="94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94"/>
      <c r="AT1108" s="94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94"/>
      <c r="AT1109" s="94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94"/>
      <c r="AT1110" s="94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94"/>
      <c r="AT1111" s="94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94"/>
      <c r="AT1112" s="94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94"/>
      <c r="AT1113" s="94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94"/>
      <c r="AT1114" s="94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94"/>
      <c r="AT1115" s="94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94"/>
      <c r="AT1116" s="94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94"/>
      <c r="AT1117" s="94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94"/>
      <c r="AT1118" s="94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94"/>
      <c r="AT1119" s="94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94"/>
      <c r="AT1120" s="94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94"/>
      <c r="AT1121" s="94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94"/>
      <c r="AT1122" s="94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94"/>
      <c r="AT1123" s="94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94"/>
      <c r="AT1124" s="94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94"/>
      <c r="AT1125" s="94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94"/>
      <c r="AT1126" s="94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94"/>
      <c r="AT1127" s="94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94"/>
      <c r="AT1128" s="94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94"/>
      <c r="AT1129" s="94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94"/>
      <c r="AT1130" s="94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94"/>
      <c r="AT1131" s="94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94"/>
      <c r="AT1132" s="94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94"/>
      <c r="AT1133" s="94"/>
    </row>
  </sheetData>
  <mergeCells count="71">
    <mergeCell ref="B132:B135"/>
    <mergeCell ref="B136:B139"/>
    <mergeCell ref="B104:B107"/>
    <mergeCell ref="B108:B111"/>
    <mergeCell ref="B112:B115"/>
    <mergeCell ref="B116:B119"/>
    <mergeCell ref="B120:B123"/>
    <mergeCell ref="B124:B127"/>
    <mergeCell ref="B128:B131"/>
    <mergeCell ref="V2:Y2"/>
    <mergeCell ref="Z2:AB2"/>
    <mergeCell ref="B4:B7"/>
    <mergeCell ref="B8:B11"/>
    <mergeCell ref="B12:B15"/>
    <mergeCell ref="B16:B19"/>
    <mergeCell ref="AC2:AE2"/>
    <mergeCell ref="AF2:AH2"/>
    <mergeCell ref="AS1:AS3"/>
    <mergeCell ref="A1:A3"/>
    <mergeCell ref="B1:B3"/>
    <mergeCell ref="C1:AG1"/>
    <mergeCell ref="AM1:AM3"/>
    <mergeCell ref="C2:G2"/>
    <mergeCell ref="H2:M2"/>
    <mergeCell ref="N2:U2"/>
    <mergeCell ref="A96:A135"/>
    <mergeCell ref="A136:A147"/>
    <mergeCell ref="A148:A163"/>
    <mergeCell ref="A164:A183"/>
    <mergeCell ref="A80:A95"/>
    <mergeCell ref="A64:A79"/>
    <mergeCell ref="A24:A63"/>
    <mergeCell ref="A4:A23"/>
    <mergeCell ref="B76:B79"/>
    <mergeCell ref="B80:B83"/>
    <mergeCell ref="B84:B87"/>
    <mergeCell ref="B88:B91"/>
    <mergeCell ref="B92:B95"/>
    <mergeCell ref="B96:B99"/>
    <mergeCell ref="B100:B103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176:B179"/>
    <mergeCell ref="B180:B183"/>
    <mergeCell ref="B184:B187"/>
    <mergeCell ref="B188:B191"/>
    <mergeCell ref="B192:B195"/>
    <mergeCell ref="B196:B19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200:B203"/>
    <mergeCell ref="A184:A203"/>
  </mergeCells>
  <conditionalFormatting sqref="E4 H4:J4 M4 P4 V4:Z4 AC4 AE4:AF4 AH4:AI4 AJ4:AL5 E8 H8:Z8 AA8:AL9 E12:AH12 AI12:AL13 E16:AG16 AH16:AL17 E20:AH20 AI20:AL21 E24:T24 U24:AE28 AF24:AF32 AG24:AH36 AI24:AL201 E26:T28 E30:AE32 E34:AF36 E38:S40 T38:AC44 AD38:AG116 AH38:AH201 E42:S44 E46:T48 U46:U52 V46:Y56 Z46:AC116 E50:T52 E54:U56 E58:Y60 E62:Y64 E66:X68 Y66:Y72 E70:X72 E74:Y76 E78:T80 U78:Y92 E82:S84 T82:T88 E86:S88 E90:T92 E94:P96 Q94:X100 Y94:Y116 E98:P100 E102:X104 E106:V108 W106:X112 E110:V112 E114:X116 E118:Y120 Z118:AG124 E122:Y124 E126:X128 Y126:Y160 Z126:AG201 E130:S132 T130:W136 X130:X160 E134:S136 E138:W140 E142:W144 E146:P148 Q146:V152 W146:W156 E150:P152 E154:V156 E158:W160 E162:V164 W162:Y168 E166:V168 E170:V172 W170:W176 X170:X180 Y170:Y201 E174:V176 E178:W180 E182:P184 Q182:V188 W182:W192 X182:X201 C183:D183 E186:P188 E190:V192 E194:W196 E198:W200">
    <cfRule type="containsText" dxfId="3" priority="1" operator="containsText" text="TRUE">
      <formula>NOT(ISERROR(SEARCH(("TRUE"),(E4))))</formula>
    </cfRule>
  </conditionalFormatting>
  <conditionalFormatting sqref="C4 C8 C12 C16 C20 C24 C26:C28 D26:AL27 AM27 C30:C32 D30:AL31 AM31 C34:C36 D34:AL35 AM35 C38:C40 D38:AL39 C42:C44 D42:AL43 C46:C48 D46:AL47 C50:C52 D50:AL51 C54:C56 D54:AL55 C58:C60 D58:AL59 C62:C64 D62:AL63 C66:C68 D66:AL67 C70:C72 D70:AL71 C74:C76 D74:AL75 C78:C80 D78:AL79 C82:C84 D82:AL83 C86:C88 D86:AL87 C90:C92 D90:AL91 C94:C96 D94:AL95 C98:C100 D98:AL99 C102:C104 D102:AL103 C106:C108 D106:AL107 C110:C112 D110:AL111 C114:C116 D114:AL115 C118:C120 D118:AL119 C122:C124 D122:AL123 C126:C128 D126:AL127 C130:C132 D130:AL131 C134:C136 D134:AL135 C138:C140 D138:AL139 C142:C144 D142:AL143 C146:C148 D146:AL147 C150:C152 D150:AL151 C154:C156 D154:AL155 C158:C160 D158:AL159 C162:C164 D162:AL163 C166:C168 D166:AL167 C170:C172 D170:AL171 C174:C176 D174:AL175 C178:C180 D178:AL179 C182:C184 D182:AL183 C186:C188 D186:AL187 C190:C192 D190:AL191 C194:C196 D194:AL195 C198:C200 D198:AL199 C203:AL203">
    <cfRule type="containsText" dxfId="3" priority="2" operator="containsText" text="TRUE">
      <formula>NOT(ISERROR(SEARCH(("TRUE"),(C4))))</formula>
    </cfRule>
  </conditionalFormatting>
  <hyperlinks>
    <hyperlink r:id="rId1" ref="B28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0" t="s">
        <v>1</v>
      </c>
      <c r="B1" s="70" t="s">
        <v>116</v>
      </c>
    </row>
    <row r="3">
      <c r="C3" s="18" t="s">
        <v>219</v>
      </c>
    </row>
    <row r="4">
      <c r="A4" s="95" t="s">
        <v>220</v>
      </c>
      <c r="B4" s="96">
        <v>9.0</v>
      </c>
      <c r="C4" s="97">
        <f t="shared" ref="C4:C53" si="1">B4/32*100</f>
        <v>28.125</v>
      </c>
    </row>
    <row r="5">
      <c r="A5" s="98" t="s">
        <v>46</v>
      </c>
      <c r="B5" s="96">
        <v>9.0</v>
      </c>
      <c r="C5" s="97">
        <f t="shared" si="1"/>
        <v>28.125</v>
      </c>
    </row>
    <row r="6">
      <c r="A6" s="95" t="s">
        <v>47</v>
      </c>
      <c r="B6" s="96">
        <v>9.0</v>
      </c>
      <c r="C6" s="97">
        <f t="shared" si="1"/>
        <v>28.125</v>
      </c>
    </row>
    <row r="7">
      <c r="A7" s="98" t="s">
        <v>48</v>
      </c>
      <c r="B7" s="96">
        <v>9.0</v>
      </c>
      <c r="C7" s="97">
        <f t="shared" si="1"/>
        <v>28.125</v>
      </c>
    </row>
    <row r="8">
      <c r="A8" s="98" t="s">
        <v>50</v>
      </c>
      <c r="B8" s="96">
        <v>8.0</v>
      </c>
      <c r="C8" s="97">
        <f t="shared" si="1"/>
        <v>25</v>
      </c>
    </row>
    <row r="9">
      <c r="A9" s="95" t="s">
        <v>52</v>
      </c>
      <c r="B9" s="96">
        <v>8.0</v>
      </c>
      <c r="C9" s="97">
        <f t="shared" si="1"/>
        <v>25</v>
      </c>
    </row>
    <row r="10">
      <c r="A10" s="99" t="s">
        <v>53</v>
      </c>
      <c r="B10" s="96">
        <v>8.0</v>
      </c>
      <c r="C10" s="97">
        <f t="shared" si="1"/>
        <v>25</v>
      </c>
      <c r="M10" s="97"/>
    </row>
    <row r="11">
      <c r="A11" s="95" t="s">
        <v>138</v>
      </c>
      <c r="B11" s="96">
        <v>7.0</v>
      </c>
      <c r="C11" s="97">
        <f t="shared" si="1"/>
        <v>21.875</v>
      </c>
    </row>
    <row r="12">
      <c r="A12" s="98" t="s">
        <v>55</v>
      </c>
      <c r="B12" s="96">
        <v>7.0</v>
      </c>
      <c r="C12" s="97">
        <f t="shared" si="1"/>
        <v>21.875</v>
      </c>
    </row>
    <row r="13">
      <c r="A13" s="95" t="s">
        <v>56</v>
      </c>
      <c r="B13" s="96">
        <v>7.0</v>
      </c>
      <c r="C13" s="97">
        <f t="shared" si="1"/>
        <v>21.875</v>
      </c>
    </row>
    <row r="14">
      <c r="A14" s="98" t="s">
        <v>57</v>
      </c>
      <c r="B14" s="96">
        <v>7.0</v>
      </c>
      <c r="C14" s="97">
        <f t="shared" si="1"/>
        <v>21.875</v>
      </c>
    </row>
    <row r="15">
      <c r="A15" s="95" t="s">
        <v>58</v>
      </c>
      <c r="B15" s="96">
        <v>7.0</v>
      </c>
      <c r="C15" s="97">
        <f t="shared" si="1"/>
        <v>21.875</v>
      </c>
    </row>
    <row r="16">
      <c r="A16" s="100" t="s">
        <v>59</v>
      </c>
      <c r="B16" s="96">
        <v>7.0</v>
      </c>
      <c r="C16" s="97">
        <f t="shared" si="1"/>
        <v>21.875</v>
      </c>
      <c r="E16" s="10" t="s">
        <v>1</v>
      </c>
      <c r="F16" s="10" t="s">
        <v>221</v>
      </c>
      <c r="G16" s="10" t="s">
        <v>1</v>
      </c>
      <c r="H16" s="10" t="s">
        <v>221</v>
      </c>
      <c r="I16" s="10" t="s">
        <v>1</v>
      </c>
      <c r="J16" s="10" t="s">
        <v>221</v>
      </c>
    </row>
    <row r="17">
      <c r="A17" s="101" t="s">
        <v>60</v>
      </c>
      <c r="B17" s="96">
        <v>7.0</v>
      </c>
      <c r="C17" s="97">
        <f t="shared" si="1"/>
        <v>21.875</v>
      </c>
      <c r="E17" s="102" t="s">
        <v>220</v>
      </c>
      <c r="F17" s="103">
        <v>9.0</v>
      </c>
      <c r="G17" s="102" t="s">
        <v>65</v>
      </c>
      <c r="H17" s="103">
        <v>6.0</v>
      </c>
      <c r="I17" s="102" t="s">
        <v>87</v>
      </c>
      <c r="J17" s="103">
        <v>4.0</v>
      </c>
    </row>
    <row r="18">
      <c r="A18" s="100" t="s">
        <v>61</v>
      </c>
      <c r="B18" s="96">
        <v>6.0</v>
      </c>
      <c r="C18" s="97">
        <f t="shared" si="1"/>
        <v>18.75</v>
      </c>
      <c r="E18" s="102" t="s">
        <v>46</v>
      </c>
      <c r="F18" s="103">
        <v>9.0</v>
      </c>
      <c r="G18" s="102" t="s">
        <v>66</v>
      </c>
      <c r="H18" s="103">
        <v>6.0</v>
      </c>
      <c r="I18" s="102" t="s">
        <v>88</v>
      </c>
      <c r="J18" s="103">
        <v>4.0</v>
      </c>
    </row>
    <row r="19">
      <c r="A19" s="95" t="s">
        <v>63</v>
      </c>
      <c r="B19" s="96">
        <v>6.0</v>
      </c>
      <c r="C19" s="97">
        <f t="shared" si="1"/>
        <v>18.75</v>
      </c>
      <c r="E19" s="102" t="s">
        <v>47</v>
      </c>
      <c r="F19" s="103">
        <v>9.0</v>
      </c>
      <c r="G19" s="102" t="s">
        <v>68</v>
      </c>
      <c r="H19" s="103">
        <v>6.0</v>
      </c>
      <c r="I19" s="102" t="s">
        <v>91</v>
      </c>
      <c r="J19" s="103">
        <v>4.0</v>
      </c>
    </row>
    <row r="20">
      <c r="A20" s="98" t="s">
        <v>64</v>
      </c>
      <c r="B20" s="96">
        <v>6.0</v>
      </c>
      <c r="C20" s="97">
        <f t="shared" si="1"/>
        <v>18.75</v>
      </c>
      <c r="E20" s="102" t="s">
        <v>48</v>
      </c>
      <c r="F20" s="103">
        <v>9.0</v>
      </c>
      <c r="G20" s="102" t="s">
        <v>69</v>
      </c>
      <c r="H20" s="103">
        <v>6.0</v>
      </c>
      <c r="I20" s="102" t="s">
        <v>92</v>
      </c>
      <c r="J20" s="103">
        <v>4.0</v>
      </c>
    </row>
    <row r="21">
      <c r="A21" s="95" t="s">
        <v>65</v>
      </c>
      <c r="B21" s="96">
        <v>6.0</v>
      </c>
      <c r="C21" s="97">
        <f t="shared" si="1"/>
        <v>18.75</v>
      </c>
      <c r="E21" s="102" t="s">
        <v>50</v>
      </c>
      <c r="F21" s="103">
        <v>8.0</v>
      </c>
      <c r="G21" s="102" t="s">
        <v>70</v>
      </c>
      <c r="H21" s="103">
        <v>6.0</v>
      </c>
      <c r="I21" s="102" t="s">
        <v>93</v>
      </c>
      <c r="J21" s="103">
        <v>4.0</v>
      </c>
    </row>
    <row r="22">
      <c r="A22" s="98" t="s">
        <v>66</v>
      </c>
      <c r="B22" s="96">
        <v>6.0</v>
      </c>
      <c r="C22" s="97">
        <f t="shared" si="1"/>
        <v>18.75</v>
      </c>
      <c r="E22" s="102" t="s">
        <v>52</v>
      </c>
      <c r="F22" s="103">
        <v>8.0</v>
      </c>
      <c r="G22" s="102" t="s">
        <v>71</v>
      </c>
      <c r="H22" s="103">
        <v>6.0</v>
      </c>
      <c r="I22" s="102" t="s">
        <v>94</v>
      </c>
      <c r="J22" s="103">
        <v>4.0</v>
      </c>
    </row>
    <row r="23">
      <c r="A23" s="95" t="s">
        <v>68</v>
      </c>
      <c r="B23" s="96">
        <v>6.0</v>
      </c>
      <c r="C23" s="97">
        <f t="shared" si="1"/>
        <v>18.75</v>
      </c>
      <c r="E23" s="104" t="s">
        <v>53</v>
      </c>
      <c r="F23" s="103">
        <v>8.0</v>
      </c>
      <c r="G23" s="102" t="s">
        <v>74</v>
      </c>
      <c r="H23" s="103">
        <v>5.0</v>
      </c>
      <c r="I23" s="102" t="s">
        <v>96</v>
      </c>
      <c r="J23" s="103">
        <v>4.0</v>
      </c>
    </row>
    <row r="24">
      <c r="A24" s="98" t="s">
        <v>69</v>
      </c>
      <c r="B24" s="96">
        <v>6.0</v>
      </c>
      <c r="C24" s="97">
        <f t="shared" si="1"/>
        <v>18.75</v>
      </c>
      <c r="E24" s="102" t="s">
        <v>138</v>
      </c>
      <c r="F24" s="103">
        <v>7.0</v>
      </c>
      <c r="G24" s="102" t="s">
        <v>75</v>
      </c>
      <c r="H24" s="103">
        <v>5.0</v>
      </c>
      <c r="I24" s="102" t="s">
        <v>98</v>
      </c>
      <c r="J24" s="103">
        <v>4.0</v>
      </c>
    </row>
    <row r="25">
      <c r="A25" s="95" t="s">
        <v>70</v>
      </c>
      <c r="B25" s="96">
        <v>6.0</v>
      </c>
      <c r="C25" s="97">
        <f t="shared" si="1"/>
        <v>18.75</v>
      </c>
      <c r="E25" s="102" t="s">
        <v>55</v>
      </c>
      <c r="F25" s="103">
        <v>7.0</v>
      </c>
      <c r="G25" s="102" t="s">
        <v>76</v>
      </c>
      <c r="H25" s="103">
        <v>5.0</v>
      </c>
      <c r="I25" s="102" t="s">
        <v>99</v>
      </c>
      <c r="J25" s="103">
        <v>3.0</v>
      </c>
    </row>
    <row r="26">
      <c r="A26" s="98" t="s">
        <v>71</v>
      </c>
      <c r="B26" s="96">
        <v>6.0</v>
      </c>
      <c r="C26" s="97">
        <f t="shared" si="1"/>
        <v>18.75</v>
      </c>
      <c r="E26" s="102" t="s">
        <v>56</v>
      </c>
      <c r="F26" s="103">
        <v>7.0</v>
      </c>
      <c r="G26" s="102" t="s">
        <v>77</v>
      </c>
      <c r="H26" s="103">
        <v>5.0</v>
      </c>
      <c r="I26" s="102" t="s">
        <v>100</v>
      </c>
      <c r="J26" s="103">
        <v>3.0</v>
      </c>
    </row>
    <row r="27">
      <c r="A27" s="95" t="s">
        <v>74</v>
      </c>
      <c r="B27" s="96">
        <v>5.0</v>
      </c>
      <c r="C27" s="97">
        <f t="shared" si="1"/>
        <v>15.625</v>
      </c>
      <c r="E27" s="102" t="s">
        <v>57</v>
      </c>
      <c r="F27" s="103">
        <v>7.0</v>
      </c>
      <c r="G27" s="102" t="s">
        <v>78</v>
      </c>
      <c r="H27" s="103">
        <v>5.0</v>
      </c>
      <c r="I27" s="102" t="s">
        <v>101</v>
      </c>
      <c r="J27" s="103">
        <v>3.0</v>
      </c>
    </row>
    <row r="28">
      <c r="A28" s="98" t="s">
        <v>75</v>
      </c>
      <c r="B28" s="96">
        <v>5.0</v>
      </c>
      <c r="C28" s="97">
        <f t="shared" si="1"/>
        <v>15.625</v>
      </c>
      <c r="E28" s="102" t="s">
        <v>58</v>
      </c>
      <c r="F28" s="103">
        <v>7.0</v>
      </c>
      <c r="G28" s="102" t="s">
        <v>79</v>
      </c>
      <c r="H28" s="103">
        <v>5.0</v>
      </c>
      <c r="I28" s="102" t="s">
        <v>103</v>
      </c>
      <c r="J28" s="103">
        <v>2.0</v>
      </c>
    </row>
    <row r="29">
      <c r="A29" s="95" t="s">
        <v>76</v>
      </c>
      <c r="B29" s="96">
        <v>5.0</v>
      </c>
      <c r="C29" s="97">
        <f t="shared" si="1"/>
        <v>15.625</v>
      </c>
      <c r="E29" s="105" t="s">
        <v>59</v>
      </c>
      <c r="F29" s="103">
        <v>7.0</v>
      </c>
      <c r="G29" s="102" t="s">
        <v>80</v>
      </c>
      <c r="H29" s="103">
        <v>5.0</v>
      </c>
      <c r="I29" s="102" t="s">
        <v>104</v>
      </c>
      <c r="J29" s="103">
        <v>2.0</v>
      </c>
    </row>
    <row r="30">
      <c r="A30" s="98" t="s">
        <v>77</v>
      </c>
      <c r="B30" s="96">
        <v>5.0</v>
      </c>
      <c r="C30" s="97">
        <f t="shared" si="1"/>
        <v>15.625</v>
      </c>
      <c r="E30" s="105" t="s">
        <v>60</v>
      </c>
      <c r="F30" s="103">
        <v>7.0</v>
      </c>
      <c r="G30" s="102" t="s">
        <v>81</v>
      </c>
      <c r="H30" s="103">
        <v>5.0</v>
      </c>
      <c r="I30" s="102" t="s">
        <v>189</v>
      </c>
      <c r="J30" s="103">
        <v>2.0</v>
      </c>
    </row>
    <row r="31">
      <c r="A31" s="95" t="s">
        <v>78</v>
      </c>
      <c r="B31" s="96">
        <v>5.0</v>
      </c>
      <c r="C31" s="97">
        <f t="shared" si="1"/>
        <v>15.625</v>
      </c>
      <c r="E31" s="105" t="s">
        <v>61</v>
      </c>
      <c r="F31" s="103">
        <v>6.0</v>
      </c>
      <c r="G31" s="102" t="s">
        <v>83</v>
      </c>
      <c r="H31" s="103">
        <v>4.0</v>
      </c>
      <c r="I31" s="102" t="s">
        <v>107</v>
      </c>
      <c r="J31" s="103">
        <v>2.0</v>
      </c>
    </row>
    <row r="32">
      <c r="A32" s="98" t="s">
        <v>79</v>
      </c>
      <c r="B32" s="96">
        <v>5.0</v>
      </c>
      <c r="C32" s="97">
        <f t="shared" si="1"/>
        <v>15.625</v>
      </c>
      <c r="E32" s="102" t="s">
        <v>63</v>
      </c>
      <c r="F32" s="103">
        <v>6.0</v>
      </c>
      <c r="G32" s="102" t="s">
        <v>84</v>
      </c>
      <c r="H32" s="103">
        <v>4.0</v>
      </c>
      <c r="I32" s="105" t="s">
        <v>108</v>
      </c>
      <c r="J32" s="103">
        <v>1.0</v>
      </c>
    </row>
    <row r="33">
      <c r="A33" s="95" t="s">
        <v>80</v>
      </c>
      <c r="B33" s="96">
        <v>5.0</v>
      </c>
      <c r="C33" s="97">
        <f t="shared" si="1"/>
        <v>15.625</v>
      </c>
      <c r="E33" s="102" t="s">
        <v>64</v>
      </c>
      <c r="F33" s="103">
        <v>6.0</v>
      </c>
      <c r="G33" s="102" t="s">
        <v>86</v>
      </c>
      <c r="H33" s="103">
        <v>4.0</v>
      </c>
      <c r="I33" s="106"/>
      <c r="J33" s="106"/>
      <c r="N33" s="19"/>
    </row>
    <row r="34">
      <c r="A34" s="98" t="s">
        <v>81</v>
      </c>
      <c r="B34" s="96">
        <v>5.0</v>
      </c>
      <c r="C34" s="97">
        <f t="shared" si="1"/>
        <v>15.625</v>
      </c>
    </row>
    <row r="35">
      <c r="A35" s="95" t="s">
        <v>83</v>
      </c>
      <c r="B35" s="96">
        <v>4.0</v>
      </c>
      <c r="C35" s="97">
        <f t="shared" si="1"/>
        <v>12.5</v>
      </c>
    </row>
    <row r="36">
      <c r="A36" s="98" t="s">
        <v>84</v>
      </c>
      <c r="B36" s="96">
        <v>4.0</v>
      </c>
      <c r="C36" s="97">
        <f t="shared" si="1"/>
        <v>12.5</v>
      </c>
    </row>
    <row r="37">
      <c r="A37" s="95" t="s">
        <v>86</v>
      </c>
      <c r="B37" s="96">
        <v>4.0</v>
      </c>
      <c r="C37" s="97">
        <f t="shared" si="1"/>
        <v>12.5</v>
      </c>
    </row>
    <row r="38">
      <c r="A38" s="98" t="s">
        <v>87</v>
      </c>
      <c r="B38" s="96">
        <v>4.0</v>
      </c>
      <c r="C38" s="97">
        <f t="shared" si="1"/>
        <v>12.5</v>
      </c>
    </row>
    <row r="39">
      <c r="A39" s="95" t="s">
        <v>88</v>
      </c>
      <c r="B39" s="96">
        <v>4.0</v>
      </c>
      <c r="C39" s="97">
        <f t="shared" si="1"/>
        <v>12.5</v>
      </c>
    </row>
    <row r="40">
      <c r="A40" s="95" t="s">
        <v>91</v>
      </c>
      <c r="B40" s="96">
        <v>4.0</v>
      </c>
      <c r="C40" s="97">
        <f t="shared" si="1"/>
        <v>12.5</v>
      </c>
    </row>
    <row r="41">
      <c r="A41" s="98" t="s">
        <v>92</v>
      </c>
      <c r="B41" s="96">
        <v>4.0</v>
      </c>
      <c r="C41" s="97">
        <f t="shared" si="1"/>
        <v>12.5</v>
      </c>
    </row>
    <row r="42">
      <c r="A42" s="95" t="s">
        <v>93</v>
      </c>
      <c r="B42" s="96">
        <v>4.0</v>
      </c>
      <c r="C42" s="97">
        <f t="shared" si="1"/>
        <v>12.5</v>
      </c>
    </row>
    <row r="43">
      <c r="A43" s="98" t="s">
        <v>94</v>
      </c>
      <c r="B43" s="96">
        <v>4.0</v>
      </c>
      <c r="C43" s="97">
        <f t="shared" si="1"/>
        <v>12.5</v>
      </c>
    </row>
    <row r="44">
      <c r="A44" s="95" t="s">
        <v>96</v>
      </c>
      <c r="B44" s="96">
        <v>4.0</v>
      </c>
      <c r="C44" s="97">
        <f t="shared" si="1"/>
        <v>12.5</v>
      </c>
    </row>
    <row r="45">
      <c r="A45" s="98" t="s">
        <v>98</v>
      </c>
      <c r="B45" s="96">
        <v>4.0</v>
      </c>
      <c r="C45" s="97">
        <f t="shared" si="1"/>
        <v>12.5</v>
      </c>
    </row>
    <row r="46">
      <c r="A46" s="95" t="s">
        <v>99</v>
      </c>
      <c r="B46" s="96">
        <v>3.0</v>
      </c>
      <c r="C46" s="97">
        <f t="shared" si="1"/>
        <v>9.375</v>
      </c>
    </row>
    <row r="47">
      <c r="A47" s="98" t="s">
        <v>100</v>
      </c>
      <c r="B47" s="96">
        <v>3.0</v>
      </c>
      <c r="C47" s="97">
        <f t="shared" si="1"/>
        <v>9.375</v>
      </c>
    </row>
    <row r="48">
      <c r="A48" s="95" t="s">
        <v>101</v>
      </c>
      <c r="B48" s="96">
        <v>3.0</v>
      </c>
      <c r="C48" s="97">
        <f t="shared" si="1"/>
        <v>9.375</v>
      </c>
    </row>
    <row r="49">
      <c r="A49" s="98" t="s">
        <v>103</v>
      </c>
      <c r="B49" s="96">
        <v>2.0</v>
      </c>
      <c r="C49" s="97">
        <f t="shared" si="1"/>
        <v>6.25</v>
      </c>
    </row>
    <row r="50">
      <c r="A50" s="95" t="s">
        <v>104</v>
      </c>
      <c r="B50" s="96">
        <v>2.0</v>
      </c>
      <c r="C50" s="97">
        <f t="shared" si="1"/>
        <v>6.25</v>
      </c>
    </row>
    <row r="51">
      <c r="A51" s="98" t="s">
        <v>189</v>
      </c>
      <c r="B51" s="96">
        <v>2.0</v>
      </c>
      <c r="C51" s="97">
        <f t="shared" si="1"/>
        <v>6.25</v>
      </c>
    </row>
    <row r="52">
      <c r="A52" s="95" t="s">
        <v>107</v>
      </c>
      <c r="B52" s="96">
        <v>2.0</v>
      </c>
      <c r="C52" s="97">
        <f t="shared" si="1"/>
        <v>6.25</v>
      </c>
    </row>
    <row r="53">
      <c r="A53" s="107" t="s">
        <v>108</v>
      </c>
      <c r="B53" s="96">
        <v>1.0</v>
      </c>
      <c r="C53" s="97">
        <f t="shared" si="1"/>
        <v>3.125</v>
      </c>
    </row>
  </sheetData>
  <mergeCells count="2">
    <mergeCell ref="A1:A3"/>
    <mergeCell ref="B1:B3"/>
  </mergeCells>
  <hyperlinks>
    <hyperlink r:id="rId1" ref="A10"/>
    <hyperlink r:id="rId2" ref="E23"/>
  </hyperlinks>
  <drawing r:id="rId3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5" max="5" width="15.13"/>
    <col customWidth="1" min="6" max="6" width="13.75"/>
  </cols>
  <sheetData>
    <row r="1">
      <c r="A1" s="1"/>
      <c r="B1" s="108" t="s">
        <v>1</v>
      </c>
      <c r="C1" s="109" t="s">
        <v>117</v>
      </c>
      <c r="E1" s="108" t="s">
        <v>1</v>
      </c>
      <c r="F1" s="17" t="s">
        <v>222</v>
      </c>
      <c r="G1" s="10" t="s">
        <v>223</v>
      </c>
    </row>
    <row r="2">
      <c r="A2" s="6" t="s">
        <v>44</v>
      </c>
      <c r="B2" s="11" t="s">
        <v>45</v>
      </c>
      <c r="C2" s="14">
        <v>8.0</v>
      </c>
      <c r="E2" s="6" t="s">
        <v>45</v>
      </c>
      <c r="F2" s="110">
        <v>8.0</v>
      </c>
      <c r="G2" s="14">
        <v>8.0</v>
      </c>
    </row>
    <row r="3">
      <c r="B3" s="11" t="s">
        <v>46</v>
      </c>
      <c r="C3" s="14">
        <v>8.0</v>
      </c>
      <c r="E3" s="6" t="s">
        <v>46</v>
      </c>
      <c r="F3" s="110">
        <v>8.0</v>
      </c>
      <c r="G3" s="14">
        <v>8.0</v>
      </c>
    </row>
    <row r="4">
      <c r="B4" s="11" t="s">
        <v>47</v>
      </c>
      <c r="C4" s="14">
        <v>10.0</v>
      </c>
      <c r="E4" s="6" t="s">
        <v>47</v>
      </c>
      <c r="F4" s="110">
        <v>7.0</v>
      </c>
      <c r="G4" s="16">
        <v>10.0</v>
      </c>
    </row>
    <row r="5">
      <c r="B5" s="11" t="s">
        <v>48</v>
      </c>
      <c r="C5" s="14">
        <v>4.0</v>
      </c>
      <c r="E5" s="6" t="s">
        <v>138</v>
      </c>
      <c r="F5" s="14">
        <v>8.0</v>
      </c>
      <c r="G5" s="16">
        <v>11.0</v>
      </c>
    </row>
    <row r="6">
      <c r="B6" s="6" t="s">
        <v>49</v>
      </c>
      <c r="C6" s="111">
        <v>0.0</v>
      </c>
      <c r="E6" s="6" t="s">
        <v>55</v>
      </c>
      <c r="F6" s="110">
        <v>6.0</v>
      </c>
      <c r="G6" s="16">
        <v>8.0</v>
      </c>
    </row>
    <row r="7">
      <c r="B7" s="11" t="s">
        <v>50</v>
      </c>
      <c r="C7" s="14">
        <v>6.0</v>
      </c>
      <c r="E7" s="6" t="s">
        <v>57</v>
      </c>
      <c r="F7" s="14">
        <v>8.0</v>
      </c>
      <c r="G7" s="16">
        <v>13.0</v>
      </c>
    </row>
    <row r="8">
      <c r="A8" s="6" t="s">
        <v>51</v>
      </c>
      <c r="B8" s="11" t="s">
        <v>52</v>
      </c>
      <c r="C8" s="14">
        <v>7.0</v>
      </c>
      <c r="E8" s="9" t="s">
        <v>60</v>
      </c>
      <c r="F8" s="112">
        <v>8.0</v>
      </c>
      <c r="G8" s="16">
        <v>16.0</v>
      </c>
    </row>
    <row r="9">
      <c r="B9" s="113" t="s">
        <v>53</v>
      </c>
      <c r="C9" s="114">
        <v>10.0</v>
      </c>
      <c r="E9" s="9" t="s">
        <v>61</v>
      </c>
      <c r="F9" s="112">
        <v>5.0</v>
      </c>
      <c r="G9" s="16">
        <v>15.0</v>
      </c>
    </row>
    <row r="10">
      <c r="B10" s="11" t="s">
        <v>138</v>
      </c>
      <c r="C10" s="14">
        <v>11.0</v>
      </c>
      <c r="E10" s="6" t="s">
        <v>64</v>
      </c>
      <c r="F10" s="14">
        <v>6.0</v>
      </c>
      <c r="G10" s="16">
        <v>9.0</v>
      </c>
    </row>
    <row r="11">
      <c r="B11" s="11" t="s">
        <v>55</v>
      </c>
      <c r="C11" s="14">
        <v>8.0</v>
      </c>
      <c r="E11" s="6" t="s">
        <v>65</v>
      </c>
      <c r="F11" s="14">
        <v>6.0</v>
      </c>
      <c r="G11" s="16">
        <v>13.0</v>
      </c>
    </row>
    <row r="12">
      <c r="B12" s="11" t="s">
        <v>56</v>
      </c>
      <c r="C12" s="14">
        <v>7.0</v>
      </c>
      <c r="E12" s="6" t="s">
        <v>66</v>
      </c>
      <c r="F12" s="14">
        <v>7.0</v>
      </c>
      <c r="G12" s="16">
        <v>10.0</v>
      </c>
    </row>
    <row r="13">
      <c r="B13" s="11" t="s">
        <v>57</v>
      </c>
      <c r="C13" s="14">
        <v>13.0</v>
      </c>
      <c r="E13" s="6" t="s">
        <v>68</v>
      </c>
      <c r="F13" s="14">
        <v>16.0</v>
      </c>
      <c r="G13" s="16">
        <v>15.0</v>
      </c>
    </row>
    <row r="14">
      <c r="B14" s="11" t="s">
        <v>58</v>
      </c>
      <c r="C14" s="14">
        <v>6.0</v>
      </c>
      <c r="E14" s="6" t="s">
        <v>71</v>
      </c>
      <c r="F14" s="14">
        <v>6.0</v>
      </c>
      <c r="G14" s="16">
        <v>13.0</v>
      </c>
    </row>
    <row r="15">
      <c r="B15" s="16" t="s">
        <v>59</v>
      </c>
      <c r="C15" s="112">
        <v>9.0</v>
      </c>
      <c r="E15" s="6" t="s">
        <v>88</v>
      </c>
      <c r="F15" s="110">
        <v>8.0</v>
      </c>
      <c r="G15" s="16">
        <v>11.0</v>
      </c>
    </row>
    <row r="16">
      <c r="B16" s="16" t="s">
        <v>60</v>
      </c>
      <c r="C16" s="112">
        <v>16.0</v>
      </c>
      <c r="E16" s="11" t="s">
        <v>92</v>
      </c>
      <c r="F16" s="14">
        <v>9.0</v>
      </c>
      <c r="G16" s="16">
        <v>9.0</v>
      </c>
    </row>
    <row r="17">
      <c r="B17" s="16" t="s">
        <v>61</v>
      </c>
      <c r="C17" s="112">
        <v>15.0</v>
      </c>
      <c r="E17" s="11" t="s">
        <v>94</v>
      </c>
      <c r="F17" s="14">
        <v>11.0</v>
      </c>
      <c r="G17" s="16">
        <v>11.0</v>
      </c>
    </row>
    <row r="18">
      <c r="A18" s="6" t="s">
        <v>62</v>
      </c>
      <c r="B18" s="11" t="s">
        <v>63</v>
      </c>
      <c r="C18" s="14">
        <v>9.0</v>
      </c>
      <c r="E18" s="15"/>
      <c r="G18" s="15"/>
    </row>
    <row r="19">
      <c r="B19" s="11" t="s">
        <v>64</v>
      </c>
      <c r="C19" s="14">
        <v>9.0</v>
      </c>
      <c r="E19" s="10" t="s">
        <v>224</v>
      </c>
      <c r="F19" s="115">
        <f>counta(E2:E17)</f>
        <v>16</v>
      </c>
      <c r="G19" s="15"/>
    </row>
    <row r="20">
      <c r="B20" s="11" t="s">
        <v>65</v>
      </c>
      <c r="C20" s="14">
        <v>13.0</v>
      </c>
      <c r="E20" s="15"/>
      <c r="G20" s="15"/>
    </row>
    <row r="21">
      <c r="B21" s="11" t="s">
        <v>66</v>
      </c>
      <c r="C21" s="14">
        <v>10.0</v>
      </c>
      <c r="E21" s="15"/>
      <c r="G21" s="15"/>
    </row>
    <row r="22">
      <c r="A22" s="6" t="s">
        <v>67</v>
      </c>
      <c r="B22" s="11" t="s">
        <v>68</v>
      </c>
      <c r="C22" s="14">
        <v>15.0</v>
      </c>
      <c r="E22" s="15"/>
      <c r="G22" s="15"/>
    </row>
    <row r="23">
      <c r="B23" s="11" t="s">
        <v>69</v>
      </c>
      <c r="C23" s="14">
        <v>6.0</v>
      </c>
      <c r="E23" s="15"/>
      <c r="G23" s="15"/>
    </row>
    <row r="24">
      <c r="B24" s="11" t="s">
        <v>70</v>
      </c>
      <c r="C24" s="14">
        <v>8.0</v>
      </c>
      <c r="E24" s="15"/>
      <c r="G24" s="15"/>
    </row>
    <row r="25">
      <c r="B25" s="11" t="s">
        <v>71</v>
      </c>
      <c r="C25" s="14">
        <v>13.0</v>
      </c>
      <c r="E25" s="15"/>
      <c r="G25" s="15"/>
    </row>
    <row r="26">
      <c r="A26" s="6" t="s">
        <v>73</v>
      </c>
      <c r="B26" s="11" t="s">
        <v>74</v>
      </c>
      <c r="C26" s="14">
        <v>3.0</v>
      </c>
      <c r="E26" s="15"/>
      <c r="G26" s="15"/>
    </row>
    <row r="27">
      <c r="B27" s="11" t="s">
        <v>75</v>
      </c>
      <c r="C27" s="14">
        <v>6.0</v>
      </c>
      <c r="E27" s="15"/>
      <c r="G27" s="15"/>
    </row>
    <row r="28">
      <c r="B28" s="11" t="s">
        <v>76</v>
      </c>
      <c r="C28" s="14">
        <v>7.0</v>
      </c>
      <c r="E28" s="15"/>
      <c r="G28" s="15"/>
    </row>
    <row r="29">
      <c r="B29" s="6" t="s">
        <v>77</v>
      </c>
      <c r="C29" s="14">
        <v>4.0</v>
      </c>
      <c r="E29" s="15"/>
      <c r="G29" s="15"/>
    </row>
    <row r="30">
      <c r="B30" s="11" t="s">
        <v>78</v>
      </c>
      <c r="C30" s="14">
        <v>7.0</v>
      </c>
      <c r="E30" s="15"/>
      <c r="G30" s="15"/>
    </row>
    <row r="31">
      <c r="B31" s="11" t="s">
        <v>79</v>
      </c>
      <c r="C31" s="14">
        <v>12.0</v>
      </c>
      <c r="E31" s="15"/>
      <c r="G31" s="15"/>
    </row>
    <row r="32">
      <c r="B32" s="11" t="s">
        <v>80</v>
      </c>
      <c r="C32" s="14">
        <v>9.0</v>
      </c>
      <c r="E32" s="15"/>
      <c r="G32" s="15"/>
    </row>
    <row r="33">
      <c r="B33" s="11" t="s">
        <v>81</v>
      </c>
      <c r="C33" s="14">
        <v>10.0</v>
      </c>
      <c r="E33" s="15"/>
      <c r="G33" s="15"/>
    </row>
    <row r="34">
      <c r="B34" s="11" t="s">
        <v>83</v>
      </c>
      <c r="C34" s="14">
        <v>6.0</v>
      </c>
      <c r="E34" s="15"/>
      <c r="G34" s="15"/>
    </row>
    <row r="35">
      <c r="B35" s="11" t="s">
        <v>84</v>
      </c>
      <c r="C35" s="14">
        <v>5.0</v>
      </c>
      <c r="E35" s="15"/>
      <c r="G35" s="15"/>
    </row>
    <row r="36">
      <c r="A36" s="6" t="s">
        <v>85</v>
      </c>
      <c r="B36" s="11" t="s">
        <v>86</v>
      </c>
      <c r="C36" s="14">
        <v>9.0</v>
      </c>
      <c r="E36" s="15"/>
      <c r="G36" s="15"/>
    </row>
    <row r="37">
      <c r="B37" s="11" t="s">
        <v>87</v>
      </c>
      <c r="C37" s="14">
        <v>8.0</v>
      </c>
      <c r="E37" s="15"/>
      <c r="G37" s="15"/>
    </row>
    <row r="38">
      <c r="B38" s="11" t="s">
        <v>88</v>
      </c>
      <c r="C38" s="14">
        <v>11.0</v>
      </c>
      <c r="E38" s="15"/>
      <c r="G38" s="15"/>
    </row>
    <row r="39">
      <c r="B39" s="6" t="s">
        <v>89</v>
      </c>
      <c r="C39" s="111">
        <v>0.0</v>
      </c>
      <c r="E39" s="15"/>
      <c r="G39" s="15"/>
    </row>
    <row r="40">
      <c r="A40" s="6" t="s">
        <v>90</v>
      </c>
      <c r="B40" s="11" t="s">
        <v>91</v>
      </c>
      <c r="C40" s="14">
        <v>3.0</v>
      </c>
      <c r="E40" s="15"/>
      <c r="G40" s="15"/>
    </row>
    <row r="41">
      <c r="B41" s="11" t="s">
        <v>92</v>
      </c>
      <c r="C41" s="14">
        <v>9.0</v>
      </c>
      <c r="E41" s="15"/>
      <c r="G41" s="15"/>
    </row>
    <row r="42">
      <c r="B42" s="11" t="s">
        <v>93</v>
      </c>
      <c r="C42" s="14">
        <v>6.0</v>
      </c>
      <c r="E42" s="15"/>
      <c r="G42" s="15"/>
    </row>
    <row r="43">
      <c r="B43" s="11" t="s">
        <v>94</v>
      </c>
      <c r="C43" s="14">
        <v>11.0</v>
      </c>
      <c r="E43" s="15"/>
      <c r="G43" s="15"/>
    </row>
    <row r="44">
      <c r="A44" s="6" t="s">
        <v>95</v>
      </c>
      <c r="B44" s="11" t="s">
        <v>96</v>
      </c>
      <c r="C44" s="14">
        <v>9.0</v>
      </c>
      <c r="E44" s="15"/>
      <c r="G44" s="15"/>
    </row>
    <row r="45">
      <c r="B45" s="11" t="s">
        <v>98</v>
      </c>
      <c r="C45" s="14">
        <v>12.0</v>
      </c>
      <c r="E45" s="15"/>
      <c r="G45" s="15"/>
    </row>
    <row r="46">
      <c r="B46" s="11" t="s">
        <v>99</v>
      </c>
      <c r="C46" s="14">
        <v>9.0</v>
      </c>
      <c r="E46" s="15"/>
      <c r="G46" s="15"/>
    </row>
    <row r="47">
      <c r="B47" s="11" t="s">
        <v>100</v>
      </c>
      <c r="C47" s="14">
        <v>7.0</v>
      </c>
      <c r="E47" s="15"/>
      <c r="G47" s="15"/>
    </row>
    <row r="48">
      <c r="B48" s="11" t="s">
        <v>101</v>
      </c>
      <c r="C48" s="14">
        <v>8.0</v>
      </c>
      <c r="E48" s="15"/>
      <c r="G48" s="15"/>
    </row>
    <row r="49">
      <c r="A49" s="6" t="s">
        <v>102</v>
      </c>
      <c r="B49" s="11" t="s">
        <v>103</v>
      </c>
      <c r="C49" s="14">
        <v>2.0</v>
      </c>
      <c r="E49" s="15"/>
      <c r="G49" s="15"/>
    </row>
    <row r="50">
      <c r="B50" s="11" t="s">
        <v>104</v>
      </c>
      <c r="C50" s="14">
        <v>7.0</v>
      </c>
      <c r="E50" s="15"/>
      <c r="G50" s="15"/>
    </row>
    <row r="51">
      <c r="B51" s="11" t="s">
        <v>189</v>
      </c>
      <c r="C51" s="14">
        <v>5.0</v>
      </c>
      <c r="E51" s="15"/>
      <c r="G51" s="15"/>
    </row>
    <row r="52">
      <c r="B52" s="11" t="s">
        <v>107</v>
      </c>
      <c r="C52" s="14">
        <v>8.0</v>
      </c>
      <c r="E52" s="15"/>
      <c r="G52" s="15"/>
    </row>
    <row r="53">
      <c r="B53" s="9" t="s">
        <v>108</v>
      </c>
      <c r="C53" s="65">
        <v>6.0</v>
      </c>
      <c r="E53" s="15"/>
      <c r="G53" s="15"/>
    </row>
    <row r="54">
      <c r="A54" s="15"/>
      <c r="B54" s="15"/>
      <c r="E54" s="15"/>
      <c r="G54" s="15"/>
    </row>
    <row r="55">
      <c r="A55" s="15"/>
      <c r="B55" s="9" t="s">
        <v>194</v>
      </c>
      <c r="E55" s="15"/>
      <c r="G55" s="15"/>
    </row>
    <row r="56">
      <c r="A56" s="15"/>
      <c r="B56" s="15"/>
      <c r="E56" s="15"/>
      <c r="G56" s="15"/>
    </row>
    <row r="57">
      <c r="A57" s="15"/>
      <c r="B57" s="15"/>
      <c r="E57" s="15"/>
      <c r="G57" s="15"/>
    </row>
    <row r="58">
      <c r="A58" s="15"/>
      <c r="B58" s="15"/>
      <c r="E58" s="15"/>
      <c r="G58" s="15"/>
    </row>
    <row r="59">
      <c r="A59" s="15"/>
      <c r="B59" s="15"/>
      <c r="E59" s="15"/>
      <c r="G59" s="15"/>
    </row>
    <row r="60">
      <c r="A60" s="15"/>
      <c r="B60" s="15"/>
      <c r="E60" s="15"/>
      <c r="G60" s="15"/>
    </row>
    <row r="61">
      <c r="A61" s="15"/>
      <c r="B61" s="15"/>
      <c r="E61" s="15"/>
      <c r="G61" s="15"/>
    </row>
    <row r="62">
      <c r="A62" s="15"/>
      <c r="B62" s="15"/>
      <c r="E62" s="15"/>
      <c r="G62" s="15"/>
    </row>
    <row r="63">
      <c r="A63" s="15"/>
      <c r="B63" s="15"/>
      <c r="E63" s="15"/>
      <c r="G63" s="15"/>
    </row>
    <row r="64">
      <c r="A64" s="15"/>
      <c r="B64" s="15"/>
      <c r="E64" s="15"/>
      <c r="G64" s="15"/>
    </row>
    <row r="65">
      <c r="A65" s="15"/>
      <c r="B65" s="15"/>
      <c r="E65" s="15"/>
      <c r="G65" s="15"/>
    </row>
    <row r="66">
      <c r="A66" s="15"/>
      <c r="B66" s="15"/>
      <c r="E66" s="15"/>
      <c r="G66" s="15"/>
    </row>
    <row r="67">
      <c r="A67" s="15"/>
      <c r="B67" s="15"/>
      <c r="E67" s="15"/>
      <c r="G67" s="15"/>
    </row>
    <row r="68">
      <c r="A68" s="15"/>
      <c r="B68" s="15"/>
      <c r="E68" s="15"/>
      <c r="G68" s="15"/>
    </row>
    <row r="69">
      <c r="A69" s="15"/>
      <c r="B69" s="15"/>
      <c r="E69" s="15"/>
      <c r="G69" s="15"/>
    </row>
    <row r="70">
      <c r="A70" s="15"/>
      <c r="B70" s="15"/>
      <c r="E70" s="15"/>
      <c r="G70" s="15"/>
    </row>
    <row r="71">
      <c r="A71" s="15"/>
      <c r="B71" s="15"/>
      <c r="E71" s="15"/>
      <c r="G71" s="15"/>
    </row>
    <row r="72">
      <c r="A72" s="15"/>
      <c r="B72" s="15"/>
      <c r="E72" s="15"/>
      <c r="G72" s="15"/>
    </row>
    <row r="73">
      <c r="A73" s="15"/>
      <c r="B73" s="15"/>
      <c r="E73" s="15"/>
      <c r="G73" s="15"/>
    </row>
    <row r="74">
      <c r="A74" s="15"/>
      <c r="B74" s="15"/>
      <c r="E74" s="15"/>
      <c r="G74" s="15"/>
    </row>
    <row r="75">
      <c r="A75" s="15"/>
      <c r="B75" s="15"/>
      <c r="E75" s="15"/>
      <c r="G75" s="15"/>
    </row>
    <row r="76">
      <c r="A76" s="15"/>
      <c r="B76" s="15"/>
      <c r="E76" s="15"/>
      <c r="G76" s="15"/>
    </row>
    <row r="77">
      <c r="A77" s="15"/>
      <c r="B77" s="15"/>
      <c r="E77" s="15"/>
      <c r="G77" s="15"/>
    </row>
    <row r="78">
      <c r="A78" s="15"/>
      <c r="B78" s="15"/>
      <c r="E78" s="15"/>
      <c r="G78" s="15"/>
    </row>
    <row r="79">
      <c r="A79" s="15"/>
      <c r="B79" s="15"/>
      <c r="E79" s="15"/>
      <c r="G79" s="15"/>
    </row>
    <row r="80">
      <c r="A80" s="15"/>
      <c r="B80" s="15"/>
      <c r="E80" s="15"/>
      <c r="G80" s="15"/>
    </row>
    <row r="81">
      <c r="A81" s="15"/>
      <c r="B81" s="15"/>
      <c r="E81" s="15"/>
      <c r="G81" s="15"/>
    </row>
    <row r="82">
      <c r="A82" s="15"/>
      <c r="B82" s="15"/>
      <c r="E82" s="15"/>
      <c r="G82" s="15"/>
    </row>
    <row r="83">
      <c r="A83" s="15"/>
      <c r="B83" s="15"/>
      <c r="E83" s="15"/>
      <c r="G83" s="15"/>
    </row>
    <row r="84">
      <c r="A84" s="15"/>
      <c r="B84" s="15"/>
      <c r="E84" s="15"/>
      <c r="G84" s="15"/>
    </row>
    <row r="85">
      <c r="A85" s="15"/>
      <c r="B85" s="15"/>
      <c r="E85" s="15"/>
      <c r="G85" s="15"/>
    </row>
    <row r="86">
      <c r="A86" s="15"/>
      <c r="B86" s="15"/>
      <c r="E86" s="15"/>
      <c r="G86" s="15"/>
    </row>
    <row r="87">
      <c r="A87" s="15"/>
      <c r="B87" s="15"/>
      <c r="E87" s="15"/>
      <c r="G87" s="15"/>
    </row>
    <row r="88">
      <c r="A88" s="15"/>
      <c r="B88" s="15"/>
      <c r="E88" s="15"/>
      <c r="G88" s="15"/>
    </row>
    <row r="89">
      <c r="A89" s="15"/>
      <c r="B89" s="15"/>
      <c r="E89" s="15"/>
      <c r="G89" s="15"/>
    </row>
    <row r="90">
      <c r="A90" s="15"/>
      <c r="B90" s="15"/>
      <c r="E90" s="15"/>
      <c r="G90" s="15"/>
    </row>
    <row r="91">
      <c r="A91" s="15"/>
      <c r="B91" s="15"/>
      <c r="E91" s="15"/>
      <c r="G91" s="15"/>
    </row>
    <row r="92">
      <c r="A92" s="15"/>
      <c r="B92" s="15"/>
      <c r="E92" s="15"/>
      <c r="G92" s="15"/>
    </row>
    <row r="93">
      <c r="A93" s="15"/>
      <c r="B93" s="15"/>
      <c r="E93" s="15"/>
      <c r="G93" s="15"/>
    </row>
    <row r="94">
      <c r="A94" s="15"/>
      <c r="B94" s="15"/>
      <c r="E94" s="15"/>
      <c r="G94" s="15"/>
    </row>
    <row r="95">
      <c r="A95" s="15"/>
      <c r="B95" s="15"/>
      <c r="E95" s="15"/>
      <c r="G95" s="15"/>
    </row>
    <row r="96">
      <c r="A96" s="15"/>
      <c r="B96" s="15"/>
      <c r="E96" s="15"/>
      <c r="G96" s="15"/>
    </row>
    <row r="97">
      <c r="A97" s="15"/>
      <c r="B97" s="15"/>
      <c r="E97" s="15"/>
      <c r="G97" s="15"/>
    </row>
    <row r="98">
      <c r="A98" s="15"/>
      <c r="B98" s="15"/>
      <c r="E98" s="15"/>
      <c r="G98" s="15"/>
    </row>
    <row r="99">
      <c r="A99" s="15"/>
      <c r="B99" s="15"/>
      <c r="E99" s="15"/>
      <c r="G99" s="15"/>
    </row>
    <row r="100">
      <c r="A100" s="15"/>
      <c r="B100" s="15"/>
      <c r="E100" s="15"/>
      <c r="G100" s="15"/>
    </row>
    <row r="101">
      <c r="A101" s="15"/>
      <c r="B101" s="15"/>
      <c r="E101" s="15"/>
      <c r="G101" s="15"/>
    </row>
    <row r="102">
      <c r="A102" s="15"/>
      <c r="B102" s="15"/>
      <c r="E102" s="15"/>
      <c r="G102" s="15"/>
    </row>
    <row r="103">
      <c r="A103" s="15"/>
      <c r="B103" s="15"/>
      <c r="E103" s="15"/>
      <c r="G103" s="15"/>
    </row>
    <row r="104">
      <c r="A104" s="15"/>
      <c r="B104" s="15"/>
      <c r="E104" s="15"/>
      <c r="G104" s="15"/>
    </row>
    <row r="105">
      <c r="A105" s="15"/>
      <c r="B105" s="15"/>
      <c r="E105" s="15"/>
      <c r="G105" s="15"/>
    </row>
    <row r="106">
      <c r="A106" s="15"/>
      <c r="B106" s="15"/>
      <c r="E106" s="15"/>
      <c r="G106" s="15"/>
    </row>
    <row r="107">
      <c r="A107" s="15"/>
      <c r="B107" s="15"/>
      <c r="E107" s="15"/>
      <c r="G107" s="15"/>
    </row>
    <row r="108">
      <c r="A108" s="15"/>
      <c r="B108" s="15"/>
      <c r="E108" s="15"/>
      <c r="G108" s="15"/>
    </row>
    <row r="109">
      <c r="A109" s="15"/>
      <c r="B109" s="15"/>
      <c r="E109" s="15"/>
      <c r="G109" s="15"/>
    </row>
    <row r="110">
      <c r="A110" s="15"/>
      <c r="B110" s="15"/>
      <c r="E110" s="15"/>
      <c r="G110" s="15"/>
    </row>
    <row r="111">
      <c r="A111" s="15"/>
      <c r="B111" s="15"/>
      <c r="E111" s="15"/>
      <c r="G111" s="15"/>
    </row>
    <row r="112">
      <c r="A112" s="15"/>
      <c r="B112" s="15"/>
      <c r="E112" s="15"/>
      <c r="G112" s="15"/>
    </row>
    <row r="113">
      <c r="A113" s="15"/>
      <c r="B113" s="15"/>
      <c r="E113" s="15"/>
      <c r="G113" s="15"/>
    </row>
    <row r="114">
      <c r="A114" s="15"/>
      <c r="B114" s="15"/>
      <c r="E114" s="15"/>
      <c r="G114" s="15"/>
    </row>
    <row r="115">
      <c r="A115" s="15"/>
      <c r="B115" s="15"/>
      <c r="E115" s="15"/>
      <c r="G115" s="15"/>
    </row>
    <row r="116">
      <c r="A116" s="15"/>
      <c r="B116" s="15"/>
      <c r="E116" s="15"/>
      <c r="G116" s="15"/>
    </row>
    <row r="117">
      <c r="A117" s="15"/>
      <c r="B117" s="15"/>
      <c r="E117" s="15"/>
      <c r="G117" s="15"/>
    </row>
    <row r="118">
      <c r="A118" s="15"/>
      <c r="B118" s="15"/>
      <c r="E118" s="15"/>
      <c r="G118" s="15"/>
    </row>
    <row r="119">
      <c r="A119" s="15"/>
      <c r="B119" s="15"/>
      <c r="E119" s="15"/>
      <c r="G119" s="15"/>
    </row>
    <row r="120">
      <c r="A120" s="15"/>
      <c r="B120" s="15"/>
      <c r="E120" s="15"/>
      <c r="G120" s="15"/>
    </row>
    <row r="121">
      <c r="A121" s="15"/>
      <c r="B121" s="15"/>
      <c r="E121" s="15"/>
      <c r="G121" s="15"/>
    </row>
    <row r="122">
      <c r="A122" s="15"/>
      <c r="B122" s="15"/>
      <c r="E122" s="15"/>
      <c r="G122" s="15"/>
    </row>
    <row r="123">
      <c r="A123" s="15"/>
      <c r="B123" s="15"/>
      <c r="E123" s="15"/>
      <c r="G123" s="15"/>
    </row>
    <row r="124">
      <c r="A124" s="15"/>
      <c r="B124" s="15"/>
      <c r="E124" s="15"/>
      <c r="G124" s="15"/>
    </row>
    <row r="125">
      <c r="A125" s="15"/>
      <c r="B125" s="15"/>
      <c r="E125" s="15"/>
      <c r="G125" s="15"/>
    </row>
    <row r="126">
      <c r="A126" s="15"/>
      <c r="B126" s="15"/>
      <c r="E126" s="15"/>
      <c r="G126" s="15"/>
    </row>
    <row r="127">
      <c r="A127" s="15"/>
      <c r="B127" s="15"/>
      <c r="E127" s="15"/>
      <c r="G127" s="15"/>
    </row>
    <row r="128">
      <c r="A128" s="15"/>
      <c r="B128" s="15"/>
      <c r="E128" s="15"/>
      <c r="G128" s="15"/>
    </row>
    <row r="129">
      <c r="A129" s="15"/>
      <c r="B129" s="15"/>
      <c r="E129" s="15"/>
      <c r="G129" s="15"/>
    </row>
    <row r="130">
      <c r="A130" s="15"/>
      <c r="B130" s="15"/>
      <c r="E130" s="15"/>
      <c r="G130" s="15"/>
    </row>
    <row r="131">
      <c r="A131" s="15"/>
      <c r="B131" s="15"/>
      <c r="E131" s="15"/>
      <c r="G131" s="15"/>
    </row>
    <row r="132">
      <c r="A132" s="15"/>
      <c r="B132" s="15"/>
      <c r="E132" s="15"/>
      <c r="G132" s="15"/>
    </row>
    <row r="133">
      <c r="A133" s="15"/>
      <c r="B133" s="15"/>
      <c r="E133" s="15"/>
      <c r="G133" s="15"/>
    </row>
    <row r="134">
      <c r="A134" s="15"/>
      <c r="B134" s="15"/>
      <c r="E134" s="15"/>
      <c r="G134" s="15"/>
    </row>
    <row r="135">
      <c r="A135" s="15"/>
      <c r="B135" s="15"/>
      <c r="E135" s="15"/>
      <c r="G135" s="15"/>
    </row>
    <row r="136">
      <c r="A136" s="15"/>
      <c r="B136" s="15"/>
      <c r="E136" s="15"/>
      <c r="G136" s="15"/>
    </row>
    <row r="137">
      <c r="A137" s="15"/>
      <c r="B137" s="15"/>
      <c r="E137" s="15"/>
      <c r="G137" s="15"/>
    </row>
    <row r="138">
      <c r="A138" s="15"/>
      <c r="B138" s="15"/>
      <c r="E138" s="15"/>
      <c r="G138" s="15"/>
    </row>
    <row r="139">
      <c r="A139" s="15"/>
      <c r="B139" s="15"/>
      <c r="E139" s="15"/>
      <c r="G139" s="15"/>
    </row>
    <row r="140">
      <c r="A140" s="15"/>
      <c r="B140" s="15"/>
      <c r="E140" s="15"/>
      <c r="G140" s="15"/>
    </row>
    <row r="141">
      <c r="A141" s="15"/>
      <c r="B141" s="15"/>
      <c r="E141" s="15"/>
      <c r="G141" s="15"/>
    </row>
    <row r="142">
      <c r="A142" s="15"/>
      <c r="B142" s="15"/>
      <c r="E142" s="15"/>
      <c r="G142" s="15"/>
    </row>
    <row r="143">
      <c r="A143" s="15"/>
      <c r="B143" s="15"/>
      <c r="E143" s="15"/>
      <c r="G143" s="15"/>
    </row>
    <row r="144">
      <c r="A144" s="15"/>
      <c r="B144" s="15"/>
      <c r="E144" s="15"/>
      <c r="G144" s="15"/>
    </row>
    <row r="145">
      <c r="A145" s="15"/>
      <c r="B145" s="15"/>
      <c r="E145" s="15"/>
      <c r="G145" s="15"/>
    </row>
    <row r="146">
      <c r="A146" s="15"/>
      <c r="B146" s="15"/>
      <c r="E146" s="15"/>
      <c r="G146" s="15"/>
    </row>
    <row r="147">
      <c r="A147" s="15"/>
      <c r="B147" s="15"/>
      <c r="E147" s="15"/>
      <c r="G147" s="15"/>
    </row>
    <row r="148">
      <c r="A148" s="15"/>
      <c r="B148" s="15"/>
      <c r="E148" s="15"/>
      <c r="G148" s="15"/>
    </row>
    <row r="149">
      <c r="A149" s="15"/>
      <c r="B149" s="15"/>
      <c r="E149" s="15"/>
      <c r="G149" s="15"/>
    </row>
    <row r="150">
      <c r="A150" s="15"/>
      <c r="B150" s="15"/>
      <c r="E150" s="15"/>
      <c r="G150" s="15"/>
    </row>
    <row r="151">
      <c r="A151" s="15"/>
      <c r="B151" s="15"/>
      <c r="E151" s="15"/>
      <c r="G151" s="15"/>
    </row>
    <row r="152">
      <c r="A152" s="15"/>
      <c r="B152" s="15"/>
      <c r="E152" s="15"/>
      <c r="G152" s="15"/>
    </row>
    <row r="153">
      <c r="A153" s="15"/>
      <c r="B153" s="15"/>
      <c r="E153" s="15"/>
      <c r="G153" s="15"/>
    </row>
    <row r="154">
      <c r="A154" s="15"/>
      <c r="B154" s="15"/>
      <c r="E154" s="15"/>
      <c r="G154" s="15"/>
    </row>
    <row r="155">
      <c r="A155" s="15"/>
      <c r="B155" s="15"/>
      <c r="E155" s="15"/>
      <c r="G155" s="15"/>
    </row>
    <row r="156">
      <c r="A156" s="15"/>
      <c r="B156" s="15"/>
      <c r="E156" s="15"/>
      <c r="G156" s="15"/>
    </row>
    <row r="157">
      <c r="A157" s="15"/>
      <c r="B157" s="15"/>
      <c r="E157" s="15"/>
      <c r="G157" s="15"/>
    </row>
    <row r="158">
      <c r="A158" s="15"/>
      <c r="B158" s="15"/>
      <c r="E158" s="15"/>
      <c r="G158" s="15"/>
    </row>
    <row r="159">
      <c r="A159" s="15"/>
      <c r="B159" s="15"/>
      <c r="E159" s="15"/>
      <c r="G159" s="15"/>
    </row>
    <row r="160">
      <c r="A160" s="15"/>
      <c r="B160" s="15"/>
      <c r="E160" s="15"/>
      <c r="G160" s="15"/>
    </row>
    <row r="161">
      <c r="A161" s="15"/>
      <c r="B161" s="15"/>
      <c r="E161" s="15"/>
      <c r="G161" s="15"/>
    </row>
    <row r="162">
      <c r="A162" s="15"/>
      <c r="B162" s="15"/>
      <c r="E162" s="15"/>
      <c r="G162" s="15"/>
    </row>
    <row r="163">
      <c r="A163" s="15"/>
      <c r="B163" s="15"/>
      <c r="E163" s="15"/>
      <c r="G163" s="15"/>
    </row>
    <row r="164">
      <c r="A164" s="15"/>
      <c r="B164" s="15"/>
      <c r="E164" s="15"/>
      <c r="G164" s="15"/>
    </row>
    <row r="165">
      <c r="A165" s="15"/>
      <c r="B165" s="15"/>
      <c r="E165" s="15"/>
      <c r="G165" s="15"/>
    </row>
    <row r="166">
      <c r="A166" s="15"/>
      <c r="B166" s="15"/>
      <c r="E166" s="15"/>
      <c r="G166" s="15"/>
    </row>
    <row r="167">
      <c r="A167" s="15"/>
      <c r="B167" s="15"/>
      <c r="E167" s="15"/>
      <c r="G167" s="15"/>
    </row>
    <row r="168">
      <c r="A168" s="15"/>
      <c r="B168" s="15"/>
      <c r="E168" s="15"/>
      <c r="G168" s="15"/>
    </row>
    <row r="169">
      <c r="A169" s="15"/>
      <c r="B169" s="15"/>
      <c r="E169" s="15"/>
      <c r="G169" s="15"/>
    </row>
    <row r="170">
      <c r="A170" s="15"/>
      <c r="B170" s="15"/>
      <c r="E170" s="15"/>
      <c r="G170" s="15"/>
    </row>
    <row r="171">
      <c r="A171" s="15"/>
      <c r="B171" s="15"/>
      <c r="E171" s="15"/>
      <c r="G171" s="15"/>
    </row>
    <row r="172">
      <c r="A172" s="15"/>
      <c r="B172" s="15"/>
      <c r="E172" s="15"/>
      <c r="G172" s="15"/>
    </row>
    <row r="173">
      <c r="A173" s="15"/>
      <c r="B173" s="15"/>
      <c r="E173" s="15"/>
      <c r="G173" s="15"/>
    </row>
    <row r="174">
      <c r="A174" s="15"/>
      <c r="B174" s="15"/>
      <c r="E174" s="15"/>
      <c r="G174" s="15"/>
    </row>
    <row r="175">
      <c r="A175" s="15"/>
      <c r="B175" s="15"/>
      <c r="E175" s="15"/>
      <c r="G175" s="15"/>
    </row>
    <row r="176">
      <c r="A176" s="15"/>
      <c r="B176" s="15"/>
      <c r="E176" s="15"/>
      <c r="G176" s="15"/>
    </row>
    <row r="177">
      <c r="A177" s="15"/>
      <c r="B177" s="15"/>
      <c r="E177" s="15"/>
      <c r="G177" s="15"/>
    </row>
    <row r="178">
      <c r="A178" s="15"/>
      <c r="B178" s="15"/>
      <c r="E178" s="15"/>
      <c r="G178" s="15"/>
    </row>
    <row r="179">
      <c r="A179" s="15"/>
      <c r="B179" s="15"/>
      <c r="E179" s="15"/>
      <c r="G179" s="15"/>
    </row>
    <row r="180">
      <c r="A180" s="15"/>
      <c r="B180" s="15"/>
      <c r="E180" s="15"/>
      <c r="G180" s="15"/>
    </row>
    <row r="181">
      <c r="A181" s="15"/>
      <c r="B181" s="15"/>
      <c r="E181" s="15"/>
      <c r="G181" s="15"/>
    </row>
    <row r="182">
      <c r="A182" s="15"/>
      <c r="B182" s="15"/>
      <c r="E182" s="15"/>
      <c r="G182" s="15"/>
    </row>
    <row r="183">
      <c r="A183" s="15"/>
      <c r="B183" s="15"/>
      <c r="E183" s="15"/>
      <c r="G183" s="15"/>
    </row>
    <row r="184">
      <c r="A184" s="15"/>
      <c r="B184" s="15"/>
      <c r="E184" s="15"/>
      <c r="G184" s="15"/>
    </row>
    <row r="185">
      <c r="A185" s="15"/>
      <c r="B185" s="15"/>
      <c r="E185" s="15"/>
      <c r="G185" s="15"/>
    </row>
    <row r="186">
      <c r="A186" s="15"/>
      <c r="B186" s="15"/>
      <c r="E186" s="15"/>
      <c r="G186" s="15"/>
    </row>
    <row r="187">
      <c r="A187" s="15"/>
      <c r="B187" s="15"/>
      <c r="E187" s="15"/>
      <c r="G187" s="15"/>
    </row>
    <row r="188">
      <c r="A188" s="15"/>
      <c r="B188" s="15"/>
      <c r="E188" s="15"/>
      <c r="G188" s="15"/>
    </row>
    <row r="189">
      <c r="A189" s="15"/>
      <c r="B189" s="15"/>
      <c r="E189" s="15"/>
      <c r="G189" s="15"/>
    </row>
    <row r="190">
      <c r="A190" s="15"/>
      <c r="B190" s="15"/>
      <c r="E190" s="15"/>
      <c r="G190" s="15"/>
    </row>
    <row r="191">
      <c r="A191" s="15"/>
      <c r="B191" s="15"/>
      <c r="E191" s="15"/>
      <c r="G191" s="15"/>
    </row>
    <row r="192">
      <c r="A192" s="15"/>
      <c r="B192" s="15"/>
      <c r="E192" s="15"/>
      <c r="G192" s="15"/>
    </row>
    <row r="193">
      <c r="A193" s="15"/>
      <c r="B193" s="15"/>
      <c r="E193" s="15"/>
      <c r="G193" s="15"/>
    </row>
    <row r="194">
      <c r="A194" s="15"/>
      <c r="B194" s="15"/>
      <c r="E194" s="15"/>
      <c r="G194" s="15"/>
    </row>
    <row r="195">
      <c r="A195" s="15"/>
      <c r="B195" s="15"/>
      <c r="E195" s="15"/>
      <c r="G195" s="15"/>
    </row>
    <row r="196">
      <c r="A196" s="15"/>
      <c r="B196" s="15"/>
      <c r="E196" s="15"/>
      <c r="G196" s="15"/>
    </row>
    <row r="197">
      <c r="A197" s="15"/>
      <c r="B197" s="15"/>
      <c r="E197" s="15"/>
      <c r="G197" s="15"/>
    </row>
    <row r="198">
      <c r="A198" s="15"/>
      <c r="B198" s="15"/>
      <c r="E198" s="15"/>
      <c r="G198" s="15"/>
    </row>
    <row r="199">
      <c r="A199" s="15"/>
      <c r="B199" s="15"/>
      <c r="E199" s="15"/>
      <c r="G199" s="15"/>
    </row>
    <row r="200">
      <c r="A200" s="15"/>
      <c r="B200" s="15"/>
      <c r="E200" s="15"/>
      <c r="G200" s="15"/>
    </row>
    <row r="201">
      <c r="A201" s="15"/>
      <c r="B201" s="15"/>
      <c r="E201" s="15"/>
      <c r="G201" s="15"/>
    </row>
    <row r="202">
      <c r="A202" s="15"/>
      <c r="B202" s="15"/>
      <c r="E202" s="15"/>
      <c r="G202" s="15"/>
    </row>
    <row r="203">
      <c r="A203" s="15"/>
      <c r="B203" s="15"/>
      <c r="E203" s="15"/>
      <c r="G203" s="15"/>
    </row>
    <row r="204">
      <c r="A204" s="15"/>
      <c r="B204" s="15"/>
      <c r="E204" s="15"/>
      <c r="G204" s="15"/>
    </row>
    <row r="205">
      <c r="A205" s="15"/>
      <c r="B205" s="15"/>
      <c r="E205" s="15"/>
      <c r="G205" s="15"/>
    </row>
    <row r="206">
      <c r="A206" s="15"/>
      <c r="B206" s="15"/>
      <c r="E206" s="15"/>
      <c r="G206" s="15"/>
    </row>
    <row r="207">
      <c r="A207" s="15"/>
      <c r="B207" s="15"/>
      <c r="E207" s="15"/>
      <c r="G207" s="15"/>
    </row>
    <row r="208">
      <c r="A208" s="15"/>
      <c r="B208" s="15"/>
      <c r="E208" s="15"/>
      <c r="G208" s="15"/>
    </row>
    <row r="209">
      <c r="A209" s="15"/>
      <c r="B209" s="15"/>
      <c r="E209" s="15"/>
      <c r="G209" s="15"/>
    </row>
    <row r="210">
      <c r="A210" s="15"/>
      <c r="B210" s="15"/>
      <c r="E210" s="15"/>
      <c r="G210" s="15"/>
    </row>
    <row r="211">
      <c r="A211" s="15"/>
      <c r="B211" s="15"/>
      <c r="E211" s="15"/>
      <c r="G211" s="15"/>
    </row>
    <row r="212">
      <c r="A212" s="15"/>
      <c r="B212" s="15"/>
      <c r="E212" s="15"/>
      <c r="G212" s="15"/>
    </row>
    <row r="213">
      <c r="A213" s="15"/>
      <c r="B213" s="15"/>
      <c r="E213" s="15"/>
      <c r="G213" s="15"/>
    </row>
    <row r="214">
      <c r="A214" s="15"/>
      <c r="B214" s="15"/>
      <c r="E214" s="15"/>
      <c r="G214" s="15"/>
    </row>
    <row r="215">
      <c r="A215" s="15"/>
      <c r="B215" s="15"/>
      <c r="E215" s="15"/>
      <c r="G215" s="15"/>
    </row>
    <row r="216">
      <c r="A216" s="15"/>
      <c r="B216" s="15"/>
      <c r="E216" s="15"/>
      <c r="G216" s="15"/>
    </row>
    <row r="217">
      <c r="A217" s="15"/>
      <c r="B217" s="15"/>
      <c r="E217" s="15"/>
      <c r="G217" s="15"/>
    </row>
    <row r="218">
      <c r="A218" s="15"/>
      <c r="B218" s="15"/>
      <c r="E218" s="15"/>
      <c r="G218" s="15"/>
    </row>
    <row r="219">
      <c r="A219" s="15"/>
      <c r="B219" s="15"/>
      <c r="E219" s="15"/>
      <c r="G219" s="15"/>
    </row>
    <row r="220">
      <c r="A220" s="15"/>
      <c r="B220" s="15"/>
      <c r="E220" s="15"/>
      <c r="G220" s="15"/>
    </row>
    <row r="221">
      <c r="A221" s="15"/>
      <c r="B221" s="15"/>
      <c r="E221" s="15"/>
      <c r="G221" s="15"/>
    </row>
    <row r="222">
      <c r="A222" s="15"/>
      <c r="B222" s="15"/>
      <c r="E222" s="15"/>
      <c r="G222" s="15"/>
    </row>
    <row r="223">
      <c r="A223" s="15"/>
      <c r="B223" s="15"/>
      <c r="E223" s="15"/>
      <c r="G223" s="15"/>
    </row>
    <row r="224">
      <c r="A224" s="15"/>
      <c r="B224" s="15"/>
      <c r="E224" s="15"/>
      <c r="G224" s="15"/>
    </row>
    <row r="225">
      <c r="A225" s="15"/>
      <c r="B225" s="15"/>
      <c r="E225" s="15"/>
      <c r="G225" s="15"/>
    </row>
    <row r="226">
      <c r="A226" s="15"/>
      <c r="B226" s="15"/>
      <c r="E226" s="15"/>
      <c r="G226" s="15"/>
    </row>
    <row r="227">
      <c r="A227" s="15"/>
      <c r="B227" s="15"/>
      <c r="E227" s="15"/>
      <c r="G227" s="15"/>
    </row>
    <row r="228">
      <c r="A228" s="15"/>
      <c r="B228" s="15"/>
      <c r="E228" s="15"/>
      <c r="G228" s="15"/>
    </row>
    <row r="229">
      <c r="A229" s="15"/>
      <c r="B229" s="15"/>
      <c r="E229" s="15"/>
      <c r="G229" s="15"/>
    </row>
    <row r="230">
      <c r="A230" s="15"/>
      <c r="B230" s="15"/>
      <c r="E230" s="15"/>
      <c r="G230" s="15"/>
    </row>
    <row r="231">
      <c r="A231" s="15"/>
      <c r="B231" s="15"/>
      <c r="E231" s="15"/>
      <c r="G231" s="15"/>
    </row>
    <row r="232">
      <c r="A232" s="15"/>
      <c r="B232" s="15"/>
      <c r="E232" s="15"/>
      <c r="G232" s="15"/>
    </row>
    <row r="233">
      <c r="A233" s="15"/>
      <c r="B233" s="15"/>
      <c r="E233" s="15"/>
      <c r="G233" s="15"/>
    </row>
    <row r="234">
      <c r="A234" s="15"/>
      <c r="B234" s="15"/>
      <c r="E234" s="15"/>
      <c r="G234" s="15"/>
    </row>
    <row r="235">
      <c r="A235" s="15"/>
      <c r="B235" s="15"/>
      <c r="E235" s="15"/>
      <c r="G235" s="15"/>
    </row>
    <row r="236">
      <c r="A236" s="15"/>
      <c r="B236" s="15"/>
      <c r="E236" s="15"/>
      <c r="G236" s="15"/>
    </row>
    <row r="237">
      <c r="A237" s="15"/>
      <c r="B237" s="15"/>
      <c r="E237" s="15"/>
      <c r="G237" s="15"/>
    </row>
    <row r="238">
      <c r="A238" s="15"/>
      <c r="B238" s="15"/>
      <c r="E238" s="15"/>
      <c r="G238" s="15"/>
    </row>
    <row r="239">
      <c r="A239" s="15"/>
      <c r="B239" s="15"/>
      <c r="E239" s="15"/>
      <c r="G239" s="15"/>
    </row>
    <row r="240">
      <c r="A240" s="15"/>
      <c r="B240" s="15"/>
      <c r="E240" s="15"/>
      <c r="G240" s="15"/>
    </row>
    <row r="241">
      <c r="A241" s="15"/>
      <c r="B241" s="15"/>
      <c r="E241" s="15"/>
      <c r="G241" s="15"/>
    </row>
    <row r="242">
      <c r="A242" s="15"/>
      <c r="B242" s="15"/>
      <c r="E242" s="15"/>
      <c r="G242" s="15"/>
    </row>
    <row r="243">
      <c r="A243" s="15"/>
      <c r="B243" s="15"/>
      <c r="E243" s="15"/>
      <c r="G243" s="15"/>
    </row>
    <row r="244">
      <c r="A244" s="15"/>
      <c r="B244" s="15"/>
      <c r="E244" s="15"/>
      <c r="G244" s="15"/>
    </row>
    <row r="245">
      <c r="A245" s="15"/>
      <c r="B245" s="15"/>
      <c r="E245" s="15"/>
      <c r="G245" s="15"/>
    </row>
    <row r="246">
      <c r="A246" s="15"/>
      <c r="B246" s="15"/>
      <c r="E246" s="15"/>
      <c r="G246" s="15"/>
    </row>
    <row r="247">
      <c r="A247" s="15"/>
      <c r="B247" s="15"/>
      <c r="E247" s="15"/>
      <c r="G247" s="15"/>
    </row>
    <row r="248">
      <c r="A248" s="15"/>
      <c r="B248" s="15"/>
      <c r="E248" s="15"/>
      <c r="G248" s="15"/>
    </row>
    <row r="249">
      <c r="A249" s="15"/>
      <c r="B249" s="15"/>
      <c r="E249" s="15"/>
      <c r="G249" s="15"/>
    </row>
    <row r="250">
      <c r="A250" s="15"/>
      <c r="B250" s="15"/>
      <c r="E250" s="15"/>
      <c r="G250" s="15"/>
    </row>
    <row r="251">
      <c r="A251" s="15"/>
      <c r="B251" s="15"/>
      <c r="E251" s="15"/>
      <c r="G251" s="15"/>
    </row>
    <row r="252">
      <c r="A252" s="15"/>
      <c r="B252" s="15"/>
      <c r="E252" s="15"/>
      <c r="G252" s="15"/>
    </row>
    <row r="253">
      <c r="A253" s="15"/>
      <c r="B253" s="15"/>
      <c r="E253" s="15"/>
      <c r="G253" s="15"/>
    </row>
    <row r="254">
      <c r="A254" s="15"/>
      <c r="B254" s="15"/>
      <c r="E254" s="15"/>
      <c r="G254" s="15"/>
    </row>
    <row r="255">
      <c r="A255" s="15"/>
      <c r="B255" s="15"/>
      <c r="E255" s="15"/>
      <c r="G255" s="15"/>
    </row>
    <row r="256">
      <c r="A256" s="15"/>
      <c r="B256" s="15"/>
      <c r="E256" s="15"/>
      <c r="G256" s="15"/>
    </row>
    <row r="257">
      <c r="A257" s="15"/>
      <c r="B257" s="15"/>
      <c r="E257" s="15"/>
      <c r="G257" s="15"/>
    </row>
    <row r="258">
      <c r="A258" s="15"/>
      <c r="B258" s="15"/>
      <c r="E258" s="15"/>
      <c r="G258" s="15"/>
    </row>
    <row r="259">
      <c r="A259" s="15"/>
      <c r="B259" s="15"/>
      <c r="E259" s="15"/>
      <c r="G259" s="15"/>
    </row>
    <row r="260">
      <c r="A260" s="15"/>
      <c r="B260" s="15"/>
      <c r="E260" s="15"/>
      <c r="G260" s="15"/>
    </row>
    <row r="261">
      <c r="A261" s="15"/>
      <c r="B261" s="15"/>
      <c r="E261" s="15"/>
      <c r="G261" s="15"/>
    </row>
    <row r="262">
      <c r="A262" s="15"/>
      <c r="B262" s="15"/>
      <c r="E262" s="15"/>
      <c r="G262" s="15"/>
    </row>
    <row r="263">
      <c r="A263" s="15"/>
      <c r="B263" s="15"/>
      <c r="E263" s="15"/>
      <c r="G263" s="15"/>
    </row>
    <row r="264">
      <c r="A264" s="15"/>
      <c r="B264" s="15"/>
      <c r="E264" s="15"/>
      <c r="G264" s="15"/>
    </row>
    <row r="265">
      <c r="A265" s="15"/>
      <c r="B265" s="15"/>
      <c r="E265" s="15"/>
      <c r="G265" s="15"/>
    </row>
    <row r="266">
      <c r="A266" s="15"/>
      <c r="B266" s="15"/>
      <c r="E266" s="15"/>
      <c r="G266" s="15"/>
    </row>
    <row r="267">
      <c r="A267" s="15"/>
      <c r="B267" s="15"/>
      <c r="E267" s="15"/>
      <c r="G267" s="15"/>
    </row>
    <row r="268">
      <c r="A268" s="15"/>
      <c r="B268" s="15"/>
      <c r="E268" s="15"/>
      <c r="G268" s="15"/>
    </row>
    <row r="269">
      <c r="A269" s="15"/>
      <c r="B269" s="15"/>
      <c r="E269" s="15"/>
      <c r="G269" s="15"/>
    </row>
    <row r="270">
      <c r="A270" s="15"/>
      <c r="B270" s="15"/>
      <c r="E270" s="15"/>
      <c r="G270" s="15"/>
    </row>
    <row r="271">
      <c r="A271" s="15"/>
      <c r="B271" s="15"/>
      <c r="E271" s="15"/>
      <c r="G271" s="15"/>
    </row>
    <row r="272">
      <c r="A272" s="15"/>
      <c r="B272" s="15"/>
      <c r="E272" s="15"/>
      <c r="G272" s="15"/>
    </row>
    <row r="273">
      <c r="A273" s="15"/>
      <c r="B273" s="15"/>
      <c r="E273" s="15"/>
      <c r="G273" s="15"/>
    </row>
    <row r="274">
      <c r="A274" s="15"/>
      <c r="B274" s="15"/>
      <c r="E274" s="15"/>
      <c r="G274" s="15"/>
    </row>
    <row r="275">
      <c r="A275" s="15"/>
      <c r="B275" s="15"/>
      <c r="E275" s="15"/>
      <c r="G275" s="15"/>
    </row>
    <row r="276">
      <c r="A276" s="15"/>
      <c r="B276" s="15"/>
      <c r="E276" s="15"/>
      <c r="G276" s="15"/>
    </row>
    <row r="277">
      <c r="A277" s="15"/>
      <c r="B277" s="15"/>
      <c r="E277" s="15"/>
      <c r="G277" s="15"/>
    </row>
    <row r="278">
      <c r="A278" s="15"/>
      <c r="B278" s="15"/>
      <c r="E278" s="15"/>
      <c r="G278" s="15"/>
    </row>
    <row r="279">
      <c r="A279" s="15"/>
      <c r="B279" s="15"/>
      <c r="E279" s="15"/>
      <c r="G279" s="15"/>
    </row>
    <row r="280">
      <c r="A280" s="15"/>
      <c r="B280" s="15"/>
      <c r="E280" s="15"/>
      <c r="G280" s="15"/>
    </row>
    <row r="281">
      <c r="A281" s="15"/>
      <c r="B281" s="15"/>
      <c r="E281" s="15"/>
      <c r="G281" s="15"/>
    </row>
    <row r="282">
      <c r="A282" s="15"/>
      <c r="B282" s="15"/>
      <c r="E282" s="15"/>
      <c r="G282" s="15"/>
    </row>
    <row r="283">
      <c r="A283" s="15"/>
      <c r="B283" s="15"/>
      <c r="E283" s="15"/>
      <c r="G283" s="15"/>
    </row>
    <row r="284">
      <c r="A284" s="15"/>
      <c r="B284" s="15"/>
      <c r="E284" s="15"/>
      <c r="G284" s="15"/>
    </row>
    <row r="285">
      <c r="A285" s="15"/>
      <c r="B285" s="15"/>
      <c r="E285" s="15"/>
      <c r="G285" s="15"/>
    </row>
    <row r="286">
      <c r="A286" s="15"/>
      <c r="B286" s="15"/>
      <c r="E286" s="15"/>
      <c r="G286" s="15"/>
    </row>
    <row r="287">
      <c r="A287" s="15"/>
      <c r="B287" s="15"/>
      <c r="E287" s="15"/>
      <c r="G287" s="15"/>
    </row>
    <row r="288">
      <c r="A288" s="15"/>
      <c r="B288" s="15"/>
      <c r="E288" s="15"/>
      <c r="G288" s="15"/>
    </row>
    <row r="289">
      <c r="A289" s="15"/>
      <c r="B289" s="15"/>
      <c r="E289" s="15"/>
      <c r="G289" s="15"/>
    </row>
    <row r="290">
      <c r="A290" s="15"/>
      <c r="B290" s="15"/>
      <c r="E290" s="15"/>
      <c r="G290" s="15"/>
    </row>
    <row r="291">
      <c r="A291" s="15"/>
      <c r="B291" s="15"/>
      <c r="E291" s="15"/>
      <c r="G291" s="15"/>
    </row>
    <row r="292">
      <c r="A292" s="15"/>
      <c r="B292" s="15"/>
      <c r="E292" s="15"/>
      <c r="G292" s="15"/>
    </row>
    <row r="293">
      <c r="A293" s="15"/>
      <c r="B293" s="15"/>
      <c r="E293" s="15"/>
      <c r="G293" s="15"/>
    </row>
    <row r="294">
      <c r="A294" s="15"/>
      <c r="B294" s="15"/>
      <c r="E294" s="15"/>
      <c r="G294" s="15"/>
    </row>
    <row r="295">
      <c r="A295" s="15"/>
      <c r="B295" s="15"/>
      <c r="E295" s="15"/>
      <c r="G295" s="15"/>
    </row>
    <row r="296">
      <c r="A296" s="15"/>
      <c r="B296" s="15"/>
      <c r="E296" s="15"/>
      <c r="G296" s="15"/>
    </row>
    <row r="297">
      <c r="A297" s="15"/>
      <c r="B297" s="15"/>
      <c r="E297" s="15"/>
      <c r="G297" s="15"/>
    </row>
    <row r="298">
      <c r="A298" s="15"/>
      <c r="B298" s="15"/>
      <c r="E298" s="15"/>
      <c r="G298" s="15"/>
    </row>
    <row r="299">
      <c r="A299" s="15"/>
      <c r="B299" s="15"/>
      <c r="E299" s="15"/>
      <c r="G299" s="15"/>
    </row>
    <row r="300">
      <c r="A300" s="15"/>
      <c r="B300" s="15"/>
      <c r="E300" s="15"/>
      <c r="G300" s="15"/>
    </row>
    <row r="301">
      <c r="A301" s="15"/>
      <c r="B301" s="15"/>
      <c r="E301" s="15"/>
      <c r="G301" s="15"/>
    </row>
    <row r="302">
      <c r="A302" s="15"/>
      <c r="B302" s="15"/>
      <c r="E302" s="15"/>
      <c r="G302" s="15"/>
    </row>
    <row r="303">
      <c r="A303" s="15"/>
      <c r="B303" s="15"/>
      <c r="E303" s="15"/>
      <c r="G303" s="15"/>
    </row>
    <row r="304">
      <c r="A304" s="15"/>
      <c r="B304" s="15"/>
      <c r="E304" s="15"/>
      <c r="G304" s="15"/>
    </row>
    <row r="305">
      <c r="A305" s="15"/>
      <c r="B305" s="15"/>
      <c r="E305" s="15"/>
      <c r="G305" s="15"/>
    </row>
    <row r="306">
      <c r="A306" s="15"/>
      <c r="B306" s="15"/>
      <c r="E306" s="15"/>
      <c r="G306" s="15"/>
    </row>
    <row r="307">
      <c r="A307" s="15"/>
      <c r="B307" s="15"/>
      <c r="E307" s="15"/>
      <c r="G307" s="15"/>
    </row>
    <row r="308">
      <c r="A308" s="15"/>
      <c r="B308" s="15"/>
      <c r="E308" s="15"/>
      <c r="G308" s="15"/>
    </row>
    <row r="309">
      <c r="A309" s="15"/>
      <c r="B309" s="15"/>
      <c r="E309" s="15"/>
      <c r="G309" s="15"/>
    </row>
    <row r="310">
      <c r="A310" s="15"/>
      <c r="B310" s="15"/>
      <c r="E310" s="15"/>
      <c r="G310" s="15"/>
    </row>
    <row r="311">
      <c r="A311" s="15"/>
      <c r="B311" s="15"/>
      <c r="E311" s="15"/>
      <c r="G311" s="15"/>
    </row>
    <row r="312">
      <c r="A312" s="15"/>
      <c r="B312" s="15"/>
      <c r="E312" s="15"/>
      <c r="G312" s="15"/>
    </row>
    <row r="313">
      <c r="A313" s="15"/>
      <c r="B313" s="15"/>
      <c r="E313" s="15"/>
      <c r="G313" s="15"/>
    </row>
    <row r="314">
      <c r="A314" s="15"/>
      <c r="B314" s="15"/>
      <c r="E314" s="15"/>
      <c r="G314" s="15"/>
    </row>
    <row r="315">
      <c r="A315" s="15"/>
      <c r="B315" s="15"/>
      <c r="E315" s="15"/>
      <c r="G315" s="15"/>
    </row>
    <row r="316">
      <c r="A316" s="15"/>
      <c r="B316" s="15"/>
      <c r="E316" s="15"/>
      <c r="G316" s="15"/>
    </row>
    <row r="317">
      <c r="A317" s="15"/>
      <c r="B317" s="15"/>
      <c r="E317" s="15"/>
      <c r="G317" s="15"/>
    </row>
    <row r="318">
      <c r="A318" s="15"/>
      <c r="B318" s="15"/>
      <c r="E318" s="15"/>
      <c r="G318" s="15"/>
    </row>
    <row r="319">
      <c r="A319" s="15"/>
      <c r="B319" s="15"/>
      <c r="E319" s="15"/>
      <c r="G319" s="15"/>
    </row>
    <row r="320">
      <c r="A320" s="15"/>
      <c r="B320" s="15"/>
      <c r="E320" s="15"/>
      <c r="G320" s="15"/>
    </row>
    <row r="321">
      <c r="A321" s="15"/>
      <c r="B321" s="15"/>
      <c r="E321" s="15"/>
      <c r="G321" s="15"/>
    </row>
    <row r="322">
      <c r="A322" s="15"/>
      <c r="B322" s="15"/>
      <c r="E322" s="15"/>
      <c r="G322" s="15"/>
    </row>
    <row r="323">
      <c r="A323" s="15"/>
      <c r="B323" s="15"/>
      <c r="E323" s="15"/>
      <c r="G323" s="15"/>
    </row>
    <row r="324">
      <c r="A324" s="15"/>
      <c r="B324" s="15"/>
      <c r="E324" s="15"/>
      <c r="G324" s="15"/>
    </row>
    <row r="325">
      <c r="A325" s="15"/>
      <c r="B325" s="15"/>
      <c r="E325" s="15"/>
      <c r="G325" s="15"/>
    </row>
    <row r="326">
      <c r="A326" s="15"/>
      <c r="B326" s="15"/>
      <c r="E326" s="15"/>
      <c r="G326" s="15"/>
    </row>
    <row r="327">
      <c r="A327" s="15"/>
      <c r="B327" s="15"/>
      <c r="E327" s="15"/>
      <c r="G327" s="15"/>
    </row>
    <row r="328">
      <c r="A328" s="15"/>
      <c r="B328" s="15"/>
      <c r="E328" s="15"/>
      <c r="G328" s="15"/>
    </row>
    <row r="329">
      <c r="A329" s="15"/>
      <c r="B329" s="15"/>
      <c r="E329" s="15"/>
      <c r="G329" s="15"/>
    </row>
    <row r="330">
      <c r="A330" s="15"/>
      <c r="B330" s="15"/>
      <c r="E330" s="15"/>
      <c r="G330" s="15"/>
    </row>
    <row r="331">
      <c r="A331" s="15"/>
      <c r="B331" s="15"/>
      <c r="E331" s="15"/>
      <c r="G331" s="15"/>
    </row>
    <row r="332">
      <c r="A332" s="15"/>
      <c r="B332" s="15"/>
      <c r="E332" s="15"/>
      <c r="G332" s="15"/>
    </row>
    <row r="333">
      <c r="A333" s="15"/>
      <c r="B333" s="15"/>
      <c r="E333" s="15"/>
      <c r="G333" s="15"/>
    </row>
    <row r="334">
      <c r="A334" s="15"/>
      <c r="B334" s="15"/>
      <c r="E334" s="15"/>
      <c r="G334" s="15"/>
    </row>
    <row r="335">
      <c r="A335" s="15"/>
      <c r="B335" s="15"/>
      <c r="E335" s="15"/>
      <c r="G335" s="15"/>
    </row>
    <row r="336">
      <c r="A336" s="15"/>
      <c r="B336" s="15"/>
      <c r="E336" s="15"/>
      <c r="G336" s="15"/>
    </row>
    <row r="337">
      <c r="A337" s="15"/>
      <c r="B337" s="15"/>
      <c r="E337" s="15"/>
      <c r="G337" s="15"/>
    </row>
    <row r="338">
      <c r="A338" s="15"/>
      <c r="B338" s="15"/>
      <c r="E338" s="15"/>
      <c r="G338" s="15"/>
    </row>
    <row r="339">
      <c r="A339" s="15"/>
      <c r="B339" s="15"/>
      <c r="E339" s="15"/>
      <c r="G339" s="15"/>
    </row>
    <row r="340">
      <c r="A340" s="15"/>
      <c r="B340" s="15"/>
      <c r="E340" s="15"/>
      <c r="G340" s="15"/>
    </row>
    <row r="341">
      <c r="A341" s="15"/>
      <c r="B341" s="15"/>
      <c r="E341" s="15"/>
      <c r="G341" s="15"/>
    </row>
    <row r="342">
      <c r="A342" s="15"/>
      <c r="B342" s="15"/>
      <c r="E342" s="15"/>
      <c r="G342" s="15"/>
    </row>
    <row r="343">
      <c r="A343" s="15"/>
      <c r="B343" s="15"/>
      <c r="E343" s="15"/>
      <c r="G343" s="15"/>
    </row>
    <row r="344">
      <c r="A344" s="15"/>
      <c r="B344" s="15"/>
      <c r="E344" s="15"/>
      <c r="G344" s="15"/>
    </row>
    <row r="345">
      <c r="A345" s="15"/>
      <c r="B345" s="15"/>
      <c r="E345" s="15"/>
      <c r="G345" s="15"/>
    </row>
    <row r="346">
      <c r="A346" s="15"/>
      <c r="B346" s="15"/>
      <c r="E346" s="15"/>
      <c r="G346" s="15"/>
    </row>
    <row r="347">
      <c r="A347" s="15"/>
      <c r="B347" s="15"/>
      <c r="E347" s="15"/>
      <c r="G347" s="15"/>
    </row>
    <row r="348">
      <c r="A348" s="15"/>
      <c r="B348" s="15"/>
      <c r="E348" s="15"/>
      <c r="G348" s="15"/>
    </row>
    <row r="349">
      <c r="A349" s="15"/>
      <c r="B349" s="15"/>
      <c r="E349" s="15"/>
      <c r="G349" s="15"/>
    </row>
    <row r="350">
      <c r="A350" s="15"/>
      <c r="B350" s="15"/>
      <c r="E350" s="15"/>
      <c r="G350" s="15"/>
    </row>
    <row r="351">
      <c r="A351" s="15"/>
      <c r="B351" s="15"/>
      <c r="E351" s="15"/>
      <c r="G351" s="15"/>
    </row>
    <row r="352">
      <c r="A352" s="15"/>
      <c r="B352" s="15"/>
      <c r="E352" s="15"/>
      <c r="G352" s="15"/>
    </row>
    <row r="353">
      <c r="A353" s="15"/>
      <c r="B353" s="15"/>
      <c r="E353" s="15"/>
      <c r="G353" s="15"/>
    </row>
    <row r="354">
      <c r="A354" s="15"/>
      <c r="B354" s="15"/>
      <c r="E354" s="15"/>
      <c r="G354" s="15"/>
    </row>
    <row r="355">
      <c r="A355" s="15"/>
      <c r="B355" s="15"/>
      <c r="E355" s="15"/>
      <c r="G355" s="15"/>
    </row>
    <row r="356">
      <c r="A356" s="15"/>
      <c r="B356" s="15"/>
      <c r="E356" s="15"/>
      <c r="G356" s="15"/>
    </row>
    <row r="357">
      <c r="A357" s="15"/>
      <c r="B357" s="15"/>
      <c r="E357" s="15"/>
      <c r="G357" s="15"/>
    </row>
    <row r="358">
      <c r="A358" s="15"/>
      <c r="B358" s="15"/>
      <c r="E358" s="15"/>
      <c r="G358" s="15"/>
    </row>
    <row r="359">
      <c r="A359" s="15"/>
      <c r="B359" s="15"/>
      <c r="E359" s="15"/>
      <c r="G359" s="15"/>
    </row>
    <row r="360">
      <c r="A360" s="15"/>
      <c r="B360" s="15"/>
      <c r="E360" s="15"/>
      <c r="G360" s="15"/>
    </row>
    <row r="361">
      <c r="A361" s="15"/>
      <c r="B361" s="15"/>
      <c r="E361" s="15"/>
      <c r="G361" s="15"/>
    </row>
    <row r="362">
      <c r="A362" s="15"/>
      <c r="B362" s="15"/>
      <c r="E362" s="15"/>
      <c r="G362" s="15"/>
    </row>
    <row r="363">
      <c r="A363" s="15"/>
      <c r="B363" s="15"/>
      <c r="E363" s="15"/>
      <c r="G363" s="15"/>
    </row>
    <row r="364">
      <c r="A364" s="15"/>
      <c r="B364" s="15"/>
      <c r="E364" s="15"/>
      <c r="G364" s="15"/>
    </row>
    <row r="365">
      <c r="A365" s="15"/>
      <c r="B365" s="15"/>
      <c r="E365" s="15"/>
      <c r="G365" s="15"/>
    </row>
    <row r="366">
      <c r="A366" s="15"/>
      <c r="B366" s="15"/>
      <c r="E366" s="15"/>
      <c r="G366" s="15"/>
    </row>
    <row r="367">
      <c r="A367" s="15"/>
      <c r="B367" s="15"/>
      <c r="E367" s="15"/>
      <c r="G367" s="15"/>
    </row>
    <row r="368">
      <c r="A368" s="15"/>
      <c r="B368" s="15"/>
      <c r="E368" s="15"/>
      <c r="G368" s="15"/>
    </row>
    <row r="369">
      <c r="A369" s="15"/>
      <c r="B369" s="15"/>
      <c r="E369" s="15"/>
      <c r="G369" s="15"/>
    </row>
    <row r="370">
      <c r="A370" s="15"/>
      <c r="B370" s="15"/>
      <c r="E370" s="15"/>
      <c r="G370" s="15"/>
    </row>
    <row r="371">
      <c r="A371" s="15"/>
      <c r="B371" s="15"/>
      <c r="E371" s="15"/>
      <c r="G371" s="15"/>
    </row>
    <row r="372">
      <c r="A372" s="15"/>
      <c r="B372" s="15"/>
      <c r="E372" s="15"/>
      <c r="G372" s="15"/>
    </row>
    <row r="373">
      <c r="A373" s="15"/>
      <c r="B373" s="15"/>
      <c r="E373" s="15"/>
      <c r="G373" s="15"/>
    </row>
    <row r="374">
      <c r="A374" s="15"/>
      <c r="B374" s="15"/>
      <c r="E374" s="15"/>
      <c r="G374" s="15"/>
    </row>
    <row r="375">
      <c r="A375" s="15"/>
      <c r="B375" s="15"/>
      <c r="E375" s="15"/>
      <c r="G375" s="15"/>
    </row>
    <row r="376">
      <c r="A376" s="15"/>
      <c r="B376" s="15"/>
      <c r="E376" s="15"/>
      <c r="G376" s="15"/>
    </row>
    <row r="377">
      <c r="A377" s="15"/>
      <c r="B377" s="15"/>
      <c r="E377" s="15"/>
      <c r="G377" s="15"/>
    </row>
    <row r="378">
      <c r="A378" s="15"/>
      <c r="B378" s="15"/>
      <c r="E378" s="15"/>
      <c r="G378" s="15"/>
    </row>
    <row r="379">
      <c r="A379" s="15"/>
      <c r="B379" s="15"/>
      <c r="E379" s="15"/>
      <c r="G379" s="15"/>
    </row>
    <row r="380">
      <c r="A380" s="15"/>
      <c r="B380" s="15"/>
      <c r="E380" s="15"/>
      <c r="G380" s="15"/>
    </row>
    <row r="381">
      <c r="A381" s="15"/>
      <c r="B381" s="15"/>
      <c r="E381" s="15"/>
      <c r="G381" s="15"/>
    </row>
    <row r="382">
      <c r="A382" s="15"/>
      <c r="B382" s="15"/>
      <c r="E382" s="15"/>
      <c r="G382" s="15"/>
    </row>
    <row r="383">
      <c r="A383" s="15"/>
      <c r="B383" s="15"/>
      <c r="E383" s="15"/>
      <c r="G383" s="15"/>
    </row>
    <row r="384">
      <c r="A384" s="15"/>
      <c r="B384" s="15"/>
      <c r="E384" s="15"/>
      <c r="G384" s="15"/>
    </row>
    <row r="385">
      <c r="A385" s="15"/>
      <c r="B385" s="15"/>
      <c r="E385" s="15"/>
      <c r="G385" s="15"/>
    </row>
    <row r="386">
      <c r="A386" s="15"/>
      <c r="B386" s="15"/>
      <c r="E386" s="15"/>
      <c r="G386" s="15"/>
    </row>
    <row r="387">
      <c r="A387" s="15"/>
      <c r="B387" s="15"/>
      <c r="E387" s="15"/>
      <c r="G387" s="15"/>
    </row>
    <row r="388">
      <c r="A388" s="15"/>
      <c r="B388" s="15"/>
      <c r="E388" s="15"/>
      <c r="G388" s="15"/>
    </row>
    <row r="389">
      <c r="A389" s="15"/>
      <c r="B389" s="15"/>
      <c r="E389" s="15"/>
      <c r="G389" s="15"/>
    </row>
    <row r="390">
      <c r="A390" s="15"/>
      <c r="B390" s="15"/>
      <c r="E390" s="15"/>
      <c r="G390" s="15"/>
    </row>
    <row r="391">
      <c r="A391" s="15"/>
      <c r="B391" s="15"/>
      <c r="E391" s="15"/>
      <c r="G391" s="15"/>
    </row>
    <row r="392">
      <c r="A392" s="15"/>
      <c r="B392" s="15"/>
      <c r="E392" s="15"/>
      <c r="G392" s="15"/>
    </row>
    <row r="393">
      <c r="A393" s="15"/>
      <c r="B393" s="15"/>
      <c r="E393" s="15"/>
      <c r="G393" s="15"/>
    </row>
    <row r="394">
      <c r="A394" s="15"/>
      <c r="B394" s="15"/>
      <c r="E394" s="15"/>
      <c r="G394" s="15"/>
    </row>
    <row r="395">
      <c r="A395" s="15"/>
      <c r="B395" s="15"/>
      <c r="E395" s="15"/>
      <c r="G395" s="15"/>
    </row>
    <row r="396">
      <c r="A396" s="15"/>
      <c r="B396" s="15"/>
      <c r="E396" s="15"/>
      <c r="G396" s="15"/>
    </row>
    <row r="397">
      <c r="A397" s="15"/>
      <c r="B397" s="15"/>
      <c r="E397" s="15"/>
      <c r="G397" s="15"/>
    </row>
    <row r="398">
      <c r="A398" s="15"/>
      <c r="B398" s="15"/>
      <c r="E398" s="15"/>
      <c r="G398" s="15"/>
    </row>
    <row r="399">
      <c r="A399" s="15"/>
      <c r="B399" s="15"/>
      <c r="E399" s="15"/>
      <c r="G399" s="15"/>
    </row>
    <row r="400">
      <c r="A400" s="15"/>
      <c r="B400" s="15"/>
      <c r="E400" s="15"/>
      <c r="G400" s="15"/>
    </row>
    <row r="401">
      <c r="A401" s="15"/>
      <c r="B401" s="15"/>
      <c r="E401" s="15"/>
      <c r="G401" s="15"/>
    </row>
    <row r="402">
      <c r="A402" s="15"/>
      <c r="B402" s="15"/>
      <c r="E402" s="15"/>
      <c r="G402" s="15"/>
    </row>
    <row r="403">
      <c r="A403" s="15"/>
      <c r="B403" s="15"/>
      <c r="E403" s="15"/>
      <c r="G403" s="15"/>
    </row>
    <row r="404">
      <c r="A404" s="15"/>
      <c r="B404" s="15"/>
      <c r="E404" s="15"/>
      <c r="G404" s="15"/>
    </row>
    <row r="405">
      <c r="A405" s="15"/>
      <c r="B405" s="15"/>
      <c r="E405" s="15"/>
      <c r="G405" s="15"/>
    </row>
    <row r="406">
      <c r="A406" s="15"/>
      <c r="B406" s="15"/>
      <c r="E406" s="15"/>
      <c r="G406" s="15"/>
    </row>
    <row r="407">
      <c r="A407" s="15"/>
      <c r="B407" s="15"/>
      <c r="E407" s="15"/>
      <c r="G407" s="15"/>
    </row>
    <row r="408">
      <c r="A408" s="15"/>
      <c r="B408" s="15"/>
      <c r="E408" s="15"/>
      <c r="G408" s="15"/>
    </row>
    <row r="409">
      <c r="A409" s="15"/>
      <c r="B409" s="15"/>
      <c r="E409" s="15"/>
      <c r="G409" s="15"/>
    </row>
    <row r="410">
      <c r="A410" s="15"/>
      <c r="B410" s="15"/>
      <c r="E410" s="15"/>
      <c r="G410" s="15"/>
    </row>
    <row r="411">
      <c r="A411" s="15"/>
      <c r="B411" s="15"/>
      <c r="E411" s="15"/>
      <c r="G411" s="15"/>
    </row>
    <row r="412">
      <c r="A412" s="15"/>
      <c r="B412" s="15"/>
      <c r="E412" s="15"/>
      <c r="G412" s="15"/>
    </row>
    <row r="413">
      <c r="A413" s="15"/>
      <c r="B413" s="15"/>
      <c r="E413" s="15"/>
      <c r="G413" s="15"/>
    </row>
    <row r="414">
      <c r="A414" s="15"/>
      <c r="B414" s="15"/>
      <c r="E414" s="15"/>
      <c r="G414" s="15"/>
    </row>
    <row r="415">
      <c r="A415" s="15"/>
      <c r="B415" s="15"/>
      <c r="E415" s="15"/>
      <c r="G415" s="15"/>
    </row>
    <row r="416">
      <c r="A416" s="15"/>
      <c r="B416" s="15"/>
      <c r="E416" s="15"/>
      <c r="G416" s="15"/>
    </row>
    <row r="417">
      <c r="A417" s="15"/>
      <c r="B417" s="15"/>
      <c r="E417" s="15"/>
      <c r="G417" s="15"/>
    </row>
    <row r="418">
      <c r="A418" s="15"/>
      <c r="B418" s="15"/>
      <c r="E418" s="15"/>
      <c r="G418" s="15"/>
    </row>
    <row r="419">
      <c r="A419" s="15"/>
      <c r="B419" s="15"/>
      <c r="E419" s="15"/>
      <c r="G419" s="15"/>
    </row>
    <row r="420">
      <c r="A420" s="15"/>
      <c r="B420" s="15"/>
      <c r="E420" s="15"/>
      <c r="G420" s="15"/>
    </row>
    <row r="421">
      <c r="A421" s="15"/>
      <c r="B421" s="15"/>
      <c r="E421" s="15"/>
      <c r="G421" s="15"/>
    </row>
    <row r="422">
      <c r="A422" s="15"/>
      <c r="B422" s="15"/>
      <c r="E422" s="15"/>
      <c r="G422" s="15"/>
    </row>
    <row r="423">
      <c r="A423" s="15"/>
      <c r="B423" s="15"/>
      <c r="E423" s="15"/>
      <c r="G423" s="15"/>
    </row>
    <row r="424">
      <c r="A424" s="15"/>
      <c r="B424" s="15"/>
      <c r="E424" s="15"/>
      <c r="G424" s="15"/>
    </row>
    <row r="425">
      <c r="A425" s="15"/>
      <c r="B425" s="15"/>
      <c r="E425" s="15"/>
      <c r="G425" s="15"/>
    </row>
    <row r="426">
      <c r="A426" s="15"/>
      <c r="B426" s="15"/>
      <c r="E426" s="15"/>
      <c r="G426" s="15"/>
    </row>
    <row r="427">
      <c r="A427" s="15"/>
      <c r="B427" s="15"/>
      <c r="E427" s="15"/>
      <c r="G427" s="15"/>
    </row>
    <row r="428">
      <c r="A428" s="15"/>
      <c r="B428" s="15"/>
      <c r="E428" s="15"/>
      <c r="G428" s="15"/>
    </row>
    <row r="429">
      <c r="A429" s="15"/>
      <c r="B429" s="15"/>
      <c r="E429" s="15"/>
      <c r="G429" s="15"/>
    </row>
    <row r="430">
      <c r="A430" s="15"/>
      <c r="B430" s="15"/>
      <c r="E430" s="15"/>
      <c r="G430" s="15"/>
    </row>
    <row r="431">
      <c r="A431" s="15"/>
      <c r="B431" s="15"/>
      <c r="E431" s="15"/>
      <c r="G431" s="15"/>
    </row>
    <row r="432">
      <c r="A432" s="15"/>
      <c r="B432" s="15"/>
      <c r="E432" s="15"/>
      <c r="G432" s="15"/>
    </row>
    <row r="433">
      <c r="A433" s="15"/>
      <c r="B433" s="15"/>
      <c r="E433" s="15"/>
      <c r="G433" s="15"/>
    </row>
    <row r="434">
      <c r="A434" s="15"/>
      <c r="B434" s="15"/>
      <c r="E434" s="15"/>
      <c r="G434" s="15"/>
    </row>
    <row r="435">
      <c r="A435" s="15"/>
      <c r="B435" s="15"/>
      <c r="E435" s="15"/>
      <c r="G435" s="15"/>
    </row>
    <row r="436">
      <c r="A436" s="15"/>
      <c r="B436" s="15"/>
      <c r="E436" s="15"/>
      <c r="G436" s="15"/>
    </row>
    <row r="437">
      <c r="A437" s="15"/>
      <c r="B437" s="15"/>
      <c r="E437" s="15"/>
      <c r="G437" s="15"/>
    </row>
    <row r="438">
      <c r="A438" s="15"/>
      <c r="B438" s="15"/>
      <c r="E438" s="15"/>
      <c r="G438" s="15"/>
    </row>
    <row r="439">
      <c r="A439" s="15"/>
      <c r="B439" s="15"/>
      <c r="E439" s="15"/>
      <c r="G439" s="15"/>
    </row>
    <row r="440">
      <c r="A440" s="15"/>
      <c r="B440" s="15"/>
      <c r="E440" s="15"/>
      <c r="G440" s="15"/>
    </row>
    <row r="441">
      <c r="A441" s="15"/>
      <c r="B441" s="15"/>
      <c r="E441" s="15"/>
      <c r="G441" s="15"/>
    </row>
    <row r="442">
      <c r="A442" s="15"/>
      <c r="B442" s="15"/>
      <c r="E442" s="15"/>
      <c r="G442" s="15"/>
    </row>
    <row r="443">
      <c r="A443" s="15"/>
      <c r="B443" s="15"/>
      <c r="E443" s="15"/>
      <c r="G443" s="15"/>
    </row>
    <row r="444">
      <c r="A444" s="15"/>
      <c r="B444" s="15"/>
      <c r="E444" s="15"/>
      <c r="G444" s="15"/>
    </row>
    <row r="445">
      <c r="A445" s="15"/>
      <c r="B445" s="15"/>
      <c r="E445" s="15"/>
      <c r="G445" s="15"/>
    </row>
    <row r="446">
      <c r="A446" s="15"/>
      <c r="B446" s="15"/>
      <c r="E446" s="15"/>
      <c r="G446" s="15"/>
    </row>
    <row r="447">
      <c r="A447" s="15"/>
      <c r="B447" s="15"/>
      <c r="E447" s="15"/>
      <c r="G447" s="15"/>
    </row>
    <row r="448">
      <c r="A448" s="15"/>
      <c r="B448" s="15"/>
      <c r="E448" s="15"/>
      <c r="G448" s="15"/>
    </row>
    <row r="449">
      <c r="A449" s="15"/>
      <c r="B449" s="15"/>
      <c r="E449" s="15"/>
      <c r="G449" s="15"/>
    </row>
    <row r="450">
      <c r="A450" s="15"/>
      <c r="B450" s="15"/>
      <c r="E450" s="15"/>
      <c r="G450" s="15"/>
    </row>
    <row r="451">
      <c r="A451" s="15"/>
      <c r="B451" s="15"/>
      <c r="E451" s="15"/>
      <c r="G451" s="15"/>
    </row>
    <row r="452">
      <c r="A452" s="15"/>
      <c r="B452" s="15"/>
      <c r="E452" s="15"/>
      <c r="G452" s="15"/>
    </row>
    <row r="453">
      <c r="A453" s="15"/>
      <c r="B453" s="15"/>
      <c r="E453" s="15"/>
      <c r="G453" s="15"/>
    </row>
    <row r="454">
      <c r="A454" s="15"/>
      <c r="B454" s="15"/>
      <c r="E454" s="15"/>
      <c r="G454" s="15"/>
    </row>
    <row r="455">
      <c r="A455" s="15"/>
      <c r="B455" s="15"/>
      <c r="E455" s="15"/>
      <c r="G455" s="15"/>
    </row>
    <row r="456">
      <c r="A456" s="15"/>
      <c r="B456" s="15"/>
      <c r="E456" s="15"/>
      <c r="G456" s="15"/>
    </row>
    <row r="457">
      <c r="A457" s="15"/>
      <c r="B457" s="15"/>
      <c r="E457" s="15"/>
      <c r="G457" s="15"/>
    </row>
    <row r="458">
      <c r="A458" s="15"/>
      <c r="B458" s="15"/>
      <c r="E458" s="15"/>
      <c r="G458" s="15"/>
    </row>
    <row r="459">
      <c r="A459" s="15"/>
      <c r="B459" s="15"/>
      <c r="E459" s="15"/>
      <c r="G459" s="15"/>
    </row>
    <row r="460">
      <c r="A460" s="15"/>
      <c r="B460" s="15"/>
      <c r="E460" s="15"/>
      <c r="G460" s="15"/>
    </row>
    <row r="461">
      <c r="A461" s="15"/>
      <c r="B461" s="15"/>
      <c r="E461" s="15"/>
      <c r="G461" s="15"/>
    </row>
    <row r="462">
      <c r="A462" s="15"/>
      <c r="B462" s="15"/>
      <c r="E462" s="15"/>
      <c r="G462" s="15"/>
    </row>
    <row r="463">
      <c r="A463" s="15"/>
      <c r="B463" s="15"/>
      <c r="E463" s="15"/>
      <c r="G463" s="15"/>
    </row>
    <row r="464">
      <c r="A464" s="15"/>
      <c r="B464" s="15"/>
      <c r="E464" s="15"/>
      <c r="G464" s="15"/>
    </row>
    <row r="465">
      <c r="A465" s="15"/>
      <c r="B465" s="15"/>
      <c r="E465" s="15"/>
      <c r="G465" s="15"/>
    </row>
    <row r="466">
      <c r="A466" s="15"/>
      <c r="B466" s="15"/>
      <c r="E466" s="15"/>
      <c r="G466" s="15"/>
    </row>
    <row r="467">
      <c r="A467" s="15"/>
      <c r="B467" s="15"/>
      <c r="E467" s="15"/>
      <c r="G467" s="15"/>
    </row>
    <row r="468">
      <c r="A468" s="15"/>
      <c r="B468" s="15"/>
      <c r="E468" s="15"/>
      <c r="G468" s="15"/>
    </row>
    <row r="469">
      <c r="A469" s="15"/>
      <c r="B469" s="15"/>
      <c r="E469" s="15"/>
      <c r="G469" s="15"/>
    </row>
    <row r="470">
      <c r="A470" s="15"/>
      <c r="B470" s="15"/>
      <c r="E470" s="15"/>
      <c r="G470" s="15"/>
    </row>
    <row r="471">
      <c r="A471" s="15"/>
      <c r="B471" s="15"/>
      <c r="E471" s="15"/>
      <c r="G471" s="15"/>
    </row>
    <row r="472">
      <c r="A472" s="15"/>
      <c r="B472" s="15"/>
      <c r="E472" s="15"/>
      <c r="G472" s="15"/>
    </row>
    <row r="473">
      <c r="A473" s="15"/>
      <c r="B473" s="15"/>
      <c r="E473" s="15"/>
      <c r="G473" s="15"/>
    </row>
    <row r="474">
      <c r="A474" s="15"/>
      <c r="B474" s="15"/>
      <c r="E474" s="15"/>
      <c r="G474" s="15"/>
    </row>
    <row r="475">
      <c r="A475" s="15"/>
      <c r="B475" s="15"/>
      <c r="E475" s="15"/>
      <c r="G475" s="15"/>
    </row>
    <row r="476">
      <c r="A476" s="15"/>
      <c r="B476" s="15"/>
      <c r="E476" s="15"/>
      <c r="G476" s="15"/>
    </row>
    <row r="477">
      <c r="A477" s="15"/>
      <c r="B477" s="15"/>
      <c r="E477" s="15"/>
      <c r="G477" s="15"/>
    </row>
    <row r="478">
      <c r="A478" s="15"/>
      <c r="B478" s="15"/>
      <c r="E478" s="15"/>
      <c r="G478" s="15"/>
    </row>
    <row r="479">
      <c r="A479" s="15"/>
      <c r="B479" s="15"/>
      <c r="E479" s="15"/>
      <c r="G479" s="15"/>
    </row>
    <row r="480">
      <c r="A480" s="15"/>
      <c r="B480" s="15"/>
      <c r="E480" s="15"/>
      <c r="G480" s="15"/>
    </row>
    <row r="481">
      <c r="A481" s="15"/>
      <c r="B481" s="15"/>
      <c r="E481" s="15"/>
      <c r="G481" s="15"/>
    </row>
    <row r="482">
      <c r="A482" s="15"/>
      <c r="B482" s="15"/>
      <c r="E482" s="15"/>
      <c r="G482" s="15"/>
    </row>
    <row r="483">
      <c r="A483" s="15"/>
      <c r="B483" s="15"/>
      <c r="E483" s="15"/>
      <c r="G483" s="15"/>
    </row>
    <row r="484">
      <c r="A484" s="15"/>
      <c r="B484" s="15"/>
      <c r="E484" s="15"/>
      <c r="G484" s="15"/>
    </row>
    <row r="485">
      <c r="A485" s="15"/>
      <c r="B485" s="15"/>
      <c r="E485" s="15"/>
      <c r="G485" s="15"/>
    </row>
    <row r="486">
      <c r="A486" s="15"/>
      <c r="B486" s="15"/>
      <c r="E486" s="15"/>
      <c r="G486" s="15"/>
    </row>
    <row r="487">
      <c r="A487" s="15"/>
      <c r="B487" s="15"/>
      <c r="E487" s="15"/>
      <c r="G487" s="15"/>
    </row>
    <row r="488">
      <c r="A488" s="15"/>
      <c r="B488" s="15"/>
      <c r="E488" s="15"/>
      <c r="G488" s="15"/>
    </row>
    <row r="489">
      <c r="A489" s="15"/>
      <c r="B489" s="15"/>
      <c r="E489" s="15"/>
      <c r="G489" s="15"/>
    </row>
    <row r="490">
      <c r="A490" s="15"/>
      <c r="B490" s="15"/>
      <c r="E490" s="15"/>
      <c r="G490" s="15"/>
    </row>
    <row r="491">
      <c r="A491" s="15"/>
      <c r="B491" s="15"/>
      <c r="E491" s="15"/>
      <c r="G491" s="15"/>
    </row>
    <row r="492">
      <c r="A492" s="15"/>
      <c r="B492" s="15"/>
      <c r="E492" s="15"/>
      <c r="G492" s="15"/>
    </row>
    <row r="493">
      <c r="A493" s="15"/>
      <c r="B493" s="15"/>
      <c r="E493" s="15"/>
      <c r="G493" s="15"/>
    </row>
    <row r="494">
      <c r="A494" s="15"/>
      <c r="B494" s="15"/>
      <c r="E494" s="15"/>
      <c r="G494" s="15"/>
    </row>
    <row r="495">
      <c r="A495" s="15"/>
      <c r="B495" s="15"/>
      <c r="E495" s="15"/>
      <c r="G495" s="15"/>
    </row>
    <row r="496">
      <c r="A496" s="15"/>
      <c r="B496" s="15"/>
      <c r="E496" s="15"/>
      <c r="G496" s="15"/>
    </row>
    <row r="497">
      <c r="A497" s="15"/>
      <c r="B497" s="15"/>
      <c r="E497" s="15"/>
      <c r="G497" s="15"/>
    </row>
    <row r="498">
      <c r="A498" s="15"/>
      <c r="B498" s="15"/>
      <c r="E498" s="15"/>
      <c r="G498" s="15"/>
    </row>
    <row r="499">
      <c r="A499" s="15"/>
      <c r="B499" s="15"/>
      <c r="E499" s="15"/>
      <c r="G499" s="15"/>
    </row>
    <row r="500">
      <c r="A500" s="15"/>
      <c r="B500" s="15"/>
      <c r="E500" s="15"/>
      <c r="G500" s="15"/>
    </row>
    <row r="501">
      <c r="A501" s="15"/>
      <c r="B501" s="15"/>
      <c r="E501" s="15"/>
      <c r="G501" s="15"/>
    </row>
    <row r="502">
      <c r="A502" s="15"/>
      <c r="B502" s="15"/>
      <c r="E502" s="15"/>
      <c r="G502" s="15"/>
    </row>
    <row r="503">
      <c r="A503" s="15"/>
      <c r="B503" s="15"/>
      <c r="E503" s="15"/>
      <c r="G503" s="15"/>
    </row>
    <row r="504">
      <c r="A504" s="15"/>
      <c r="B504" s="15"/>
      <c r="E504" s="15"/>
      <c r="G504" s="15"/>
    </row>
    <row r="505">
      <c r="A505" s="15"/>
      <c r="B505" s="15"/>
      <c r="E505" s="15"/>
      <c r="G505" s="15"/>
    </row>
    <row r="506">
      <c r="A506" s="15"/>
      <c r="B506" s="15"/>
      <c r="E506" s="15"/>
      <c r="G506" s="15"/>
    </row>
    <row r="507">
      <c r="A507" s="15"/>
      <c r="B507" s="15"/>
      <c r="E507" s="15"/>
      <c r="G507" s="15"/>
    </row>
    <row r="508">
      <c r="A508" s="15"/>
      <c r="B508" s="15"/>
      <c r="E508" s="15"/>
      <c r="G508" s="15"/>
    </row>
    <row r="509">
      <c r="A509" s="15"/>
      <c r="B509" s="15"/>
      <c r="E509" s="15"/>
      <c r="G509" s="15"/>
    </row>
    <row r="510">
      <c r="A510" s="15"/>
      <c r="B510" s="15"/>
      <c r="E510" s="15"/>
      <c r="G510" s="15"/>
    </row>
    <row r="511">
      <c r="A511" s="15"/>
      <c r="B511" s="15"/>
      <c r="E511" s="15"/>
      <c r="G511" s="15"/>
    </row>
    <row r="512">
      <c r="A512" s="15"/>
      <c r="B512" s="15"/>
      <c r="E512" s="15"/>
      <c r="G512" s="15"/>
    </row>
    <row r="513">
      <c r="A513" s="15"/>
      <c r="B513" s="15"/>
      <c r="E513" s="15"/>
      <c r="G513" s="15"/>
    </row>
    <row r="514">
      <c r="A514" s="15"/>
      <c r="B514" s="15"/>
      <c r="E514" s="15"/>
      <c r="G514" s="15"/>
    </row>
    <row r="515">
      <c r="A515" s="15"/>
      <c r="B515" s="15"/>
      <c r="E515" s="15"/>
      <c r="G515" s="15"/>
    </row>
    <row r="516">
      <c r="A516" s="15"/>
      <c r="B516" s="15"/>
      <c r="E516" s="15"/>
      <c r="G516" s="15"/>
    </row>
    <row r="517">
      <c r="A517" s="15"/>
      <c r="B517" s="15"/>
      <c r="E517" s="15"/>
      <c r="G517" s="15"/>
    </row>
    <row r="518">
      <c r="A518" s="15"/>
      <c r="B518" s="15"/>
      <c r="E518" s="15"/>
      <c r="G518" s="15"/>
    </row>
    <row r="519">
      <c r="A519" s="15"/>
      <c r="B519" s="15"/>
      <c r="E519" s="15"/>
      <c r="G519" s="15"/>
    </row>
    <row r="520">
      <c r="A520" s="15"/>
      <c r="B520" s="15"/>
      <c r="E520" s="15"/>
      <c r="G520" s="15"/>
    </row>
    <row r="521">
      <c r="A521" s="15"/>
      <c r="B521" s="15"/>
      <c r="E521" s="15"/>
      <c r="G521" s="15"/>
    </row>
    <row r="522">
      <c r="A522" s="15"/>
      <c r="B522" s="15"/>
      <c r="E522" s="15"/>
      <c r="G522" s="15"/>
    </row>
    <row r="523">
      <c r="A523" s="15"/>
      <c r="B523" s="15"/>
      <c r="E523" s="15"/>
      <c r="G523" s="15"/>
    </row>
    <row r="524">
      <c r="A524" s="15"/>
      <c r="B524" s="15"/>
      <c r="E524" s="15"/>
      <c r="G524" s="15"/>
    </row>
    <row r="525">
      <c r="A525" s="15"/>
      <c r="B525" s="15"/>
      <c r="E525" s="15"/>
      <c r="G525" s="15"/>
    </row>
    <row r="526">
      <c r="A526" s="15"/>
      <c r="B526" s="15"/>
      <c r="E526" s="15"/>
      <c r="G526" s="15"/>
    </row>
    <row r="527">
      <c r="A527" s="15"/>
      <c r="B527" s="15"/>
      <c r="E527" s="15"/>
      <c r="G527" s="15"/>
    </row>
    <row r="528">
      <c r="A528" s="15"/>
      <c r="B528" s="15"/>
      <c r="E528" s="15"/>
      <c r="G528" s="15"/>
    </row>
    <row r="529">
      <c r="A529" s="15"/>
      <c r="B529" s="15"/>
      <c r="E529" s="15"/>
      <c r="G529" s="15"/>
    </row>
    <row r="530">
      <c r="A530" s="15"/>
      <c r="B530" s="15"/>
      <c r="E530" s="15"/>
      <c r="G530" s="15"/>
    </row>
    <row r="531">
      <c r="A531" s="15"/>
      <c r="B531" s="15"/>
      <c r="E531" s="15"/>
      <c r="G531" s="15"/>
    </row>
    <row r="532">
      <c r="A532" s="15"/>
      <c r="B532" s="15"/>
      <c r="E532" s="15"/>
      <c r="G532" s="15"/>
    </row>
    <row r="533">
      <c r="A533" s="15"/>
      <c r="B533" s="15"/>
      <c r="E533" s="15"/>
      <c r="G533" s="15"/>
    </row>
    <row r="534">
      <c r="A534" s="15"/>
      <c r="B534" s="15"/>
      <c r="E534" s="15"/>
      <c r="G534" s="15"/>
    </row>
    <row r="535">
      <c r="A535" s="15"/>
      <c r="B535" s="15"/>
      <c r="E535" s="15"/>
      <c r="G535" s="15"/>
    </row>
    <row r="536">
      <c r="A536" s="15"/>
      <c r="B536" s="15"/>
      <c r="E536" s="15"/>
      <c r="G536" s="15"/>
    </row>
    <row r="537">
      <c r="A537" s="15"/>
      <c r="B537" s="15"/>
      <c r="E537" s="15"/>
      <c r="G537" s="15"/>
    </row>
    <row r="538">
      <c r="A538" s="15"/>
      <c r="B538" s="15"/>
      <c r="E538" s="15"/>
      <c r="G538" s="15"/>
    </row>
    <row r="539">
      <c r="A539" s="15"/>
      <c r="B539" s="15"/>
      <c r="E539" s="15"/>
      <c r="G539" s="15"/>
    </row>
    <row r="540">
      <c r="A540" s="15"/>
      <c r="B540" s="15"/>
      <c r="E540" s="15"/>
      <c r="G540" s="15"/>
    </row>
    <row r="541">
      <c r="A541" s="15"/>
      <c r="B541" s="15"/>
      <c r="E541" s="15"/>
      <c r="G541" s="15"/>
    </row>
    <row r="542">
      <c r="A542" s="15"/>
      <c r="B542" s="15"/>
      <c r="E542" s="15"/>
      <c r="G542" s="15"/>
    </row>
    <row r="543">
      <c r="A543" s="15"/>
      <c r="B543" s="15"/>
      <c r="E543" s="15"/>
      <c r="G543" s="15"/>
    </row>
    <row r="544">
      <c r="A544" s="15"/>
      <c r="B544" s="15"/>
      <c r="E544" s="15"/>
      <c r="G544" s="15"/>
    </row>
    <row r="545">
      <c r="A545" s="15"/>
      <c r="B545" s="15"/>
      <c r="E545" s="15"/>
      <c r="G545" s="15"/>
    </row>
    <row r="546">
      <c r="A546" s="15"/>
      <c r="B546" s="15"/>
      <c r="E546" s="15"/>
      <c r="G546" s="15"/>
    </row>
    <row r="547">
      <c r="A547" s="15"/>
      <c r="B547" s="15"/>
      <c r="E547" s="15"/>
      <c r="G547" s="15"/>
    </row>
    <row r="548">
      <c r="A548" s="15"/>
      <c r="B548" s="15"/>
      <c r="E548" s="15"/>
      <c r="G548" s="15"/>
    </row>
    <row r="549">
      <c r="A549" s="15"/>
      <c r="B549" s="15"/>
      <c r="E549" s="15"/>
      <c r="G549" s="15"/>
    </row>
    <row r="550">
      <c r="A550" s="15"/>
      <c r="B550" s="15"/>
      <c r="E550" s="15"/>
      <c r="G550" s="15"/>
    </row>
    <row r="551">
      <c r="A551" s="15"/>
      <c r="B551" s="15"/>
      <c r="E551" s="15"/>
      <c r="G551" s="15"/>
    </row>
    <row r="552">
      <c r="A552" s="15"/>
      <c r="B552" s="15"/>
      <c r="E552" s="15"/>
      <c r="G552" s="15"/>
    </row>
    <row r="553">
      <c r="A553" s="15"/>
      <c r="B553" s="15"/>
      <c r="E553" s="15"/>
      <c r="G553" s="15"/>
    </row>
    <row r="554">
      <c r="A554" s="15"/>
      <c r="B554" s="15"/>
      <c r="E554" s="15"/>
      <c r="G554" s="15"/>
    </row>
    <row r="555">
      <c r="A555" s="15"/>
      <c r="B555" s="15"/>
      <c r="E555" s="15"/>
      <c r="G555" s="15"/>
    </row>
    <row r="556">
      <c r="A556" s="15"/>
      <c r="B556" s="15"/>
      <c r="E556" s="15"/>
      <c r="G556" s="15"/>
    </row>
    <row r="557">
      <c r="A557" s="15"/>
      <c r="B557" s="15"/>
      <c r="E557" s="15"/>
      <c r="G557" s="15"/>
    </row>
    <row r="558">
      <c r="A558" s="15"/>
      <c r="B558" s="15"/>
      <c r="E558" s="15"/>
      <c r="G558" s="15"/>
    </row>
    <row r="559">
      <c r="A559" s="15"/>
      <c r="B559" s="15"/>
      <c r="E559" s="15"/>
      <c r="G559" s="15"/>
    </row>
    <row r="560">
      <c r="A560" s="15"/>
      <c r="B560" s="15"/>
      <c r="E560" s="15"/>
      <c r="G560" s="15"/>
    </row>
    <row r="561">
      <c r="A561" s="15"/>
      <c r="B561" s="15"/>
      <c r="E561" s="15"/>
      <c r="G561" s="15"/>
    </row>
    <row r="562">
      <c r="A562" s="15"/>
      <c r="B562" s="15"/>
      <c r="E562" s="15"/>
      <c r="G562" s="15"/>
    </row>
    <row r="563">
      <c r="A563" s="15"/>
      <c r="B563" s="15"/>
      <c r="E563" s="15"/>
      <c r="G563" s="15"/>
    </row>
    <row r="564">
      <c r="A564" s="15"/>
      <c r="B564" s="15"/>
      <c r="E564" s="15"/>
      <c r="G564" s="15"/>
    </row>
    <row r="565">
      <c r="A565" s="15"/>
      <c r="B565" s="15"/>
      <c r="E565" s="15"/>
      <c r="G565" s="15"/>
    </row>
    <row r="566">
      <c r="A566" s="15"/>
      <c r="B566" s="15"/>
      <c r="E566" s="15"/>
      <c r="G566" s="15"/>
    </row>
    <row r="567">
      <c r="A567" s="15"/>
      <c r="B567" s="15"/>
      <c r="E567" s="15"/>
      <c r="G567" s="15"/>
    </row>
    <row r="568">
      <c r="A568" s="15"/>
      <c r="B568" s="15"/>
      <c r="E568" s="15"/>
      <c r="G568" s="15"/>
    </row>
    <row r="569">
      <c r="A569" s="15"/>
      <c r="B569" s="15"/>
      <c r="E569" s="15"/>
      <c r="G569" s="15"/>
    </row>
    <row r="570">
      <c r="A570" s="15"/>
      <c r="B570" s="15"/>
      <c r="E570" s="15"/>
      <c r="G570" s="15"/>
    </row>
    <row r="571">
      <c r="A571" s="15"/>
      <c r="B571" s="15"/>
      <c r="E571" s="15"/>
      <c r="G571" s="15"/>
    </row>
    <row r="572">
      <c r="A572" s="15"/>
      <c r="B572" s="15"/>
      <c r="E572" s="15"/>
      <c r="G572" s="15"/>
    </row>
    <row r="573">
      <c r="A573" s="15"/>
      <c r="B573" s="15"/>
      <c r="E573" s="15"/>
      <c r="G573" s="15"/>
    </row>
    <row r="574">
      <c r="A574" s="15"/>
      <c r="B574" s="15"/>
      <c r="E574" s="15"/>
      <c r="G574" s="15"/>
    </row>
    <row r="575">
      <c r="A575" s="15"/>
      <c r="B575" s="15"/>
      <c r="E575" s="15"/>
      <c r="G575" s="15"/>
    </row>
    <row r="576">
      <c r="A576" s="15"/>
      <c r="B576" s="15"/>
      <c r="E576" s="15"/>
      <c r="G576" s="15"/>
    </row>
    <row r="577">
      <c r="A577" s="15"/>
      <c r="B577" s="15"/>
      <c r="E577" s="15"/>
      <c r="G577" s="15"/>
    </row>
    <row r="578">
      <c r="A578" s="15"/>
      <c r="B578" s="15"/>
      <c r="E578" s="15"/>
      <c r="G578" s="15"/>
    </row>
    <row r="579">
      <c r="A579" s="15"/>
      <c r="B579" s="15"/>
      <c r="E579" s="15"/>
      <c r="G579" s="15"/>
    </row>
    <row r="580">
      <c r="A580" s="15"/>
      <c r="B580" s="15"/>
      <c r="E580" s="15"/>
      <c r="G580" s="15"/>
    </row>
    <row r="581">
      <c r="A581" s="15"/>
      <c r="B581" s="15"/>
      <c r="E581" s="15"/>
      <c r="G581" s="15"/>
    </row>
    <row r="582">
      <c r="A582" s="15"/>
      <c r="B582" s="15"/>
      <c r="E582" s="15"/>
      <c r="G582" s="15"/>
    </row>
    <row r="583">
      <c r="A583" s="15"/>
      <c r="B583" s="15"/>
      <c r="E583" s="15"/>
      <c r="G583" s="15"/>
    </row>
    <row r="584">
      <c r="A584" s="15"/>
      <c r="B584" s="15"/>
      <c r="E584" s="15"/>
      <c r="G584" s="15"/>
    </row>
    <row r="585">
      <c r="A585" s="15"/>
      <c r="B585" s="15"/>
      <c r="E585" s="15"/>
      <c r="G585" s="15"/>
    </row>
    <row r="586">
      <c r="A586" s="15"/>
      <c r="B586" s="15"/>
      <c r="E586" s="15"/>
      <c r="G586" s="15"/>
    </row>
    <row r="587">
      <c r="A587" s="15"/>
      <c r="B587" s="15"/>
      <c r="E587" s="15"/>
      <c r="G587" s="15"/>
    </row>
    <row r="588">
      <c r="A588" s="15"/>
      <c r="B588" s="15"/>
      <c r="E588" s="15"/>
      <c r="G588" s="15"/>
    </row>
    <row r="589">
      <c r="A589" s="15"/>
      <c r="B589" s="15"/>
      <c r="E589" s="15"/>
      <c r="G589" s="15"/>
    </row>
    <row r="590">
      <c r="A590" s="15"/>
      <c r="B590" s="15"/>
      <c r="E590" s="15"/>
      <c r="G590" s="15"/>
    </row>
    <row r="591">
      <c r="A591" s="15"/>
      <c r="B591" s="15"/>
      <c r="E591" s="15"/>
      <c r="G591" s="15"/>
    </row>
    <row r="592">
      <c r="A592" s="15"/>
      <c r="B592" s="15"/>
      <c r="E592" s="15"/>
      <c r="G592" s="15"/>
    </row>
    <row r="593">
      <c r="A593" s="15"/>
      <c r="B593" s="15"/>
      <c r="E593" s="15"/>
      <c r="G593" s="15"/>
    </row>
    <row r="594">
      <c r="A594" s="15"/>
      <c r="B594" s="15"/>
      <c r="E594" s="15"/>
      <c r="G594" s="15"/>
    </row>
    <row r="595">
      <c r="A595" s="15"/>
      <c r="B595" s="15"/>
      <c r="E595" s="15"/>
      <c r="G595" s="15"/>
    </row>
    <row r="596">
      <c r="A596" s="15"/>
      <c r="B596" s="15"/>
      <c r="E596" s="15"/>
      <c r="G596" s="15"/>
    </row>
    <row r="597">
      <c r="A597" s="15"/>
      <c r="B597" s="15"/>
      <c r="E597" s="15"/>
      <c r="G597" s="15"/>
    </row>
    <row r="598">
      <c r="A598" s="15"/>
      <c r="B598" s="15"/>
      <c r="E598" s="15"/>
      <c r="G598" s="15"/>
    </row>
    <row r="599">
      <c r="A599" s="15"/>
      <c r="B599" s="15"/>
      <c r="E599" s="15"/>
      <c r="G599" s="15"/>
    </row>
    <row r="600">
      <c r="A600" s="15"/>
      <c r="B600" s="15"/>
      <c r="E600" s="15"/>
      <c r="G600" s="15"/>
    </row>
    <row r="601">
      <c r="A601" s="15"/>
      <c r="B601" s="15"/>
      <c r="E601" s="15"/>
      <c r="G601" s="15"/>
    </row>
    <row r="602">
      <c r="A602" s="15"/>
      <c r="B602" s="15"/>
      <c r="E602" s="15"/>
      <c r="G602" s="15"/>
    </row>
    <row r="603">
      <c r="A603" s="15"/>
      <c r="B603" s="15"/>
      <c r="E603" s="15"/>
      <c r="G603" s="15"/>
    </row>
    <row r="604">
      <c r="A604" s="15"/>
      <c r="B604" s="15"/>
      <c r="E604" s="15"/>
      <c r="G604" s="15"/>
    </row>
    <row r="605">
      <c r="A605" s="15"/>
      <c r="B605" s="15"/>
      <c r="E605" s="15"/>
      <c r="G605" s="15"/>
    </row>
    <row r="606">
      <c r="A606" s="15"/>
      <c r="B606" s="15"/>
      <c r="E606" s="15"/>
      <c r="G606" s="15"/>
    </row>
    <row r="607">
      <c r="A607" s="15"/>
      <c r="B607" s="15"/>
      <c r="E607" s="15"/>
      <c r="G607" s="15"/>
    </row>
    <row r="608">
      <c r="A608" s="15"/>
      <c r="B608" s="15"/>
      <c r="E608" s="15"/>
      <c r="G608" s="15"/>
    </row>
    <row r="609">
      <c r="A609" s="15"/>
      <c r="B609" s="15"/>
      <c r="E609" s="15"/>
      <c r="G609" s="15"/>
    </row>
    <row r="610">
      <c r="A610" s="15"/>
      <c r="B610" s="15"/>
      <c r="E610" s="15"/>
      <c r="G610" s="15"/>
    </row>
    <row r="611">
      <c r="A611" s="15"/>
      <c r="B611" s="15"/>
      <c r="E611" s="15"/>
      <c r="G611" s="15"/>
    </row>
    <row r="612">
      <c r="A612" s="15"/>
      <c r="B612" s="15"/>
      <c r="E612" s="15"/>
      <c r="G612" s="15"/>
    </row>
    <row r="613">
      <c r="A613" s="15"/>
      <c r="B613" s="15"/>
      <c r="E613" s="15"/>
      <c r="G613" s="15"/>
    </row>
    <row r="614">
      <c r="A614" s="15"/>
      <c r="B614" s="15"/>
      <c r="E614" s="15"/>
      <c r="G614" s="15"/>
    </row>
    <row r="615">
      <c r="A615" s="15"/>
      <c r="B615" s="15"/>
      <c r="E615" s="15"/>
      <c r="G615" s="15"/>
    </row>
    <row r="616">
      <c r="A616" s="15"/>
      <c r="B616" s="15"/>
      <c r="E616" s="15"/>
      <c r="G616" s="15"/>
    </row>
    <row r="617">
      <c r="A617" s="15"/>
      <c r="B617" s="15"/>
      <c r="E617" s="15"/>
      <c r="G617" s="15"/>
    </row>
    <row r="618">
      <c r="A618" s="15"/>
      <c r="B618" s="15"/>
      <c r="E618" s="15"/>
      <c r="G618" s="15"/>
    </row>
    <row r="619">
      <c r="A619" s="15"/>
      <c r="B619" s="15"/>
      <c r="E619" s="15"/>
      <c r="G619" s="15"/>
    </row>
    <row r="620">
      <c r="A620" s="15"/>
      <c r="B620" s="15"/>
      <c r="E620" s="15"/>
      <c r="G620" s="15"/>
    </row>
    <row r="621">
      <c r="A621" s="15"/>
      <c r="B621" s="15"/>
      <c r="E621" s="15"/>
      <c r="G621" s="15"/>
    </row>
    <row r="622">
      <c r="A622" s="15"/>
      <c r="B622" s="15"/>
      <c r="E622" s="15"/>
      <c r="G622" s="15"/>
    </row>
    <row r="623">
      <c r="A623" s="15"/>
      <c r="B623" s="15"/>
      <c r="E623" s="15"/>
      <c r="G623" s="15"/>
    </row>
    <row r="624">
      <c r="A624" s="15"/>
      <c r="B624" s="15"/>
      <c r="E624" s="15"/>
      <c r="G624" s="15"/>
    </row>
    <row r="625">
      <c r="A625" s="15"/>
      <c r="B625" s="15"/>
      <c r="E625" s="15"/>
      <c r="G625" s="15"/>
    </row>
    <row r="626">
      <c r="A626" s="15"/>
      <c r="B626" s="15"/>
      <c r="E626" s="15"/>
      <c r="G626" s="15"/>
    </row>
    <row r="627">
      <c r="A627" s="15"/>
      <c r="B627" s="15"/>
      <c r="E627" s="15"/>
      <c r="G627" s="15"/>
    </row>
    <row r="628">
      <c r="A628" s="15"/>
      <c r="B628" s="15"/>
      <c r="E628" s="15"/>
      <c r="G628" s="15"/>
    </row>
    <row r="629">
      <c r="A629" s="15"/>
      <c r="B629" s="15"/>
      <c r="E629" s="15"/>
      <c r="G629" s="15"/>
    </row>
    <row r="630">
      <c r="A630" s="15"/>
      <c r="B630" s="15"/>
      <c r="E630" s="15"/>
      <c r="G630" s="15"/>
    </row>
    <row r="631">
      <c r="A631" s="15"/>
      <c r="B631" s="15"/>
      <c r="E631" s="15"/>
      <c r="G631" s="15"/>
    </row>
    <row r="632">
      <c r="A632" s="15"/>
      <c r="B632" s="15"/>
      <c r="E632" s="15"/>
      <c r="G632" s="15"/>
    </row>
    <row r="633">
      <c r="A633" s="15"/>
      <c r="B633" s="15"/>
      <c r="E633" s="15"/>
      <c r="G633" s="15"/>
    </row>
    <row r="634">
      <c r="A634" s="15"/>
      <c r="B634" s="15"/>
      <c r="E634" s="15"/>
      <c r="G634" s="15"/>
    </row>
    <row r="635">
      <c r="A635" s="15"/>
      <c r="B635" s="15"/>
      <c r="E635" s="15"/>
      <c r="G635" s="15"/>
    </row>
    <row r="636">
      <c r="A636" s="15"/>
      <c r="B636" s="15"/>
      <c r="E636" s="15"/>
      <c r="G636" s="15"/>
    </row>
    <row r="637">
      <c r="A637" s="15"/>
      <c r="B637" s="15"/>
      <c r="E637" s="15"/>
      <c r="G637" s="15"/>
    </row>
    <row r="638">
      <c r="A638" s="15"/>
      <c r="B638" s="15"/>
      <c r="E638" s="15"/>
      <c r="G638" s="15"/>
    </row>
    <row r="639">
      <c r="A639" s="15"/>
      <c r="B639" s="15"/>
      <c r="E639" s="15"/>
      <c r="G639" s="15"/>
    </row>
    <row r="640">
      <c r="A640" s="15"/>
      <c r="B640" s="15"/>
      <c r="E640" s="15"/>
      <c r="G640" s="15"/>
    </row>
    <row r="641">
      <c r="A641" s="15"/>
      <c r="B641" s="15"/>
      <c r="E641" s="15"/>
      <c r="G641" s="15"/>
    </row>
    <row r="642">
      <c r="A642" s="15"/>
      <c r="B642" s="15"/>
      <c r="E642" s="15"/>
      <c r="G642" s="15"/>
    </row>
    <row r="643">
      <c r="A643" s="15"/>
      <c r="B643" s="15"/>
      <c r="E643" s="15"/>
      <c r="G643" s="15"/>
    </row>
    <row r="644">
      <c r="A644" s="15"/>
      <c r="B644" s="15"/>
      <c r="E644" s="15"/>
      <c r="G644" s="15"/>
    </row>
    <row r="645">
      <c r="A645" s="15"/>
      <c r="B645" s="15"/>
      <c r="E645" s="15"/>
      <c r="G645" s="15"/>
    </row>
    <row r="646">
      <c r="A646" s="15"/>
      <c r="B646" s="15"/>
      <c r="E646" s="15"/>
      <c r="G646" s="15"/>
    </row>
    <row r="647">
      <c r="A647" s="15"/>
      <c r="B647" s="15"/>
      <c r="E647" s="15"/>
      <c r="G647" s="15"/>
    </row>
    <row r="648">
      <c r="A648" s="15"/>
      <c r="B648" s="15"/>
      <c r="E648" s="15"/>
      <c r="G648" s="15"/>
    </row>
    <row r="649">
      <c r="A649" s="15"/>
      <c r="B649" s="15"/>
      <c r="E649" s="15"/>
      <c r="G649" s="15"/>
    </row>
    <row r="650">
      <c r="A650" s="15"/>
      <c r="B650" s="15"/>
      <c r="E650" s="15"/>
      <c r="G650" s="15"/>
    </row>
    <row r="651">
      <c r="A651" s="15"/>
      <c r="B651" s="15"/>
      <c r="E651" s="15"/>
      <c r="G651" s="15"/>
    </row>
    <row r="652">
      <c r="A652" s="15"/>
      <c r="B652" s="15"/>
      <c r="E652" s="15"/>
      <c r="G652" s="15"/>
    </row>
    <row r="653">
      <c r="A653" s="15"/>
      <c r="B653" s="15"/>
      <c r="E653" s="15"/>
      <c r="G653" s="15"/>
    </row>
    <row r="654">
      <c r="A654" s="15"/>
      <c r="B654" s="15"/>
      <c r="E654" s="15"/>
      <c r="G654" s="15"/>
    </row>
    <row r="655">
      <c r="A655" s="15"/>
      <c r="B655" s="15"/>
      <c r="E655" s="15"/>
      <c r="G655" s="15"/>
    </row>
    <row r="656">
      <c r="A656" s="15"/>
      <c r="B656" s="15"/>
      <c r="E656" s="15"/>
      <c r="G656" s="15"/>
    </row>
    <row r="657">
      <c r="A657" s="15"/>
      <c r="B657" s="15"/>
      <c r="E657" s="15"/>
      <c r="G657" s="15"/>
    </row>
    <row r="658">
      <c r="A658" s="15"/>
      <c r="B658" s="15"/>
      <c r="E658" s="15"/>
      <c r="G658" s="15"/>
    </row>
    <row r="659">
      <c r="A659" s="15"/>
      <c r="B659" s="15"/>
      <c r="E659" s="15"/>
      <c r="G659" s="15"/>
    </row>
    <row r="660">
      <c r="A660" s="15"/>
      <c r="B660" s="15"/>
      <c r="E660" s="15"/>
      <c r="G660" s="15"/>
    </row>
    <row r="661">
      <c r="A661" s="15"/>
      <c r="B661" s="15"/>
      <c r="E661" s="15"/>
      <c r="G661" s="15"/>
    </row>
    <row r="662">
      <c r="A662" s="15"/>
      <c r="B662" s="15"/>
      <c r="E662" s="15"/>
      <c r="G662" s="15"/>
    </row>
    <row r="663">
      <c r="A663" s="15"/>
      <c r="B663" s="15"/>
      <c r="E663" s="15"/>
      <c r="G663" s="15"/>
    </row>
    <row r="664">
      <c r="A664" s="15"/>
      <c r="B664" s="15"/>
      <c r="E664" s="15"/>
      <c r="G664" s="15"/>
    </row>
    <row r="665">
      <c r="A665" s="15"/>
      <c r="B665" s="15"/>
      <c r="E665" s="15"/>
      <c r="G665" s="15"/>
    </row>
    <row r="666">
      <c r="A666" s="15"/>
      <c r="B666" s="15"/>
      <c r="E666" s="15"/>
      <c r="G666" s="15"/>
    </row>
    <row r="667">
      <c r="A667" s="15"/>
      <c r="B667" s="15"/>
      <c r="E667" s="15"/>
      <c r="G667" s="15"/>
    </row>
    <row r="668">
      <c r="A668" s="15"/>
      <c r="B668" s="15"/>
      <c r="E668" s="15"/>
      <c r="G668" s="15"/>
    </row>
    <row r="669">
      <c r="A669" s="15"/>
      <c r="B669" s="15"/>
      <c r="E669" s="15"/>
      <c r="G669" s="15"/>
    </row>
    <row r="670">
      <c r="A670" s="15"/>
      <c r="B670" s="15"/>
      <c r="E670" s="15"/>
      <c r="G670" s="15"/>
    </row>
    <row r="671">
      <c r="A671" s="15"/>
      <c r="B671" s="15"/>
      <c r="E671" s="15"/>
      <c r="G671" s="15"/>
    </row>
    <row r="672">
      <c r="A672" s="15"/>
      <c r="B672" s="15"/>
      <c r="E672" s="15"/>
      <c r="G672" s="15"/>
    </row>
    <row r="673">
      <c r="A673" s="15"/>
      <c r="B673" s="15"/>
      <c r="E673" s="15"/>
      <c r="G673" s="15"/>
    </row>
    <row r="674">
      <c r="A674" s="15"/>
      <c r="B674" s="15"/>
      <c r="E674" s="15"/>
      <c r="G674" s="15"/>
    </row>
    <row r="675">
      <c r="A675" s="15"/>
      <c r="B675" s="15"/>
      <c r="E675" s="15"/>
      <c r="G675" s="15"/>
    </row>
    <row r="676">
      <c r="A676" s="15"/>
      <c r="B676" s="15"/>
      <c r="E676" s="15"/>
      <c r="G676" s="15"/>
    </row>
    <row r="677">
      <c r="A677" s="15"/>
      <c r="B677" s="15"/>
      <c r="E677" s="15"/>
      <c r="G677" s="15"/>
    </row>
    <row r="678">
      <c r="A678" s="15"/>
      <c r="B678" s="15"/>
      <c r="E678" s="15"/>
      <c r="G678" s="15"/>
    </row>
    <row r="679">
      <c r="A679" s="15"/>
      <c r="B679" s="15"/>
      <c r="E679" s="15"/>
      <c r="G679" s="15"/>
    </row>
    <row r="680">
      <c r="A680" s="15"/>
      <c r="B680" s="15"/>
      <c r="E680" s="15"/>
      <c r="G680" s="15"/>
    </row>
    <row r="681">
      <c r="A681" s="15"/>
      <c r="B681" s="15"/>
      <c r="E681" s="15"/>
      <c r="G681" s="15"/>
    </row>
    <row r="682">
      <c r="A682" s="15"/>
      <c r="B682" s="15"/>
      <c r="E682" s="15"/>
      <c r="G682" s="15"/>
    </row>
    <row r="683">
      <c r="A683" s="15"/>
      <c r="B683" s="15"/>
      <c r="E683" s="15"/>
      <c r="G683" s="15"/>
    </row>
    <row r="684">
      <c r="A684" s="15"/>
      <c r="B684" s="15"/>
      <c r="E684" s="15"/>
      <c r="G684" s="15"/>
    </row>
    <row r="685">
      <c r="A685" s="15"/>
      <c r="B685" s="15"/>
      <c r="E685" s="15"/>
      <c r="G685" s="15"/>
    </row>
    <row r="686">
      <c r="A686" s="15"/>
      <c r="B686" s="15"/>
      <c r="E686" s="15"/>
      <c r="G686" s="15"/>
    </row>
    <row r="687">
      <c r="A687" s="15"/>
      <c r="B687" s="15"/>
      <c r="E687" s="15"/>
      <c r="G687" s="15"/>
    </row>
    <row r="688">
      <c r="A688" s="15"/>
      <c r="B688" s="15"/>
      <c r="E688" s="15"/>
      <c r="G688" s="15"/>
    </row>
    <row r="689">
      <c r="A689" s="15"/>
      <c r="B689" s="15"/>
      <c r="E689" s="15"/>
      <c r="G689" s="15"/>
    </row>
    <row r="690">
      <c r="A690" s="15"/>
      <c r="B690" s="15"/>
      <c r="E690" s="15"/>
      <c r="G690" s="15"/>
    </row>
    <row r="691">
      <c r="A691" s="15"/>
      <c r="B691" s="15"/>
      <c r="E691" s="15"/>
      <c r="G691" s="15"/>
    </row>
    <row r="692">
      <c r="A692" s="15"/>
      <c r="B692" s="15"/>
      <c r="E692" s="15"/>
      <c r="G692" s="15"/>
    </row>
    <row r="693">
      <c r="A693" s="15"/>
      <c r="B693" s="15"/>
      <c r="E693" s="15"/>
      <c r="G693" s="15"/>
    </row>
    <row r="694">
      <c r="A694" s="15"/>
      <c r="B694" s="15"/>
      <c r="E694" s="15"/>
      <c r="G694" s="15"/>
    </row>
    <row r="695">
      <c r="A695" s="15"/>
      <c r="B695" s="15"/>
      <c r="E695" s="15"/>
      <c r="G695" s="15"/>
    </row>
    <row r="696">
      <c r="A696" s="15"/>
      <c r="B696" s="15"/>
      <c r="E696" s="15"/>
      <c r="G696" s="15"/>
    </row>
    <row r="697">
      <c r="A697" s="15"/>
      <c r="B697" s="15"/>
      <c r="E697" s="15"/>
      <c r="G697" s="15"/>
    </row>
    <row r="698">
      <c r="A698" s="15"/>
      <c r="B698" s="15"/>
      <c r="E698" s="15"/>
      <c r="G698" s="15"/>
    </row>
    <row r="699">
      <c r="A699" s="15"/>
      <c r="B699" s="15"/>
      <c r="E699" s="15"/>
      <c r="G699" s="15"/>
    </row>
    <row r="700">
      <c r="A700" s="15"/>
      <c r="B700" s="15"/>
      <c r="E700" s="15"/>
      <c r="G700" s="15"/>
    </row>
    <row r="701">
      <c r="A701" s="15"/>
      <c r="B701" s="15"/>
      <c r="E701" s="15"/>
      <c r="G701" s="15"/>
    </row>
    <row r="702">
      <c r="A702" s="15"/>
      <c r="B702" s="15"/>
      <c r="E702" s="15"/>
      <c r="G702" s="15"/>
    </row>
    <row r="703">
      <c r="A703" s="15"/>
      <c r="B703" s="15"/>
      <c r="E703" s="15"/>
      <c r="G703" s="15"/>
    </row>
    <row r="704">
      <c r="A704" s="15"/>
      <c r="B704" s="15"/>
      <c r="E704" s="15"/>
      <c r="G704" s="15"/>
    </row>
    <row r="705">
      <c r="A705" s="15"/>
      <c r="B705" s="15"/>
      <c r="E705" s="15"/>
      <c r="G705" s="15"/>
    </row>
    <row r="706">
      <c r="A706" s="15"/>
      <c r="B706" s="15"/>
      <c r="E706" s="15"/>
      <c r="G706" s="15"/>
    </row>
    <row r="707">
      <c r="A707" s="15"/>
      <c r="B707" s="15"/>
      <c r="E707" s="15"/>
      <c r="G707" s="15"/>
    </row>
    <row r="708">
      <c r="A708" s="15"/>
      <c r="B708" s="15"/>
      <c r="E708" s="15"/>
      <c r="G708" s="15"/>
    </row>
    <row r="709">
      <c r="A709" s="15"/>
      <c r="B709" s="15"/>
      <c r="E709" s="15"/>
      <c r="G709" s="15"/>
    </row>
    <row r="710">
      <c r="A710" s="15"/>
      <c r="B710" s="15"/>
      <c r="E710" s="15"/>
      <c r="G710" s="15"/>
    </row>
    <row r="711">
      <c r="A711" s="15"/>
      <c r="B711" s="15"/>
      <c r="E711" s="15"/>
      <c r="G711" s="15"/>
    </row>
    <row r="712">
      <c r="A712" s="15"/>
      <c r="B712" s="15"/>
      <c r="E712" s="15"/>
      <c r="G712" s="15"/>
    </row>
    <row r="713">
      <c r="A713" s="15"/>
      <c r="B713" s="15"/>
      <c r="E713" s="15"/>
      <c r="G713" s="15"/>
    </row>
    <row r="714">
      <c r="A714" s="15"/>
      <c r="B714" s="15"/>
      <c r="E714" s="15"/>
      <c r="G714" s="15"/>
    </row>
    <row r="715">
      <c r="A715" s="15"/>
      <c r="B715" s="15"/>
      <c r="E715" s="15"/>
      <c r="G715" s="15"/>
    </row>
    <row r="716">
      <c r="A716" s="15"/>
      <c r="B716" s="15"/>
      <c r="E716" s="15"/>
      <c r="G716" s="15"/>
    </row>
    <row r="717">
      <c r="A717" s="15"/>
      <c r="B717" s="15"/>
      <c r="E717" s="15"/>
      <c r="G717" s="15"/>
    </row>
    <row r="718">
      <c r="A718" s="15"/>
      <c r="B718" s="15"/>
      <c r="E718" s="15"/>
      <c r="G718" s="15"/>
    </row>
    <row r="719">
      <c r="A719" s="15"/>
      <c r="B719" s="15"/>
      <c r="E719" s="15"/>
      <c r="G719" s="15"/>
    </row>
    <row r="720">
      <c r="A720" s="15"/>
      <c r="B720" s="15"/>
      <c r="E720" s="15"/>
      <c r="G720" s="15"/>
    </row>
    <row r="721">
      <c r="A721" s="15"/>
      <c r="B721" s="15"/>
      <c r="E721" s="15"/>
      <c r="G721" s="15"/>
    </row>
    <row r="722">
      <c r="A722" s="15"/>
      <c r="B722" s="15"/>
      <c r="E722" s="15"/>
      <c r="G722" s="15"/>
    </row>
    <row r="723">
      <c r="A723" s="15"/>
      <c r="B723" s="15"/>
      <c r="E723" s="15"/>
      <c r="G723" s="15"/>
    </row>
    <row r="724">
      <c r="A724" s="15"/>
      <c r="B724" s="15"/>
      <c r="E724" s="15"/>
      <c r="G724" s="15"/>
    </row>
    <row r="725">
      <c r="A725" s="15"/>
      <c r="B725" s="15"/>
      <c r="E725" s="15"/>
      <c r="G725" s="15"/>
    </row>
    <row r="726">
      <c r="A726" s="15"/>
      <c r="B726" s="15"/>
      <c r="E726" s="15"/>
      <c r="G726" s="15"/>
    </row>
    <row r="727">
      <c r="A727" s="15"/>
      <c r="B727" s="15"/>
      <c r="E727" s="15"/>
      <c r="G727" s="15"/>
    </row>
    <row r="728">
      <c r="A728" s="15"/>
      <c r="B728" s="15"/>
      <c r="E728" s="15"/>
      <c r="G728" s="15"/>
    </row>
    <row r="729">
      <c r="A729" s="15"/>
      <c r="B729" s="15"/>
      <c r="E729" s="15"/>
      <c r="G729" s="15"/>
    </row>
    <row r="730">
      <c r="A730" s="15"/>
      <c r="B730" s="15"/>
      <c r="E730" s="15"/>
      <c r="G730" s="15"/>
    </row>
    <row r="731">
      <c r="A731" s="15"/>
      <c r="B731" s="15"/>
      <c r="E731" s="15"/>
      <c r="G731" s="15"/>
    </row>
    <row r="732">
      <c r="A732" s="15"/>
      <c r="B732" s="15"/>
      <c r="E732" s="15"/>
      <c r="G732" s="15"/>
    </row>
    <row r="733">
      <c r="A733" s="15"/>
      <c r="B733" s="15"/>
      <c r="E733" s="15"/>
      <c r="G733" s="15"/>
    </row>
    <row r="734">
      <c r="A734" s="15"/>
      <c r="B734" s="15"/>
      <c r="E734" s="15"/>
      <c r="G734" s="15"/>
    </row>
    <row r="735">
      <c r="A735" s="15"/>
      <c r="B735" s="15"/>
      <c r="E735" s="15"/>
      <c r="G735" s="15"/>
    </row>
    <row r="736">
      <c r="A736" s="15"/>
      <c r="B736" s="15"/>
      <c r="E736" s="15"/>
      <c r="G736" s="15"/>
    </row>
    <row r="737">
      <c r="A737" s="15"/>
      <c r="B737" s="15"/>
      <c r="E737" s="15"/>
      <c r="G737" s="15"/>
    </row>
    <row r="738">
      <c r="A738" s="15"/>
      <c r="B738" s="15"/>
      <c r="E738" s="15"/>
      <c r="G738" s="15"/>
    </row>
    <row r="739">
      <c r="A739" s="15"/>
      <c r="B739" s="15"/>
      <c r="E739" s="15"/>
      <c r="G739" s="15"/>
    </row>
    <row r="740">
      <c r="A740" s="15"/>
      <c r="B740" s="15"/>
      <c r="E740" s="15"/>
      <c r="G740" s="15"/>
    </row>
    <row r="741">
      <c r="A741" s="15"/>
      <c r="B741" s="15"/>
      <c r="E741" s="15"/>
      <c r="G741" s="15"/>
    </row>
    <row r="742">
      <c r="A742" s="15"/>
      <c r="B742" s="15"/>
      <c r="E742" s="15"/>
      <c r="G742" s="15"/>
    </row>
    <row r="743">
      <c r="A743" s="15"/>
      <c r="B743" s="15"/>
      <c r="E743" s="15"/>
      <c r="G743" s="15"/>
    </row>
    <row r="744">
      <c r="A744" s="15"/>
      <c r="B744" s="15"/>
      <c r="E744" s="15"/>
      <c r="G744" s="15"/>
    </row>
    <row r="745">
      <c r="A745" s="15"/>
      <c r="B745" s="15"/>
      <c r="E745" s="15"/>
      <c r="G745" s="15"/>
    </row>
    <row r="746">
      <c r="A746" s="15"/>
      <c r="B746" s="15"/>
      <c r="E746" s="15"/>
      <c r="G746" s="15"/>
    </row>
    <row r="747">
      <c r="A747" s="15"/>
      <c r="B747" s="15"/>
      <c r="E747" s="15"/>
      <c r="G747" s="15"/>
    </row>
    <row r="748">
      <c r="A748" s="15"/>
      <c r="B748" s="15"/>
      <c r="E748" s="15"/>
      <c r="G748" s="15"/>
    </row>
    <row r="749">
      <c r="A749" s="15"/>
      <c r="B749" s="15"/>
      <c r="E749" s="15"/>
      <c r="G749" s="15"/>
    </row>
    <row r="750">
      <c r="A750" s="15"/>
      <c r="B750" s="15"/>
      <c r="E750" s="15"/>
      <c r="G750" s="15"/>
    </row>
    <row r="751">
      <c r="A751" s="15"/>
      <c r="B751" s="15"/>
      <c r="E751" s="15"/>
      <c r="G751" s="15"/>
    </row>
    <row r="752">
      <c r="A752" s="15"/>
      <c r="B752" s="15"/>
      <c r="E752" s="15"/>
      <c r="G752" s="15"/>
    </row>
    <row r="753">
      <c r="A753" s="15"/>
      <c r="B753" s="15"/>
      <c r="E753" s="15"/>
      <c r="G753" s="15"/>
    </row>
    <row r="754">
      <c r="A754" s="15"/>
      <c r="B754" s="15"/>
      <c r="E754" s="15"/>
      <c r="G754" s="15"/>
    </row>
    <row r="755">
      <c r="A755" s="15"/>
      <c r="B755" s="15"/>
      <c r="E755" s="15"/>
      <c r="G755" s="15"/>
    </row>
    <row r="756">
      <c r="A756" s="15"/>
      <c r="B756" s="15"/>
      <c r="E756" s="15"/>
      <c r="G756" s="15"/>
    </row>
    <row r="757">
      <c r="A757" s="15"/>
      <c r="B757" s="15"/>
      <c r="E757" s="15"/>
      <c r="G757" s="15"/>
    </row>
    <row r="758">
      <c r="A758" s="15"/>
      <c r="B758" s="15"/>
      <c r="E758" s="15"/>
      <c r="G758" s="15"/>
    </row>
    <row r="759">
      <c r="A759" s="15"/>
      <c r="B759" s="15"/>
      <c r="E759" s="15"/>
      <c r="G759" s="15"/>
    </row>
    <row r="760">
      <c r="A760" s="15"/>
      <c r="B760" s="15"/>
      <c r="E760" s="15"/>
      <c r="G760" s="15"/>
    </row>
    <row r="761">
      <c r="A761" s="15"/>
      <c r="B761" s="15"/>
      <c r="E761" s="15"/>
      <c r="G761" s="15"/>
    </row>
    <row r="762">
      <c r="A762" s="15"/>
      <c r="B762" s="15"/>
      <c r="E762" s="15"/>
      <c r="G762" s="15"/>
    </row>
    <row r="763">
      <c r="A763" s="15"/>
      <c r="B763" s="15"/>
      <c r="E763" s="15"/>
      <c r="G763" s="15"/>
    </row>
    <row r="764">
      <c r="A764" s="15"/>
      <c r="B764" s="15"/>
      <c r="E764" s="15"/>
      <c r="G764" s="15"/>
    </row>
    <row r="765">
      <c r="A765" s="15"/>
      <c r="B765" s="15"/>
      <c r="E765" s="15"/>
      <c r="G765" s="15"/>
    </row>
    <row r="766">
      <c r="A766" s="15"/>
      <c r="B766" s="15"/>
      <c r="E766" s="15"/>
      <c r="G766" s="15"/>
    </row>
    <row r="767">
      <c r="A767" s="15"/>
      <c r="B767" s="15"/>
      <c r="E767" s="15"/>
      <c r="G767" s="15"/>
    </row>
    <row r="768">
      <c r="A768" s="15"/>
      <c r="B768" s="15"/>
      <c r="E768" s="15"/>
      <c r="G768" s="15"/>
    </row>
    <row r="769">
      <c r="A769" s="15"/>
      <c r="B769" s="15"/>
      <c r="E769" s="15"/>
      <c r="G769" s="15"/>
    </row>
    <row r="770">
      <c r="A770" s="15"/>
      <c r="B770" s="15"/>
      <c r="E770" s="15"/>
      <c r="G770" s="15"/>
    </row>
    <row r="771">
      <c r="A771" s="15"/>
      <c r="B771" s="15"/>
      <c r="E771" s="15"/>
      <c r="G771" s="15"/>
    </row>
    <row r="772">
      <c r="A772" s="15"/>
      <c r="B772" s="15"/>
      <c r="E772" s="15"/>
      <c r="G772" s="15"/>
    </row>
    <row r="773">
      <c r="A773" s="15"/>
      <c r="B773" s="15"/>
      <c r="E773" s="15"/>
      <c r="G773" s="15"/>
    </row>
    <row r="774">
      <c r="A774" s="15"/>
      <c r="B774" s="15"/>
      <c r="E774" s="15"/>
      <c r="G774" s="15"/>
    </row>
    <row r="775">
      <c r="A775" s="15"/>
      <c r="B775" s="15"/>
      <c r="E775" s="15"/>
      <c r="G775" s="15"/>
    </row>
    <row r="776">
      <c r="A776" s="15"/>
      <c r="B776" s="15"/>
      <c r="E776" s="15"/>
      <c r="G776" s="15"/>
    </row>
    <row r="777">
      <c r="A777" s="15"/>
      <c r="B777" s="15"/>
      <c r="E777" s="15"/>
      <c r="G777" s="15"/>
    </row>
    <row r="778">
      <c r="A778" s="15"/>
      <c r="B778" s="15"/>
      <c r="E778" s="15"/>
      <c r="G778" s="15"/>
    </row>
    <row r="779">
      <c r="A779" s="15"/>
      <c r="B779" s="15"/>
      <c r="E779" s="15"/>
      <c r="G779" s="15"/>
    </row>
    <row r="780">
      <c r="A780" s="15"/>
      <c r="B780" s="15"/>
      <c r="E780" s="15"/>
      <c r="G780" s="15"/>
    </row>
    <row r="781">
      <c r="A781" s="15"/>
      <c r="B781" s="15"/>
      <c r="E781" s="15"/>
      <c r="G781" s="15"/>
    </row>
    <row r="782">
      <c r="A782" s="15"/>
      <c r="B782" s="15"/>
      <c r="E782" s="15"/>
      <c r="G782" s="15"/>
    </row>
    <row r="783">
      <c r="A783" s="15"/>
      <c r="B783" s="15"/>
      <c r="E783" s="15"/>
      <c r="G783" s="15"/>
    </row>
    <row r="784">
      <c r="A784" s="15"/>
      <c r="B784" s="15"/>
      <c r="E784" s="15"/>
      <c r="G784" s="15"/>
    </row>
    <row r="785">
      <c r="A785" s="15"/>
      <c r="B785" s="15"/>
      <c r="E785" s="15"/>
      <c r="G785" s="15"/>
    </row>
    <row r="786">
      <c r="A786" s="15"/>
      <c r="B786" s="15"/>
      <c r="E786" s="15"/>
      <c r="G786" s="15"/>
    </row>
    <row r="787">
      <c r="A787" s="15"/>
      <c r="B787" s="15"/>
      <c r="E787" s="15"/>
      <c r="G787" s="15"/>
    </row>
    <row r="788">
      <c r="A788" s="15"/>
      <c r="B788" s="15"/>
      <c r="E788" s="15"/>
      <c r="G788" s="15"/>
    </row>
    <row r="789">
      <c r="A789" s="15"/>
      <c r="B789" s="15"/>
      <c r="E789" s="15"/>
      <c r="G789" s="15"/>
    </row>
    <row r="790">
      <c r="A790" s="15"/>
      <c r="B790" s="15"/>
      <c r="E790" s="15"/>
      <c r="G790" s="15"/>
    </row>
    <row r="791">
      <c r="A791" s="15"/>
      <c r="B791" s="15"/>
      <c r="E791" s="15"/>
      <c r="G791" s="15"/>
    </row>
    <row r="792">
      <c r="A792" s="15"/>
      <c r="B792" s="15"/>
      <c r="E792" s="15"/>
      <c r="G792" s="15"/>
    </row>
    <row r="793">
      <c r="A793" s="15"/>
      <c r="B793" s="15"/>
      <c r="E793" s="15"/>
      <c r="G793" s="15"/>
    </row>
    <row r="794">
      <c r="A794" s="15"/>
      <c r="B794" s="15"/>
      <c r="E794" s="15"/>
      <c r="G794" s="15"/>
    </row>
    <row r="795">
      <c r="A795" s="15"/>
      <c r="B795" s="15"/>
      <c r="E795" s="15"/>
      <c r="G795" s="15"/>
    </row>
    <row r="796">
      <c r="A796" s="15"/>
      <c r="B796" s="15"/>
      <c r="E796" s="15"/>
      <c r="G796" s="15"/>
    </row>
    <row r="797">
      <c r="A797" s="15"/>
      <c r="B797" s="15"/>
      <c r="E797" s="15"/>
      <c r="G797" s="15"/>
    </row>
    <row r="798">
      <c r="A798" s="15"/>
      <c r="B798" s="15"/>
      <c r="E798" s="15"/>
      <c r="G798" s="15"/>
    </row>
    <row r="799">
      <c r="A799" s="15"/>
      <c r="B799" s="15"/>
      <c r="E799" s="15"/>
      <c r="G799" s="15"/>
    </row>
    <row r="800">
      <c r="A800" s="15"/>
      <c r="B800" s="15"/>
      <c r="E800" s="15"/>
      <c r="G800" s="15"/>
    </row>
    <row r="801">
      <c r="A801" s="15"/>
      <c r="B801" s="15"/>
      <c r="E801" s="15"/>
      <c r="G801" s="15"/>
    </row>
    <row r="802">
      <c r="A802" s="15"/>
      <c r="B802" s="15"/>
      <c r="E802" s="15"/>
      <c r="G802" s="15"/>
    </row>
    <row r="803">
      <c r="A803" s="15"/>
      <c r="B803" s="15"/>
      <c r="E803" s="15"/>
      <c r="G803" s="15"/>
    </row>
    <row r="804">
      <c r="A804" s="15"/>
      <c r="B804" s="15"/>
      <c r="E804" s="15"/>
      <c r="G804" s="15"/>
    </row>
    <row r="805">
      <c r="A805" s="15"/>
      <c r="B805" s="15"/>
      <c r="E805" s="15"/>
      <c r="G805" s="15"/>
    </row>
    <row r="806">
      <c r="A806" s="15"/>
      <c r="B806" s="15"/>
      <c r="E806" s="15"/>
      <c r="G806" s="15"/>
    </row>
    <row r="807">
      <c r="A807" s="15"/>
      <c r="B807" s="15"/>
      <c r="E807" s="15"/>
      <c r="G807" s="15"/>
    </row>
    <row r="808">
      <c r="A808" s="15"/>
      <c r="B808" s="15"/>
      <c r="E808" s="15"/>
      <c r="G808" s="15"/>
    </row>
    <row r="809">
      <c r="A809" s="15"/>
      <c r="B809" s="15"/>
      <c r="E809" s="15"/>
      <c r="G809" s="15"/>
    </row>
    <row r="810">
      <c r="A810" s="15"/>
      <c r="B810" s="15"/>
      <c r="E810" s="15"/>
      <c r="G810" s="15"/>
    </row>
    <row r="811">
      <c r="A811" s="15"/>
      <c r="B811" s="15"/>
      <c r="E811" s="15"/>
      <c r="G811" s="15"/>
    </row>
    <row r="812">
      <c r="A812" s="15"/>
      <c r="B812" s="15"/>
      <c r="E812" s="15"/>
      <c r="G812" s="15"/>
    </row>
    <row r="813">
      <c r="A813" s="15"/>
      <c r="B813" s="15"/>
      <c r="E813" s="15"/>
      <c r="G813" s="15"/>
    </row>
    <row r="814">
      <c r="A814" s="15"/>
      <c r="B814" s="15"/>
      <c r="E814" s="15"/>
      <c r="G814" s="15"/>
    </row>
    <row r="815">
      <c r="A815" s="15"/>
      <c r="B815" s="15"/>
      <c r="E815" s="15"/>
      <c r="G815" s="15"/>
    </row>
    <row r="816">
      <c r="A816" s="15"/>
      <c r="B816" s="15"/>
      <c r="E816" s="15"/>
      <c r="G816" s="15"/>
    </row>
    <row r="817">
      <c r="A817" s="15"/>
      <c r="B817" s="15"/>
      <c r="E817" s="15"/>
      <c r="G817" s="15"/>
    </row>
    <row r="818">
      <c r="A818" s="15"/>
      <c r="B818" s="15"/>
      <c r="E818" s="15"/>
      <c r="G818" s="15"/>
    </row>
    <row r="819">
      <c r="A819" s="15"/>
      <c r="B819" s="15"/>
      <c r="E819" s="15"/>
      <c r="G819" s="15"/>
    </row>
    <row r="820">
      <c r="A820" s="15"/>
      <c r="B820" s="15"/>
      <c r="E820" s="15"/>
      <c r="G820" s="15"/>
    </row>
    <row r="821">
      <c r="A821" s="15"/>
      <c r="B821" s="15"/>
      <c r="E821" s="15"/>
      <c r="G821" s="15"/>
    </row>
    <row r="822">
      <c r="A822" s="15"/>
      <c r="B822" s="15"/>
      <c r="E822" s="15"/>
      <c r="G822" s="15"/>
    </row>
    <row r="823">
      <c r="A823" s="15"/>
      <c r="B823" s="15"/>
      <c r="E823" s="15"/>
      <c r="G823" s="15"/>
    </row>
    <row r="824">
      <c r="A824" s="15"/>
      <c r="B824" s="15"/>
      <c r="E824" s="15"/>
      <c r="G824" s="15"/>
    </row>
    <row r="825">
      <c r="A825" s="15"/>
      <c r="B825" s="15"/>
      <c r="E825" s="15"/>
      <c r="G825" s="15"/>
    </row>
    <row r="826">
      <c r="A826" s="15"/>
      <c r="B826" s="15"/>
      <c r="E826" s="15"/>
      <c r="G826" s="15"/>
    </row>
    <row r="827">
      <c r="A827" s="15"/>
      <c r="B827" s="15"/>
      <c r="E827" s="15"/>
      <c r="G827" s="15"/>
    </row>
    <row r="828">
      <c r="A828" s="15"/>
      <c r="B828" s="15"/>
      <c r="E828" s="15"/>
      <c r="G828" s="15"/>
    </row>
    <row r="829">
      <c r="A829" s="15"/>
      <c r="B829" s="15"/>
      <c r="E829" s="15"/>
      <c r="G829" s="15"/>
    </row>
    <row r="830">
      <c r="A830" s="15"/>
      <c r="B830" s="15"/>
      <c r="E830" s="15"/>
      <c r="G830" s="15"/>
    </row>
    <row r="831">
      <c r="A831" s="15"/>
      <c r="B831" s="15"/>
      <c r="E831" s="15"/>
      <c r="G831" s="15"/>
    </row>
    <row r="832">
      <c r="A832" s="15"/>
      <c r="B832" s="15"/>
      <c r="E832" s="15"/>
      <c r="G832" s="15"/>
    </row>
    <row r="833">
      <c r="A833" s="15"/>
      <c r="B833" s="15"/>
      <c r="E833" s="15"/>
      <c r="G833" s="15"/>
    </row>
    <row r="834">
      <c r="A834" s="15"/>
      <c r="B834" s="15"/>
      <c r="E834" s="15"/>
      <c r="G834" s="15"/>
    </row>
    <row r="835">
      <c r="A835" s="15"/>
      <c r="B835" s="15"/>
      <c r="E835" s="15"/>
      <c r="G835" s="15"/>
    </row>
    <row r="836">
      <c r="A836" s="15"/>
      <c r="B836" s="15"/>
      <c r="E836" s="15"/>
      <c r="G836" s="15"/>
    </row>
    <row r="837">
      <c r="A837" s="15"/>
      <c r="B837" s="15"/>
      <c r="E837" s="15"/>
      <c r="G837" s="15"/>
    </row>
    <row r="838">
      <c r="A838" s="15"/>
      <c r="B838" s="15"/>
      <c r="E838" s="15"/>
      <c r="G838" s="15"/>
    </row>
    <row r="839">
      <c r="A839" s="15"/>
      <c r="B839" s="15"/>
      <c r="E839" s="15"/>
      <c r="G839" s="15"/>
    </row>
    <row r="840">
      <c r="A840" s="15"/>
      <c r="B840" s="15"/>
      <c r="E840" s="15"/>
      <c r="G840" s="15"/>
    </row>
    <row r="841">
      <c r="A841" s="15"/>
      <c r="B841" s="15"/>
      <c r="E841" s="15"/>
      <c r="G841" s="15"/>
    </row>
    <row r="842">
      <c r="A842" s="15"/>
      <c r="B842" s="15"/>
      <c r="E842" s="15"/>
      <c r="G842" s="15"/>
    </row>
    <row r="843">
      <c r="A843" s="15"/>
      <c r="B843" s="15"/>
      <c r="E843" s="15"/>
      <c r="G843" s="15"/>
    </row>
    <row r="844">
      <c r="A844" s="15"/>
      <c r="B844" s="15"/>
      <c r="E844" s="15"/>
      <c r="G844" s="15"/>
    </row>
    <row r="845">
      <c r="A845" s="15"/>
      <c r="B845" s="15"/>
      <c r="E845" s="15"/>
      <c r="G845" s="15"/>
    </row>
    <row r="846">
      <c r="A846" s="15"/>
      <c r="B846" s="15"/>
      <c r="E846" s="15"/>
      <c r="G846" s="15"/>
    </row>
    <row r="847">
      <c r="A847" s="15"/>
      <c r="B847" s="15"/>
      <c r="E847" s="15"/>
      <c r="G847" s="15"/>
    </row>
    <row r="848">
      <c r="A848" s="15"/>
      <c r="B848" s="15"/>
      <c r="E848" s="15"/>
      <c r="G848" s="15"/>
    </row>
    <row r="849">
      <c r="A849" s="15"/>
      <c r="B849" s="15"/>
      <c r="E849" s="15"/>
      <c r="G849" s="15"/>
    </row>
    <row r="850">
      <c r="A850" s="15"/>
      <c r="B850" s="15"/>
      <c r="E850" s="15"/>
      <c r="G850" s="15"/>
    </row>
    <row r="851">
      <c r="A851" s="15"/>
      <c r="B851" s="15"/>
      <c r="E851" s="15"/>
      <c r="G851" s="15"/>
    </row>
    <row r="852">
      <c r="A852" s="15"/>
      <c r="B852" s="15"/>
      <c r="E852" s="15"/>
      <c r="G852" s="15"/>
    </row>
    <row r="853">
      <c r="A853" s="15"/>
      <c r="B853" s="15"/>
      <c r="E853" s="15"/>
      <c r="G853" s="15"/>
    </row>
    <row r="854">
      <c r="A854" s="15"/>
      <c r="B854" s="15"/>
      <c r="E854" s="15"/>
      <c r="G854" s="15"/>
    </row>
    <row r="855">
      <c r="A855" s="15"/>
      <c r="B855" s="15"/>
      <c r="E855" s="15"/>
      <c r="G855" s="15"/>
    </row>
    <row r="856">
      <c r="A856" s="15"/>
      <c r="B856" s="15"/>
      <c r="E856" s="15"/>
      <c r="G856" s="15"/>
    </row>
    <row r="857">
      <c r="A857" s="15"/>
      <c r="B857" s="15"/>
      <c r="E857" s="15"/>
      <c r="G857" s="15"/>
    </row>
    <row r="858">
      <c r="A858" s="15"/>
      <c r="B858" s="15"/>
      <c r="E858" s="15"/>
      <c r="G858" s="15"/>
    </row>
    <row r="859">
      <c r="A859" s="15"/>
      <c r="B859" s="15"/>
      <c r="E859" s="15"/>
      <c r="G859" s="15"/>
    </row>
    <row r="860">
      <c r="A860" s="15"/>
      <c r="B860" s="15"/>
      <c r="E860" s="15"/>
      <c r="G860" s="15"/>
    </row>
    <row r="861">
      <c r="A861" s="15"/>
      <c r="B861" s="15"/>
      <c r="E861" s="15"/>
      <c r="G861" s="15"/>
    </row>
    <row r="862">
      <c r="A862" s="15"/>
      <c r="B862" s="15"/>
      <c r="E862" s="15"/>
      <c r="G862" s="15"/>
    </row>
    <row r="863">
      <c r="A863" s="15"/>
      <c r="B863" s="15"/>
      <c r="E863" s="15"/>
      <c r="G863" s="15"/>
    </row>
    <row r="864">
      <c r="A864" s="15"/>
      <c r="B864" s="15"/>
      <c r="E864" s="15"/>
      <c r="G864" s="15"/>
    </row>
    <row r="865">
      <c r="A865" s="15"/>
      <c r="B865" s="15"/>
      <c r="E865" s="15"/>
      <c r="G865" s="15"/>
    </row>
    <row r="866">
      <c r="A866" s="15"/>
      <c r="B866" s="15"/>
      <c r="E866" s="15"/>
      <c r="G866" s="15"/>
    </row>
    <row r="867">
      <c r="A867" s="15"/>
      <c r="B867" s="15"/>
      <c r="E867" s="15"/>
      <c r="G867" s="15"/>
    </row>
    <row r="868">
      <c r="A868" s="15"/>
      <c r="B868" s="15"/>
      <c r="E868" s="15"/>
      <c r="G868" s="15"/>
    </row>
    <row r="869">
      <c r="A869" s="15"/>
      <c r="B869" s="15"/>
      <c r="E869" s="15"/>
      <c r="G869" s="15"/>
    </row>
    <row r="870">
      <c r="A870" s="15"/>
      <c r="B870" s="15"/>
      <c r="E870" s="15"/>
      <c r="G870" s="15"/>
    </row>
    <row r="871">
      <c r="A871" s="15"/>
      <c r="B871" s="15"/>
      <c r="E871" s="15"/>
      <c r="G871" s="15"/>
    </row>
    <row r="872">
      <c r="A872" s="15"/>
      <c r="B872" s="15"/>
      <c r="E872" s="15"/>
      <c r="G872" s="15"/>
    </row>
    <row r="873">
      <c r="A873" s="15"/>
      <c r="B873" s="15"/>
      <c r="E873" s="15"/>
      <c r="G873" s="15"/>
    </row>
    <row r="874">
      <c r="A874" s="15"/>
      <c r="B874" s="15"/>
      <c r="E874" s="15"/>
      <c r="G874" s="15"/>
    </row>
    <row r="875">
      <c r="A875" s="15"/>
      <c r="B875" s="15"/>
      <c r="E875" s="15"/>
      <c r="G875" s="15"/>
    </row>
    <row r="876">
      <c r="A876" s="15"/>
      <c r="B876" s="15"/>
      <c r="E876" s="15"/>
      <c r="G876" s="15"/>
    </row>
    <row r="877">
      <c r="A877" s="15"/>
      <c r="B877" s="15"/>
      <c r="E877" s="15"/>
      <c r="G877" s="15"/>
    </row>
    <row r="878">
      <c r="A878" s="15"/>
      <c r="B878" s="15"/>
      <c r="E878" s="15"/>
      <c r="G878" s="15"/>
    </row>
    <row r="879">
      <c r="A879" s="15"/>
      <c r="B879" s="15"/>
      <c r="E879" s="15"/>
      <c r="G879" s="15"/>
    </row>
    <row r="880">
      <c r="A880" s="15"/>
      <c r="B880" s="15"/>
      <c r="E880" s="15"/>
      <c r="G880" s="15"/>
    </row>
    <row r="881">
      <c r="A881" s="15"/>
      <c r="B881" s="15"/>
      <c r="E881" s="15"/>
      <c r="G881" s="15"/>
    </row>
    <row r="882">
      <c r="A882" s="15"/>
      <c r="B882" s="15"/>
      <c r="E882" s="15"/>
      <c r="G882" s="15"/>
    </row>
    <row r="883">
      <c r="A883" s="15"/>
      <c r="B883" s="15"/>
      <c r="E883" s="15"/>
      <c r="G883" s="15"/>
    </row>
    <row r="884">
      <c r="A884" s="15"/>
      <c r="B884" s="15"/>
      <c r="E884" s="15"/>
      <c r="G884" s="15"/>
    </row>
    <row r="885">
      <c r="A885" s="15"/>
      <c r="B885" s="15"/>
      <c r="E885" s="15"/>
      <c r="G885" s="15"/>
    </row>
    <row r="886">
      <c r="A886" s="15"/>
      <c r="B886" s="15"/>
      <c r="E886" s="15"/>
      <c r="G886" s="15"/>
    </row>
    <row r="887">
      <c r="A887" s="15"/>
      <c r="B887" s="15"/>
      <c r="E887" s="15"/>
      <c r="G887" s="15"/>
    </row>
    <row r="888">
      <c r="A888" s="15"/>
      <c r="B888" s="15"/>
      <c r="E888" s="15"/>
      <c r="G888" s="15"/>
    </row>
    <row r="889">
      <c r="A889" s="15"/>
      <c r="B889" s="15"/>
      <c r="E889" s="15"/>
      <c r="G889" s="15"/>
    </row>
    <row r="890">
      <c r="A890" s="15"/>
      <c r="B890" s="15"/>
      <c r="E890" s="15"/>
      <c r="G890" s="15"/>
    </row>
    <row r="891">
      <c r="A891" s="15"/>
      <c r="B891" s="15"/>
      <c r="E891" s="15"/>
      <c r="G891" s="15"/>
    </row>
    <row r="892">
      <c r="A892" s="15"/>
      <c r="B892" s="15"/>
      <c r="E892" s="15"/>
      <c r="G892" s="15"/>
    </row>
    <row r="893">
      <c r="A893" s="15"/>
      <c r="B893" s="15"/>
      <c r="E893" s="15"/>
      <c r="G893" s="15"/>
    </row>
    <row r="894">
      <c r="A894" s="15"/>
      <c r="B894" s="15"/>
      <c r="E894" s="15"/>
      <c r="G894" s="15"/>
    </row>
    <row r="895">
      <c r="A895" s="15"/>
      <c r="B895" s="15"/>
      <c r="E895" s="15"/>
      <c r="G895" s="15"/>
    </row>
    <row r="896">
      <c r="A896" s="15"/>
      <c r="B896" s="15"/>
      <c r="E896" s="15"/>
      <c r="G896" s="15"/>
    </row>
    <row r="897">
      <c r="A897" s="15"/>
      <c r="B897" s="15"/>
      <c r="E897" s="15"/>
      <c r="G897" s="15"/>
    </row>
    <row r="898">
      <c r="A898" s="15"/>
      <c r="B898" s="15"/>
      <c r="E898" s="15"/>
      <c r="G898" s="15"/>
    </row>
    <row r="899">
      <c r="A899" s="15"/>
      <c r="B899" s="15"/>
      <c r="E899" s="15"/>
      <c r="G899" s="15"/>
    </row>
    <row r="900">
      <c r="A900" s="15"/>
      <c r="B900" s="15"/>
      <c r="E900" s="15"/>
      <c r="G900" s="15"/>
    </row>
    <row r="901">
      <c r="A901" s="15"/>
      <c r="B901" s="15"/>
      <c r="E901" s="15"/>
      <c r="G901" s="15"/>
    </row>
    <row r="902">
      <c r="A902" s="15"/>
      <c r="B902" s="15"/>
      <c r="E902" s="15"/>
      <c r="G902" s="15"/>
    </row>
    <row r="903">
      <c r="A903" s="15"/>
      <c r="B903" s="15"/>
      <c r="E903" s="15"/>
      <c r="G903" s="15"/>
    </row>
    <row r="904">
      <c r="A904" s="15"/>
      <c r="B904" s="15"/>
      <c r="E904" s="15"/>
      <c r="G904" s="15"/>
    </row>
    <row r="905">
      <c r="A905" s="15"/>
      <c r="B905" s="15"/>
      <c r="E905" s="15"/>
      <c r="G905" s="15"/>
    </row>
    <row r="906">
      <c r="A906" s="15"/>
      <c r="B906" s="15"/>
      <c r="E906" s="15"/>
      <c r="G906" s="15"/>
    </row>
    <row r="907">
      <c r="A907" s="15"/>
      <c r="B907" s="15"/>
      <c r="E907" s="15"/>
      <c r="G907" s="15"/>
    </row>
    <row r="908">
      <c r="A908" s="15"/>
      <c r="B908" s="15"/>
      <c r="E908" s="15"/>
      <c r="G908" s="15"/>
    </row>
    <row r="909">
      <c r="A909" s="15"/>
      <c r="B909" s="15"/>
      <c r="E909" s="15"/>
      <c r="G909" s="15"/>
    </row>
    <row r="910">
      <c r="A910" s="15"/>
      <c r="B910" s="15"/>
      <c r="E910" s="15"/>
      <c r="G910" s="15"/>
    </row>
    <row r="911">
      <c r="A911" s="15"/>
      <c r="B911" s="15"/>
      <c r="E911" s="15"/>
      <c r="G911" s="15"/>
    </row>
    <row r="912">
      <c r="A912" s="15"/>
      <c r="B912" s="15"/>
      <c r="E912" s="15"/>
      <c r="G912" s="15"/>
    </row>
    <row r="913">
      <c r="A913" s="15"/>
      <c r="B913" s="15"/>
      <c r="E913" s="15"/>
      <c r="G913" s="15"/>
    </row>
    <row r="914">
      <c r="A914" s="15"/>
      <c r="B914" s="15"/>
      <c r="E914" s="15"/>
      <c r="G914" s="15"/>
    </row>
    <row r="915">
      <c r="A915" s="15"/>
      <c r="B915" s="15"/>
      <c r="E915" s="15"/>
      <c r="G915" s="15"/>
    </row>
    <row r="916">
      <c r="A916" s="15"/>
      <c r="B916" s="15"/>
      <c r="E916" s="15"/>
      <c r="G916" s="15"/>
    </row>
    <row r="917">
      <c r="A917" s="15"/>
      <c r="B917" s="15"/>
      <c r="E917" s="15"/>
      <c r="G917" s="15"/>
    </row>
    <row r="918">
      <c r="A918" s="15"/>
      <c r="B918" s="15"/>
      <c r="E918" s="15"/>
      <c r="G918" s="15"/>
    </row>
    <row r="919">
      <c r="A919" s="15"/>
      <c r="B919" s="15"/>
      <c r="E919" s="15"/>
      <c r="G919" s="15"/>
    </row>
    <row r="920">
      <c r="A920" s="15"/>
      <c r="B920" s="15"/>
      <c r="E920" s="15"/>
      <c r="G920" s="15"/>
    </row>
    <row r="921">
      <c r="A921" s="15"/>
      <c r="B921" s="15"/>
      <c r="E921" s="15"/>
      <c r="G921" s="15"/>
    </row>
    <row r="922">
      <c r="A922" s="15"/>
      <c r="B922" s="15"/>
      <c r="E922" s="15"/>
      <c r="G922" s="15"/>
    </row>
    <row r="923">
      <c r="A923" s="15"/>
      <c r="B923" s="15"/>
      <c r="E923" s="15"/>
      <c r="G923" s="15"/>
    </row>
    <row r="924">
      <c r="A924" s="15"/>
      <c r="B924" s="15"/>
      <c r="E924" s="15"/>
      <c r="G924" s="15"/>
    </row>
    <row r="925">
      <c r="A925" s="15"/>
      <c r="B925" s="15"/>
      <c r="E925" s="15"/>
      <c r="G925" s="15"/>
    </row>
    <row r="926">
      <c r="A926" s="15"/>
      <c r="B926" s="15"/>
      <c r="E926" s="15"/>
      <c r="G926" s="15"/>
    </row>
    <row r="927">
      <c r="A927" s="15"/>
      <c r="B927" s="15"/>
      <c r="E927" s="15"/>
      <c r="G927" s="15"/>
    </row>
    <row r="928">
      <c r="A928" s="15"/>
      <c r="B928" s="15"/>
      <c r="E928" s="15"/>
      <c r="G928" s="15"/>
    </row>
    <row r="929">
      <c r="A929" s="15"/>
      <c r="B929" s="15"/>
      <c r="E929" s="15"/>
      <c r="G929" s="15"/>
    </row>
    <row r="930">
      <c r="A930" s="15"/>
      <c r="B930" s="15"/>
      <c r="E930" s="15"/>
      <c r="G930" s="15"/>
    </row>
    <row r="931">
      <c r="A931" s="15"/>
      <c r="B931" s="15"/>
      <c r="E931" s="15"/>
      <c r="G931" s="15"/>
    </row>
    <row r="932">
      <c r="A932" s="15"/>
      <c r="B932" s="15"/>
      <c r="E932" s="15"/>
      <c r="G932" s="15"/>
    </row>
    <row r="933">
      <c r="A933" s="15"/>
      <c r="B933" s="15"/>
      <c r="E933" s="15"/>
      <c r="G933" s="15"/>
    </row>
    <row r="934">
      <c r="A934" s="15"/>
      <c r="B934" s="15"/>
      <c r="E934" s="15"/>
      <c r="G934" s="15"/>
    </row>
    <row r="935">
      <c r="A935" s="15"/>
      <c r="B935" s="15"/>
      <c r="E935" s="15"/>
      <c r="G935" s="15"/>
    </row>
    <row r="936">
      <c r="A936" s="15"/>
      <c r="B936" s="15"/>
      <c r="E936" s="15"/>
      <c r="G936" s="15"/>
    </row>
    <row r="937">
      <c r="A937" s="15"/>
      <c r="B937" s="15"/>
      <c r="E937" s="15"/>
      <c r="G937" s="15"/>
    </row>
    <row r="938">
      <c r="A938" s="15"/>
      <c r="B938" s="15"/>
      <c r="E938" s="15"/>
      <c r="G938" s="15"/>
    </row>
    <row r="939">
      <c r="A939" s="15"/>
      <c r="B939" s="15"/>
      <c r="E939" s="15"/>
      <c r="G939" s="15"/>
    </row>
    <row r="940">
      <c r="A940" s="15"/>
      <c r="B940" s="15"/>
      <c r="E940" s="15"/>
      <c r="G940" s="15"/>
    </row>
    <row r="941">
      <c r="A941" s="15"/>
      <c r="B941" s="15"/>
      <c r="E941" s="15"/>
      <c r="G941" s="15"/>
    </row>
    <row r="942">
      <c r="A942" s="15"/>
      <c r="B942" s="15"/>
      <c r="E942" s="15"/>
      <c r="G942" s="15"/>
    </row>
    <row r="943">
      <c r="A943" s="15"/>
      <c r="B943" s="15"/>
      <c r="E943" s="15"/>
      <c r="G943" s="15"/>
    </row>
    <row r="944">
      <c r="A944" s="15"/>
      <c r="B944" s="15"/>
      <c r="E944" s="15"/>
      <c r="G944" s="15"/>
    </row>
    <row r="945">
      <c r="A945" s="15"/>
      <c r="B945" s="15"/>
      <c r="E945" s="15"/>
      <c r="G945" s="15"/>
    </row>
    <row r="946">
      <c r="A946" s="15"/>
      <c r="B946" s="15"/>
      <c r="E946" s="15"/>
      <c r="G946" s="15"/>
    </row>
    <row r="947">
      <c r="A947" s="15"/>
      <c r="B947" s="15"/>
      <c r="E947" s="15"/>
      <c r="G947" s="15"/>
    </row>
    <row r="948">
      <c r="A948" s="15"/>
      <c r="B948" s="15"/>
      <c r="G948" s="15"/>
    </row>
    <row r="949">
      <c r="A949" s="15"/>
      <c r="B949" s="15"/>
      <c r="G949" s="15"/>
    </row>
    <row r="950">
      <c r="A950" s="15"/>
      <c r="B950" s="15"/>
      <c r="G950" s="15"/>
    </row>
    <row r="951">
      <c r="A951" s="15"/>
      <c r="B951" s="15"/>
      <c r="G951" s="15"/>
    </row>
    <row r="952">
      <c r="A952" s="15"/>
      <c r="B952" s="15"/>
      <c r="G952" s="15"/>
    </row>
    <row r="953">
      <c r="A953" s="15"/>
      <c r="B953" s="15"/>
      <c r="G953" s="15"/>
    </row>
    <row r="954">
      <c r="A954" s="15"/>
      <c r="B954" s="15"/>
      <c r="G954" s="15"/>
    </row>
    <row r="955">
      <c r="A955" s="15"/>
      <c r="B955" s="15"/>
      <c r="G955" s="15"/>
    </row>
    <row r="956">
      <c r="A956" s="15"/>
      <c r="B956" s="15"/>
      <c r="G956" s="15"/>
    </row>
    <row r="957">
      <c r="A957" s="15"/>
      <c r="B957" s="15"/>
      <c r="G957" s="15"/>
    </row>
    <row r="958">
      <c r="A958" s="15"/>
      <c r="B958" s="15"/>
      <c r="G958" s="15"/>
    </row>
    <row r="959">
      <c r="A959" s="15"/>
      <c r="B959" s="15"/>
      <c r="G959" s="15"/>
    </row>
    <row r="960">
      <c r="A960" s="15"/>
      <c r="B960" s="15"/>
      <c r="G960" s="15"/>
    </row>
    <row r="961">
      <c r="A961" s="15"/>
      <c r="B961" s="15"/>
      <c r="G961" s="15"/>
    </row>
    <row r="962">
      <c r="A962" s="15"/>
      <c r="B962" s="15"/>
      <c r="G962" s="15"/>
    </row>
    <row r="963">
      <c r="A963" s="15"/>
      <c r="B963" s="15"/>
      <c r="G963" s="15"/>
    </row>
    <row r="964">
      <c r="A964" s="15"/>
      <c r="B964" s="15"/>
      <c r="G964" s="15"/>
    </row>
    <row r="965">
      <c r="A965" s="15"/>
      <c r="B965" s="15"/>
      <c r="G965" s="15"/>
    </row>
    <row r="966">
      <c r="A966" s="15"/>
      <c r="B966" s="15"/>
      <c r="G966" s="15"/>
    </row>
    <row r="967">
      <c r="A967" s="15"/>
      <c r="B967" s="15"/>
      <c r="G967" s="15"/>
    </row>
    <row r="968">
      <c r="A968" s="15"/>
      <c r="B968" s="15"/>
      <c r="G968" s="15"/>
    </row>
    <row r="969">
      <c r="A969" s="15"/>
      <c r="B969" s="15"/>
      <c r="G969" s="15"/>
    </row>
    <row r="970">
      <c r="A970" s="15"/>
      <c r="B970" s="15"/>
      <c r="G970" s="15"/>
    </row>
    <row r="971">
      <c r="A971" s="15"/>
      <c r="B971" s="15"/>
      <c r="G971" s="15"/>
    </row>
    <row r="972">
      <c r="A972" s="15"/>
      <c r="B972" s="15"/>
      <c r="G972" s="15"/>
    </row>
    <row r="973">
      <c r="A973" s="15"/>
      <c r="B973" s="15"/>
      <c r="G973" s="15"/>
    </row>
    <row r="974">
      <c r="A974" s="15"/>
      <c r="B974" s="15"/>
      <c r="G974" s="15"/>
    </row>
    <row r="975">
      <c r="A975" s="15"/>
      <c r="B975" s="15"/>
      <c r="G975" s="15"/>
    </row>
    <row r="976">
      <c r="A976" s="15"/>
      <c r="B976" s="15"/>
      <c r="G976" s="15"/>
    </row>
    <row r="977">
      <c r="A977" s="15"/>
      <c r="B977" s="15"/>
      <c r="G977" s="15"/>
    </row>
    <row r="978">
      <c r="A978" s="15"/>
      <c r="B978" s="15"/>
      <c r="G978" s="15"/>
    </row>
    <row r="979">
      <c r="A979" s="15"/>
      <c r="B979" s="15"/>
      <c r="G979" s="15"/>
    </row>
    <row r="980">
      <c r="A980" s="15"/>
      <c r="B980" s="15"/>
      <c r="G980" s="15"/>
    </row>
    <row r="981">
      <c r="A981" s="15"/>
      <c r="B981" s="15"/>
      <c r="G981" s="15"/>
    </row>
    <row r="982">
      <c r="A982" s="15"/>
      <c r="B982" s="15"/>
      <c r="G982" s="15"/>
    </row>
    <row r="983">
      <c r="A983" s="15"/>
      <c r="B983" s="15"/>
      <c r="G983" s="15"/>
    </row>
    <row r="984">
      <c r="G984" s="15"/>
    </row>
    <row r="985">
      <c r="G985" s="15"/>
    </row>
    <row r="986">
      <c r="G986" s="15"/>
    </row>
    <row r="987">
      <c r="G987" s="15"/>
    </row>
    <row r="988">
      <c r="G988" s="15"/>
    </row>
    <row r="989">
      <c r="G989" s="15"/>
    </row>
    <row r="990">
      <c r="G990" s="15"/>
    </row>
    <row r="991">
      <c r="G991" s="15"/>
    </row>
    <row r="992">
      <c r="G992" s="15"/>
    </row>
    <row r="993">
      <c r="G993" s="15"/>
    </row>
    <row r="994">
      <c r="G994" s="15"/>
    </row>
    <row r="995">
      <c r="G995" s="15"/>
    </row>
    <row r="996">
      <c r="G996" s="15"/>
    </row>
    <row r="997">
      <c r="G997" s="15"/>
    </row>
    <row r="998">
      <c r="G998" s="15"/>
    </row>
  </sheetData>
  <mergeCells count="9">
    <mergeCell ref="A44:A48"/>
    <mergeCell ref="A49:A53"/>
    <mergeCell ref="A2:A7"/>
    <mergeCell ref="A8:A17"/>
    <mergeCell ref="A18:A21"/>
    <mergeCell ref="A22:A25"/>
    <mergeCell ref="A26:A35"/>
    <mergeCell ref="A36:A39"/>
    <mergeCell ref="A40:A43"/>
  </mergeCells>
  <drawing r:id="rId1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25"/>
    <col customWidth="1" min="10" max="10" width="13.75"/>
    <col customWidth="1" min="13" max="13" width="19.0"/>
    <col customWidth="1" min="14" max="14" width="20.0"/>
  </cols>
  <sheetData>
    <row r="1">
      <c r="A1" s="108" t="s">
        <v>225</v>
      </c>
      <c r="D1" s="108" t="s">
        <v>226</v>
      </c>
      <c r="I1" s="108" t="s">
        <v>227</v>
      </c>
      <c r="M1" s="17" t="s">
        <v>228</v>
      </c>
      <c r="N1" s="17" t="s">
        <v>229</v>
      </c>
    </row>
    <row r="2">
      <c r="A2" s="108" t="s">
        <v>1</v>
      </c>
      <c r="B2" s="109" t="s">
        <v>117</v>
      </c>
      <c r="D2" s="108" t="s">
        <v>1</v>
      </c>
      <c r="E2" s="109" t="s">
        <v>117</v>
      </c>
      <c r="F2" s="108" t="s">
        <v>1</v>
      </c>
      <c r="G2" s="109" t="s">
        <v>117</v>
      </c>
      <c r="I2" s="108" t="s">
        <v>1</v>
      </c>
      <c r="J2" s="17" t="s">
        <v>222</v>
      </c>
      <c r="K2" s="10" t="s">
        <v>223</v>
      </c>
      <c r="M2" s="16" t="s">
        <v>102</v>
      </c>
      <c r="N2" s="116">
        <f>AVERAGE($B$3:$B$7)</f>
        <v>5.6</v>
      </c>
    </row>
    <row r="3">
      <c r="A3" s="117" t="s">
        <v>103</v>
      </c>
      <c r="B3" s="117">
        <v>2.0</v>
      </c>
      <c r="D3" s="118" t="s">
        <v>48</v>
      </c>
      <c r="E3" s="52">
        <v>4.0</v>
      </c>
      <c r="F3" s="52" t="s">
        <v>78</v>
      </c>
      <c r="G3" s="52">
        <v>7.0</v>
      </c>
      <c r="I3" s="6" t="s">
        <v>45</v>
      </c>
      <c r="J3" s="110">
        <v>8.0</v>
      </c>
      <c r="K3" s="14">
        <v>8.0</v>
      </c>
      <c r="M3" s="16" t="s">
        <v>230</v>
      </c>
      <c r="N3" s="116">
        <f>AVERAGE($E$3:$E$16,$G$3:$G$16)</f>
        <v>7.464285714</v>
      </c>
    </row>
    <row r="4">
      <c r="A4" s="117" t="s">
        <v>104</v>
      </c>
      <c r="B4" s="117">
        <v>7.0</v>
      </c>
      <c r="D4" s="118" t="s">
        <v>50</v>
      </c>
      <c r="E4" s="52">
        <v>6.0</v>
      </c>
      <c r="F4" s="52" t="s">
        <v>79</v>
      </c>
      <c r="G4" s="52">
        <v>12.0</v>
      </c>
      <c r="I4" s="6" t="s">
        <v>46</v>
      </c>
      <c r="J4" s="110">
        <v>8.0</v>
      </c>
      <c r="K4" s="14">
        <v>8.0</v>
      </c>
      <c r="M4" s="16" t="s">
        <v>227</v>
      </c>
      <c r="N4" s="116">
        <f>AVERAGE($J$3:$J$18)</f>
        <v>7.9375</v>
      </c>
    </row>
    <row r="5">
      <c r="A5" s="117" t="s">
        <v>189</v>
      </c>
      <c r="B5" s="117">
        <v>5.0</v>
      </c>
      <c r="D5" s="118" t="s">
        <v>52</v>
      </c>
      <c r="E5" s="52">
        <v>7.0</v>
      </c>
      <c r="F5" s="119" t="s">
        <v>80</v>
      </c>
      <c r="G5" s="119">
        <v>9.0</v>
      </c>
      <c r="I5" s="6" t="s">
        <v>47</v>
      </c>
      <c r="J5" s="110">
        <v>7.0</v>
      </c>
      <c r="K5" s="16">
        <v>10.0</v>
      </c>
      <c r="M5" s="16" t="s">
        <v>231</v>
      </c>
      <c r="N5" s="116">
        <f>AVERAGE($K$3:$K$18)</f>
        <v>11.25</v>
      </c>
    </row>
    <row r="6">
      <c r="A6" s="117" t="s">
        <v>107</v>
      </c>
      <c r="B6" s="117">
        <v>8.0</v>
      </c>
      <c r="D6" s="120" t="s">
        <v>53</v>
      </c>
      <c r="E6" s="119">
        <v>10.0</v>
      </c>
      <c r="F6" s="52" t="s">
        <v>81</v>
      </c>
      <c r="G6" s="52">
        <v>10.0</v>
      </c>
      <c r="I6" s="6" t="s">
        <v>138</v>
      </c>
      <c r="J6" s="14">
        <v>8.0</v>
      </c>
      <c r="K6" s="16">
        <v>11.0</v>
      </c>
    </row>
    <row r="7">
      <c r="A7" s="117" t="s">
        <v>108</v>
      </c>
      <c r="B7" s="117">
        <v>6.0</v>
      </c>
      <c r="D7" s="118" t="s">
        <v>56</v>
      </c>
      <c r="E7" s="52">
        <v>7.0</v>
      </c>
      <c r="F7" s="52" t="s">
        <v>83</v>
      </c>
      <c r="G7" s="52">
        <v>6.0</v>
      </c>
      <c r="I7" s="6" t="s">
        <v>55</v>
      </c>
      <c r="J7" s="110">
        <v>6.0</v>
      </c>
      <c r="K7" s="16">
        <v>8.0</v>
      </c>
    </row>
    <row r="8">
      <c r="D8" s="118" t="s">
        <v>58</v>
      </c>
      <c r="E8" s="52">
        <v>6.0</v>
      </c>
      <c r="F8" s="59" t="s">
        <v>84</v>
      </c>
      <c r="G8" s="59">
        <v>5.0</v>
      </c>
      <c r="I8" s="6" t="s">
        <v>57</v>
      </c>
      <c r="J8" s="14">
        <v>8.0</v>
      </c>
      <c r="K8" s="16">
        <v>13.0</v>
      </c>
    </row>
    <row r="9">
      <c r="A9" s="18" t="s">
        <v>232</v>
      </c>
      <c r="B9" s="115">
        <f>AVERAGE($B$3:$B$7)</f>
        <v>5.6</v>
      </c>
      <c r="D9" s="121" t="s">
        <v>59</v>
      </c>
      <c r="E9" s="59">
        <v>9.0</v>
      </c>
      <c r="F9" s="52" t="s">
        <v>86</v>
      </c>
      <c r="G9" s="52">
        <v>9.0</v>
      </c>
      <c r="I9" s="9" t="s">
        <v>60</v>
      </c>
      <c r="J9" s="112">
        <v>8.0</v>
      </c>
      <c r="K9" s="16">
        <v>16.0</v>
      </c>
    </row>
    <row r="10">
      <c r="D10" s="118" t="s">
        <v>63</v>
      </c>
      <c r="E10" s="52">
        <v>9.0</v>
      </c>
      <c r="F10" s="52" t="s">
        <v>87</v>
      </c>
      <c r="G10" s="52">
        <v>8.0</v>
      </c>
      <c r="I10" s="9" t="s">
        <v>61</v>
      </c>
      <c r="J10" s="112">
        <v>5.0</v>
      </c>
      <c r="K10" s="16">
        <v>15.0</v>
      </c>
    </row>
    <row r="11">
      <c r="D11" s="118" t="s">
        <v>69</v>
      </c>
      <c r="E11" s="52">
        <v>6.0</v>
      </c>
      <c r="F11" s="52" t="s">
        <v>93</v>
      </c>
      <c r="G11" s="52">
        <v>6.0</v>
      </c>
      <c r="I11" s="6" t="s">
        <v>64</v>
      </c>
      <c r="J11" s="14">
        <v>6.0</v>
      </c>
      <c r="K11" s="16">
        <v>9.0</v>
      </c>
    </row>
    <row r="12">
      <c r="D12" s="118" t="s">
        <v>70</v>
      </c>
      <c r="E12" s="52">
        <v>8.0</v>
      </c>
      <c r="F12" s="52" t="s">
        <v>96</v>
      </c>
      <c r="G12" s="52">
        <v>9.0</v>
      </c>
      <c r="I12" s="6" t="s">
        <v>65</v>
      </c>
      <c r="J12" s="14">
        <v>6.0</v>
      </c>
      <c r="K12" s="16">
        <v>13.0</v>
      </c>
    </row>
    <row r="13">
      <c r="D13" s="118" t="s">
        <v>74</v>
      </c>
      <c r="E13" s="52">
        <v>3.0</v>
      </c>
      <c r="F13" s="52" t="s">
        <v>98</v>
      </c>
      <c r="G13" s="52">
        <v>12.0</v>
      </c>
      <c r="I13" s="6" t="s">
        <v>66</v>
      </c>
      <c r="J13" s="14">
        <v>7.0</v>
      </c>
      <c r="K13" s="16">
        <v>10.0</v>
      </c>
    </row>
    <row r="14">
      <c r="D14" s="118" t="s">
        <v>75</v>
      </c>
      <c r="E14" s="52">
        <v>6.0</v>
      </c>
      <c r="F14" s="52" t="s">
        <v>99</v>
      </c>
      <c r="G14" s="52">
        <v>9.0</v>
      </c>
      <c r="I14" s="6" t="s">
        <v>68</v>
      </c>
      <c r="J14" s="14">
        <v>16.0</v>
      </c>
      <c r="K14" s="16">
        <v>15.0</v>
      </c>
    </row>
    <row r="15">
      <c r="D15" s="118" t="s">
        <v>76</v>
      </c>
      <c r="E15" s="52">
        <v>7.0</v>
      </c>
      <c r="F15" s="52" t="s">
        <v>100</v>
      </c>
      <c r="G15" s="52">
        <v>7.0</v>
      </c>
      <c r="I15" s="6" t="s">
        <v>71</v>
      </c>
      <c r="J15" s="14">
        <v>6.0</v>
      </c>
      <c r="K15" s="16">
        <v>13.0</v>
      </c>
    </row>
    <row r="16">
      <c r="D16" s="122" t="s">
        <v>77</v>
      </c>
      <c r="E16" s="122">
        <v>4.0</v>
      </c>
      <c r="F16" s="52" t="s">
        <v>101</v>
      </c>
      <c r="G16" s="52">
        <v>8.0</v>
      </c>
      <c r="I16" s="6" t="s">
        <v>88</v>
      </c>
      <c r="J16" s="110">
        <v>8.0</v>
      </c>
      <c r="K16" s="16">
        <v>11.0</v>
      </c>
    </row>
    <row r="17">
      <c r="I17" s="11" t="s">
        <v>92</v>
      </c>
      <c r="J17" s="14">
        <v>9.0</v>
      </c>
      <c r="K17" s="16">
        <v>9.0</v>
      </c>
    </row>
    <row r="18">
      <c r="D18" s="18" t="s">
        <v>233</v>
      </c>
      <c r="E18" s="115">
        <f>AVERAGE($E$3:$E$16,$G$3:$G$16)</f>
        <v>7.464285714</v>
      </c>
      <c r="I18" s="11" t="s">
        <v>94</v>
      </c>
      <c r="J18" s="14">
        <v>11.0</v>
      </c>
      <c r="K18" s="16">
        <v>11.0</v>
      </c>
    </row>
    <row r="20">
      <c r="I20" s="18" t="s">
        <v>233</v>
      </c>
      <c r="J20" s="115">
        <f>AVERAGE($J$3:$J$18)</f>
        <v>7.9375</v>
      </c>
      <c r="K20" s="115">
        <f>AVERAGE($K$3:$K$18)</f>
        <v>11.25</v>
      </c>
    </row>
  </sheetData>
  <mergeCells count="3">
    <mergeCell ref="A1:B1"/>
    <mergeCell ref="D1:G1"/>
    <mergeCell ref="I1:K1"/>
  </mergeCells>
  <drawing r:id="rId1"/>
  <tableParts count="4">
    <tablePart r:id="rId6"/>
    <tablePart r:id="rId7"/>
    <tablePart r:id="rId8"/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5"/>
    <col customWidth="1" min="3" max="32" width="2.13"/>
  </cols>
  <sheetData>
    <row r="1">
      <c r="A1" s="123" t="s">
        <v>234</v>
      </c>
      <c r="B1" s="124" t="s">
        <v>235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  <c r="AA1" s="2"/>
      <c r="AB1" s="2"/>
      <c r="AC1" s="2"/>
      <c r="AD1" s="2"/>
      <c r="AE1" s="2"/>
      <c r="AF1" s="2"/>
    </row>
    <row r="2">
      <c r="A2" s="3" t="s">
        <v>12</v>
      </c>
      <c r="B2" s="125" t="s">
        <v>236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2"/>
      <c r="AB2" s="2"/>
      <c r="AC2" s="2"/>
      <c r="AD2" s="2"/>
      <c r="AE2" s="2"/>
      <c r="AF2" s="2"/>
    </row>
    <row r="3">
      <c r="A3" s="3" t="s">
        <v>13</v>
      </c>
      <c r="B3" s="3" t="s">
        <v>13</v>
      </c>
    </row>
    <row r="4">
      <c r="A4" s="3" t="s">
        <v>14</v>
      </c>
      <c r="B4" s="125" t="s">
        <v>237</v>
      </c>
    </row>
    <row r="5">
      <c r="A5" s="3" t="s">
        <v>15</v>
      </c>
      <c r="B5" s="3" t="s">
        <v>15</v>
      </c>
    </row>
    <row r="6">
      <c r="A6" s="3" t="s">
        <v>118</v>
      </c>
      <c r="B6" s="3" t="s">
        <v>118</v>
      </c>
    </row>
    <row r="7">
      <c r="A7" s="3" t="s">
        <v>17</v>
      </c>
      <c r="B7" s="125" t="s">
        <v>238</v>
      </c>
    </row>
    <row r="8">
      <c r="A8" s="3" t="s">
        <v>18</v>
      </c>
      <c r="B8" s="125" t="s">
        <v>239</v>
      </c>
    </row>
    <row r="9">
      <c r="A9" s="3" t="s">
        <v>19</v>
      </c>
      <c r="B9" s="125" t="s">
        <v>19</v>
      </c>
    </row>
    <row r="10">
      <c r="A10" s="3" t="s">
        <v>195</v>
      </c>
      <c r="B10" s="3" t="s">
        <v>119</v>
      </c>
    </row>
    <row r="11">
      <c r="A11" s="3" t="s">
        <v>21</v>
      </c>
      <c r="B11" s="3" t="s">
        <v>21</v>
      </c>
    </row>
    <row r="12">
      <c r="A12" s="3" t="s">
        <v>22</v>
      </c>
      <c r="B12" s="125" t="s">
        <v>240</v>
      </c>
    </row>
    <row r="13">
      <c r="A13" s="3" t="s">
        <v>23</v>
      </c>
      <c r="B13" s="3" t="s">
        <v>23</v>
      </c>
    </row>
    <row r="14">
      <c r="A14" s="3" t="s">
        <v>24</v>
      </c>
      <c r="B14" s="3" t="s">
        <v>24</v>
      </c>
    </row>
    <row r="15">
      <c r="A15" s="3" t="s">
        <v>25</v>
      </c>
      <c r="B15" s="125" t="s">
        <v>241</v>
      </c>
    </row>
    <row r="16">
      <c r="A16" s="3" t="s">
        <v>26</v>
      </c>
      <c r="B16" s="3" t="s">
        <v>26</v>
      </c>
    </row>
    <row r="17">
      <c r="A17" s="3" t="s">
        <v>120</v>
      </c>
      <c r="B17" s="3" t="s">
        <v>120</v>
      </c>
    </row>
    <row r="18">
      <c r="A18" s="3" t="s">
        <v>28</v>
      </c>
      <c r="B18" s="3" t="s">
        <v>28</v>
      </c>
    </row>
    <row r="19">
      <c r="A19" s="3" t="s">
        <v>29</v>
      </c>
      <c r="B19" s="3" t="s">
        <v>29</v>
      </c>
    </row>
    <row r="20">
      <c r="A20" s="3" t="s">
        <v>30</v>
      </c>
      <c r="B20" s="3" t="s">
        <v>30</v>
      </c>
    </row>
    <row r="21">
      <c r="A21" s="3" t="s">
        <v>31</v>
      </c>
      <c r="B21" s="125" t="s">
        <v>242</v>
      </c>
    </row>
    <row r="22">
      <c r="A22" s="3" t="s">
        <v>32</v>
      </c>
      <c r="B22" s="125" t="s">
        <v>243</v>
      </c>
    </row>
    <row r="23">
      <c r="A23" s="3" t="s">
        <v>33</v>
      </c>
      <c r="B23" s="125" t="s">
        <v>244</v>
      </c>
    </row>
    <row r="24">
      <c r="A24" s="3" t="s">
        <v>34</v>
      </c>
      <c r="B24" s="125" t="s">
        <v>245</v>
      </c>
    </row>
    <row r="25">
      <c r="A25" s="3" t="s">
        <v>35</v>
      </c>
      <c r="B25" s="125" t="s">
        <v>246</v>
      </c>
    </row>
    <row r="26">
      <c r="A26" s="3" t="s">
        <v>36</v>
      </c>
      <c r="B26" s="3" t="s">
        <v>36</v>
      </c>
    </row>
    <row r="27">
      <c r="A27" s="126" t="s">
        <v>37</v>
      </c>
      <c r="B27" s="126" t="s">
        <v>37</v>
      </c>
    </row>
    <row r="28">
      <c r="A28" s="3" t="s">
        <v>38</v>
      </c>
      <c r="B28" s="125" t="s">
        <v>38</v>
      </c>
    </row>
    <row r="29">
      <c r="A29" s="3" t="s">
        <v>39</v>
      </c>
      <c r="B29" s="3" t="s">
        <v>39</v>
      </c>
    </row>
    <row r="30">
      <c r="A30" s="3" t="s">
        <v>40</v>
      </c>
      <c r="B30" s="125" t="s">
        <v>247</v>
      </c>
    </row>
    <row r="31">
      <c r="A31" s="3" t="s">
        <v>41</v>
      </c>
      <c r="B31" s="125" t="s">
        <v>41</v>
      </c>
    </row>
    <row r="32">
      <c r="A32" s="3" t="s">
        <v>42</v>
      </c>
      <c r="B32" s="3" t="s">
        <v>42</v>
      </c>
    </row>
    <row r="33">
      <c r="A33" s="3" t="s">
        <v>43</v>
      </c>
      <c r="B33" s="125" t="s">
        <v>199</v>
      </c>
    </row>
    <row r="34">
      <c r="B34" s="125" t="s">
        <v>200</v>
      </c>
    </row>
    <row r="35">
      <c r="B35" s="125" t="s">
        <v>201</v>
      </c>
    </row>
    <row r="36">
      <c r="B36" s="125" t="s">
        <v>202</v>
      </c>
    </row>
    <row r="37">
      <c r="B37" s="125" t="s">
        <v>203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1.5"/>
    <col customWidth="1" min="3" max="6" width="3.0"/>
    <col customWidth="1" min="7" max="7" width="3.13"/>
    <col customWidth="1" min="8" max="9" width="2.75"/>
    <col customWidth="1" min="10" max="27" width="3.0"/>
    <col customWidth="1" min="28" max="28" width="4.88"/>
    <col customWidth="1" min="29" max="34" width="3.0"/>
    <col customWidth="1" min="35" max="35" width="3.5"/>
    <col customWidth="1" min="36" max="36" width="10.5"/>
    <col customWidth="1" min="37" max="37" width="9.38"/>
    <col customWidth="1" min="38" max="38" width="88.38"/>
    <col customWidth="1" min="39" max="39" width="36.63"/>
    <col customWidth="1" min="40" max="40" width="19.75"/>
    <col customWidth="1" min="41" max="42" width="31.88"/>
  </cols>
  <sheetData>
    <row r="1">
      <c r="A1" s="1" t="s">
        <v>0</v>
      </c>
      <c r="B1" s="1" t="s">
        <v>1</v>
      </c>
      <c r="C1" s="1" t="s">
        <v>2</v>
      </c>
      <c r="AI1" s="2" t="s">
        <v>3</v>
      </c>
      <c r="AJ1" s="3"/>
      <c r="AK1" s="3"/>
      <c r="AL1" s="3"/>
      <c r="AM1" s="3" t="s">
        <v>4</v>
      </c>
      <c r="AN1" s="3"/>
      <c r="AO1" s="3"/>
      <c r="AP1" s="3"/>
    </row>
    <row r="2" ht="27.75" customHeight="1">
      <c r="C2" s="1" t="s">
        <v>5</v>
      </c>
      <c r="H2" s="1" t="s">
        <v>6</v>
      </c>
      <c r="N2" s="1" t="s">
        <v>7</v>
      </c>
      <c r="V2" s="1" t="s">
        <v>8</v>
      </c>
      <c r="Z2" s="4" t="s">
        <v>9</v>
      </c>
      <c r="AC2" s="4" t="s">
        <v>10</v>
      </c>
      <c r="AF2" s="1" t="s">
        <v>11</v>
      </c>
      <c r="AJ2" s="3"/>
      <c r="AK2" s="3"/>
      <c r="AL2" s="3"/>
      <c r="AN2" s="3"/>
      <c r="AO2" s="3"/>
      <c r="AP2" s="3"/>
    </row>
    <row r="3">
      <c r="C3" s="2" t="s">
        <v>12</v>
      </c>
      <c r="D3" s="20" t="s">
        <v>13</v>
      </c>
      <c r="E3" s="20" t="s">
        <v>14</v>
      </c>
      <c r="F3" s="2" t="s">
        <v>15</v>
      </c>
      <c r="G3" s="2" t="s">
        <v>118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1" t="s">
        <v>120</v>
      </c>
      <c r="S3" s="2" t="s">
        <v>28</v>
      </c>
      <c r="T3" s="20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5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J3" s="3" t="s">
        <v>196</v>
      </c>
      <c r="AK3" s="3" t="s">
        <v>122</v>
      </c>
      <c r="AL3" s="3" t="s">
        <v>123</v>
      </c>
      <c r="AN3" s="3"/>
      <c r="AO3" s="3"/>
      <c r="AP3" s="3"/>
    </row>
    <row r="4" ht="15.75" customHeight="1">
      <c r="A4" s="6" t="s">
        <v>44</v>
      </c>
      <c r="B4" s="127" t="s">
        <v>45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7"/>
      <c r="O4" s="129"/>
      <c r="P4" s="129"/>
      <c r="Q4" s="130"/>
      <c r="R4" s="130"/>
      <c r="S4" s="129"/>
      <c r="T4" s="130"/>
      <c r="U4" s="129"/>
      <c r="V4" s="129"/>
      <c r="W4" s="130"/>
      <c r="X4" s="129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1"/>
      <c r="AJ4" s="129"/>
      <c r="AK4" s="132"/>
      <c r="AL4" s="132"/>
      <c r="AM4" s="129"/>
      <c r="AN4" s="129"/>
      <c r="AO4" s="129"/>
      <c r="AP4" s="129"/>
    </row>
    <row r="5" ht="15.75" customHeight="1">
      <c r="C5" s="133" t="b">
        <f>isnumber(search("precise location",AL5))</f>
        <v>1</v>
      </c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4"/>
      <c r="O5" s="135"/>
      <c r="P5" s="135"/>
      <c r="Q5" s="136"/>
      <c r="R5" s="136"/>
      <c r="S5" s="135"/>
      <c r="T5" s="136"/>
      <c r="U5" s="135"/>
      <c r="V5" s="135"/>
      <c r="W5" s="136"/>
      <c r="X5" s="135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7"/>
      <c r="AJ5" s="135">
        <v>2.84882215E8</v>
      </c>
      <c r="AK5" s="138"/>
      <c r="AL5" s="138" t="s">
        <v>248</v>
      </c>
      <c r="AM5" s="135" t="s">
        <v>198</v>
      </c>
      <c r="AN5" s="135"/>
      <c r="AO5" s="135" t="s">
        <v>127</v>
      </c>
      <c r="AP5" s="135"/>
    </row>
    <row r="6" ht="15.75" customHeight="1">
      <c r="B6" s="127" t="s">
        <v>46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7"/>
      <c r="O6" s="127"/>
      <c r="P6" s="129"/>
      <c r="Q6" s="130"/>
      <c r="R6" s="130"/>
      <c r="S6" s="129"/>
      <c r="T6" s="130"/>
      <c r="U6" s="129"/>
      <c r="V6" s="129"/>
      <c r="W6" s="130"/>
      <c r="X6" s="129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1"/>
      <c r="AJ6" s="129"/>
      <c r="AK6" s="132"/>
      <c r="AL6" s="132"/>
      <c r="AM6" s="130"/>
      <c r="AN6" s="130"/>
      <c r="AO6" s="32"/>
      <c r="AP6" s="32"/>
    </row>
    <row r="7" ht="15.75" customHeight="1"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4"/>
      <c r="O7" s="134"/>
      <c r="P7" s="135"/>
      <c r="Q7" s="136"/>
      <c r="R7" s="136"/>
      <c r="S7" s="135"/>
      <c r="T7" s="136"/>
      <c r="U7" s="135"/>
      <c r="V7" s="135"/>
      <c r="W7" s="136"/>
      <c r="X7" s="135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7"/>
      <c r="AJ7" s="135">
        <v>3.89801252E8</v>
      </c>
      <c r="AK7" s="138"/>
      <c r="AL7" s="138" t="s">
        <v>249</v>
      </c>
      <c r="AM7" s="136"/>
      <c r="AN7" s="136"/>
      <c r="AO7" s="32" t="s">
        <v>128</v>
      </c>
      <c r="AP7" s="32"/>
    </row>
    <row r="8" ht="15.75" customHeight="1">
      <c r="B8" s="127" t="s">
        <v>47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7"/>
      <c r="O8" s="129"/>
      <c r="P8" s="129"/>
      <c r="Q8" s="130"/>
      <c r="R8" s="130"/>
      <c r="S8" s="129"/>
      <c r="T8" s="129"/>
      <c r="U8" s="129"/>
      <c r="V8" s="129"/>
      <c r="W8" s="129"/>
      <c r="X8" s="130"/>
      <c r="Y8" s="129"/>
      <c r="Z8" s="130"/>
      <c r="AA8" s="130"/>
      <c r="AB8" s="130"/>
      <c r="AC8" s="130"/>
      <c r="AD8" s="130"/>
      <c r="AE8" s="130"/>
      <c r="AF8" s="130"/>
      <c r="AG8" s="130"/>
      <c r="AH8" s="130"/>
      <c r="AI8" s="131"/>
      <c r="AJ8" s="129"/>
      <c r="AK8" s="132"/>
      <c r="AL8" s="132"/>
      <c r="AM8" s="130"/>
      <c r="AN8" s="130"/>
      <c r="AO8" s="33"/>
      <c r="AP8" s="33"/>
    </row>
    <row r="9" ht="15.75" customHeight="1"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4"/>
      <c r="O9" s="135"/>
      <c r="P9" s="135"/>
      <c r="Q9" s="136"/>
      <c r="R9" s="136"/>
      <c r="S9" s="135"/>
      <c r="T9" s="135"/>
      <c r="U9" s="135"/>
      <c r="V9" s="135"/>
      <c r="W9" s="135"/>
      <c r="X9" s="136"/>
      <c r="Y9" s="135"/>
      <c r="Z9" s="136"/>
      <c r="AA9" s="136"/>
      <c r="AB9" s="136"/>
      <c r="AC9" s="136"/>
      <c r="AD9" s="136"/>
      <c r="AE9" s="136"/>
      <c r="AF9" s="136"/>
      <c r="AG9" s="136"/>
      <c r="AH9" s="136"/>
      <c r="AI9" s="137"/>
      <c r="AJ9" s="135">
        <v>4.43904275E8</v>
      </c>
      <c r="AK9" s="138"/>
      <c r="AL9" s="138" t="s">
        <v>250</v>
      </c>
      <c r="AM9" s="136"/>
      <c r="AN9" s="136"/>
      <c r="AO9" s="33" t="s">
        <v>130</v>
      </c>
      <c r="AP9" s="33"/>
    </row>
    <row r="10" ht="15.75" customHeight="1">
      <c r="B10" s="127" t="s">
        <v>48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7"/>
      <c r="O10" s="129"/>
      <c r="P10" s="129"/>
      <c r="Q10" s="130"/>
      <c r="R10" s="130"/>
      <c r="S10" s="130"/>
      <c r="T10" s="130"/>
      <c r="U10" s="130"/>
      <c r="V10" s="129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29"/>
      <c r="AK10" s="132"/>
      <c r="AL10" s="132"/>
      <c r="AM10" s="130"/>
      <c r="AN10" s="130"/>
      <c r="AO10" s="130"/>
      <c r="AP10" s="130"/>
    </row>
    <row r="11" ht="15.75" customHeight="1"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4"/>
      <c r="O11" s="135"/>
      <c r="P11" s="135"/>
      <c r="Q11" s="136"/>
      <c r="R11" s="136"/>
      <c r="S11" s="136"/>
      <c r="T11" s="136"/>
      <c r="U11" s="136"/>
      <c r="V11" s="135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5">
        <v>3.33903271E8</v>
      </c>
      <c r="AK11" s="138"/>
      <c r="AL11" s="138" t="s">
        <v>251</v>
      </c>
      <c r="AM11" s="136"/>
      <c r="AN11" s="136"/>
      <c r="AO11" s="136"/>
      <c r="AP11" s="136"/>
    </row>
    <row r="12" ht="15.75" customHeight="1">
      <c r="B12" s="127" t="s">
        <v>50</v>
      </c>
      <c r="C12" s="128"/>
      <c r="D12" s="127"/>
      <c r="E12" s="128"/>
      <c r="F12" s="128"/>
      <c r="G12" s="128"/>
      <c r="H12" s="128"/>
      <c r="I12" s="128"/>
      <c r="J12" s="128"/>
      <c r="K12" s="128"/>
      <c r="L12" s="128"/>
      <c r="M12" s="128"/>
      <c r="N12" s="127"/>
      <c r="O12" s="129"/>
      <c r="P12" s="130"/>
      <c r="Q12" s="130"/>
      <c r="R12" s="130"/>
      <c r="S12" s="129"/>
      <c r="T12" s="130"/>
      <c r="U12" s="130"/>
      <c r="V12" s="130"/>
      <c r="W12" s="129"/>
      <c r="X12" s="129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29"/>
      <c r="AK12" s="129"/>
      <c r="AL12" s="132"/>
      <c r="AM12" s="129"/>
      <c r="AN12" s="129"/>
      <c r="AO12" s="129"/>
      <c r="AP12" s="129"/>
    </row>
    <row r="13" ht="15.75" customHeight="1">
      <c r="C13" s="133"/>
      <c r="D13" s="134"/>
      <c r="E13" s="133"/>
      <c r="F13" s="133"/>
      <c r="G13" s="133"/>
      <c r="H13" s="133"/>
      <c r="I13" s="133"/>
      <c r="J13" s="133"/>
      <c r="K13" s="133"/>
      <c r="L13" s="133"/>
      <c r="M13" s="133"/>
      <c r="N13" s="134"/>
      <c r="O13" s="135"/>
      <c r="P13" s="136"/>
      <c r="Q13" s="136"/>
      <c r="R13" s="136"/>
      <c r="S13" s="135"/>
      <c r="T13" s="136"/>
      <c r="U13" s="136"/>
      <c r="V13" s="136"/>
      <c r="W13" s="135"/>
      <c r="X13" s="135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5">
        <v>3.33903271E8</v>
      </c>
      <c r="AK13" s="135" t="s">
        <v>132</v>
      </c>
      <c r="AL13" s="138" t="s">
        <v>252</v>
      </c>
      <c r="AM13" s="135" t="s">
        <v>135</v>
      </c>
      <c r="AN13" s="135"/>
      <c r="AO13" s="135"/>
      <c r="AP13" s="135"/>
    </row>
    <row r="14" ht="15.75" customHeight="1">
      <c r="A14" s="6" t="s">
        <v>51</v>
      </c>
      <c r="B14" s="127" t="s">
        <v>52</v>
      </c>
      <c r="C14" s="128"/>
      <c r="D14" s="127"/>
      <c r="E14" s="128"/>
      <c r="F14" s="128"/>
      <c r="G14" s="127"/>
      <c r="H14" s="127"/>
      <c r="I14" s="128"/>
      <c r="J14" s="128"/>
      <c r="K14" s="128"/>
      <c r="L14" s="127"/>
      <c r="M14" s="128"/>
      <c r="N14" s="127"/>
      <c r="O14" s="129"/>
      <c r="P14" s="130"/>
      <c r="Q14" s="130"/>
      <c r="R14" s="130"/>
      <c r="S14" s="129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29"/>
      <c r="AK14" s="129"/>
      <c r="AL14" s="132"/>
      <c r="AM14" s="130"/>
      <c r="AN14" s="130"/>
      <c r="AO14" s="130"/>
      <c r="AP14" s="130"/>
    </row>
    <row r="15" ht="15.75" customHeight="1">
      <c r="C15" s="133"/>
      <c r="D15" s="134"/>
      <c r="E15" s="133"/>
      <c r="F15" s="133"/>
      <c r="G15" s="134"/>
      <c r="H15" s="134"/>
      <c r="I15" s="133"/>
      <c r="J15" s="133"/>
      <c r="K15" s="133"/>
      <c r="L15" s="134"/>
      <c r="M15" s="133"/>
      <c r="N15" s="134"/>
      <c r="O15" s="135"/>
      <c r="P15" s="136"/>
      <c r="Q15" s="136"/>
      <c r="R15" s="136"/>
      <c r="S15" s="135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5">
        <v>5.85027354E8</v>
      </c>
      <c r="AK15" s="135" t="s">
        <v>132</v>
      </c>
      <c r="AL15" s="138" t="s">
        <v>253</v>
      </c>
      <c r="AM15" s="136"/>
      <c r="AN15" s="136"/>
      <c r="AO15" s="136"/>
      <c r="AP15" s="136"/>
    </row>
    <row r="16" ht="15.75" customHeight="1">
      <c r="B16" s="139" t="s">
        <v>53</v>
      </c>
      <c r="C16" s="127"/>
      <c r="D16" s="127"/>
      <c r="E16" s="128"/>
      <c r="F16" s="128"/>
      <c r="G16" s="128"/>
      <c r="H16" s="128"/>
      <c r="I16" s="128"/>
      <c r="J16" s="128"/>
      <c r="K16" s="128"/>
      <c r="L16" s="128"/>
      <c r="M16" s="128"/>
      <c r="N16" s="127"/>
      <c r="O16" s="129"/>
      <c r="P16" s="129"/>
      <c r="Q16" s="130"/>
      <c r="R16" s="130"/>
      <c r="S16" s="129"/>
      <c r="T16" s="129"/>
      <c r="U16" s="129"/>
      <c r="V16" s="130"/>
      <c r="W16" s="130"/>
      <c r="X16" s="129"/>
      <c r="Y16" s="130"/>
      <c r="Z16" s="130"/>
      <c r="AA16" s="130"/>
      <c r="AB16" s="130"/>
      <c r="AC16" s="130"/>
      <c r="AD16" s="130"/>
      <c r="AE16" s="129"/>
      <c r="AF16" s="130"/>
      <c r="AG16" s="130"/>
      <c r="AH16" s="130"/>
      <c r="AI16" s="130"/>
      <c r="AJ16" s="129"/>
      <c r="AK16" s="129"/>
      <c r="AL16" s="132"/>
      <c r="AM16" s="130"/>
      <c r="AN16" s="130"/>
      <c r="AO16" s="130"/>
      <c r="AP16" s="130"/>
    </row>
    <row r="17" ht="15.75" customHeight="1">
      <c r="C17" s="134"/>
      <c r="D17" s="134"/>
      <c r="E17" s="133"/>
      <c r="F17" s="133"/>
      <c r="G17" s="133"/>
      <c r="H17" s="133"/>
      <c r="I17" s="133"/>
      <c r="J17" s="133"/>
      <c r="K17" s="133"/>
      <c r="L17" s="133"/>
      <c r="M17" s="133"/>
      <c r="N17" s="134"/>
      <c r="O17" s="135"/>
      <c r="P17" s="135"/>
      <c r="Q17" s="136"/>
      <c r="R17" s="136"/>
      <c r="S17" s="135"/>
      <c r="T17" s="135"/>
      <c r="U17" s="135"/>
      <c r="V17" s="136"/>
      <c r="W17" s="136"/>
      <c r="X17" s="135"/>
      <c r="Y17" s="136"/>
      <c r="Z17" s="136"/>
      <c r="AA17" s="136"/>
      <c r="AB17" s="136"/>
      <c r="AC17" s="136"/>
      <c r="AD17" s="136"/>
      <c r="AE17" s="135"/>
      <c r="AF17" s="136"/>
      <c r="AG17" s="136"/>
      <c r="AH17" s="136"/>
      <c r="AI17" s="136"/>
      <c r="AJ17" s="135">
        <v>3.67003839E8</v>
      </c>
      <c r="AK17" s="135" t="s">
        <v>132</v>
      </c>
      <c r="AL17" s="138" t="s">
        <v>254</v>
      </c>
      <c r="AM17" s="136"/>
      <c r="AN17" s="136"/>
      <c r="AO17" s="136"/>
      <c r="AP17" s="136"/>
    </row>
    <row r="18" ht="15.75" customHeight="1">
      <c r="B18" s="127" t="s">
        <v>138</v>
      </c>
      <c r="C18" s="127"/>
      <c r="D18" s="128"/>
      <c r="E18" s="127"/>
      <c r="F18" s="128"/>
      <c r="G18" s="128"/>
      <c r="H18" s="127"/>
      <c r="I18" s="127"/>
      <c r="J18" s="128"/>
      <c r="K18" s="128"/>
      <c r="L18" s="128"/>
      <c r="M18" s="128"/>
      <c r="N18" s="127"/>
      <c r="O18" s="129"/>
      <c r="P18" s="129"/>
      <c r="Q18" s="129"/>
      <c r="R18" s="130"/>
      <c r="S18" s="129"/>
      <c r="T18" s="129"/>
      <c r="U18" s="130"/>
      <c r="V18" s="129"/>
      <c r="W18" s="130"/>
      <c r="X18" s="129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1"/>
      <c r="AJ18" s="129"/>
      <c r="AK18" s="130"/>
      <c r="AL18" s="132"/>
      <c r="AM18" s="130"/>
      <c r="AN18" s="130"/>
      <c r="AO18" s="130"/>
      <c r="AP18" s="130"/>
    </row>
    <row r="19" ht="15.75" customHeight="1">
      <c r="C19" s="134"/>
      <c r="D19" s="133"/>
      <c r="E19" s="134"/>
      <c r="F19" s="133"/>
      <c r="G19" s="133"/>
      <c r="H19" s="134"/>
      <c r="I19" s="134"/>
      <c r="J19" s="133"/>
      <c r="K19" s="133"/>
      <c r="L19" s="133"/>
      <c r="M19" s="133"/>
      <c r="N19" s="134"/>
      <c r="O19" s="135"/>
      <c r="P19" s="135"/>
      <c r="Q19" s="135"/>
      <c r="R19" s="136"/>
      <c r="S19" s="135"/>
      <c r="T19" s="135"/>
      <c r="U19" s="136"/>
      <c r="V19" s="135"/>
      <c r="W19" s="136"/>
      <c r="X19" s="135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7"/>
      <c r="AJ19" s="135">
        <v>2.95646461E8</v>
      </c>
      <c r="AK19" s="136"/>
      <c r="AL19" s="138" t="s">
        <v>255</v>
      </c>
      <c r="AM19" s="136"/>
      <c r="AN19" s="136"/>
      <c r="AO19" s="136"/>
      <c r="AP19" s="136"/>
    </row>
    <row r="20" ht="15.75" customHeight="1">
      <c r="B20" s="127" t="s">
        <v>55</v>
      </c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7"/>
      <c r="O20" s="129"/>
      <c r="P20" s="129"/>
      <c r="Q20" s="129"/>
      <c r="R20" s="129"/>
      <c r="S20" s="129"/>
      <c r="T20" s="129"/>
      <c r="U20" s="130"/>
      <c r="V20" s="130"/>
      <c r="W20" s="130"/>
      <c r="X20" s="129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1"/>
      <c r="AJ20" s="129"/>
      <c r="AK20" s="129"/>
      <c r="AL20" s="132"/>
      <c r="AM20" s="129"/>
      <c r="AN20" s="129"/>
      <c r="AO20" s="129"/>
      <c r="AP20" s="129"/>
    </row>
    <row r="21" ht="15.75" customHeight="1"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4"/>
      <c r="O21" s="135"/>
      <c r="P21" s="135"/>
      <c r="Q21" s="135"/>
      <c r="R21" s="135"/>
      <c r="S21" s="135"/>
      <c r="T21" s="135"/>
      <c r="U21" s="136"/>
      <c r="V21" s="136"/>
      <c r="W21" s="136"/>
      <c r="X21" s="135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7"/>
      <c r="AJ21" s="135">
        <v>3.68677368E8</v>
      </c>
      <c r="AK21" s="135"/>
      <c r="AL21" s="138" t="s">
        <v>256</v>
      </c>
      <c r="AM21" s="135" t="s">
        <v>141</v>
      </c>
      <c r="AN21" s="135"/>
      <c r="AO21" s="135"/>
      <c r="AP21" s="135"/>
    </row>
    <row r="22" ht="15.75" customHeight="1">
      <c r="B22" s="127" t="s">
        <v>56</v>
      </c>
      <c r="C22" s="127"/>
      <c r="D22" s="127"/>
      <c r="E22" s="127"/>
      <c r="F22" s="128"/>
      <c r="G22" s="128"/>
      <c r="H22" s="128"/>
      <c r="I22" s="128"/>
      <c r="J22" s="128"/>
      <c r="K22" s="128"/>
      <c r="L22" s="128"/>
      <c r="M22" s="128"/>
      <c r="N22" s="127"/>
      <c r="O22" s="129"/>
      <c r="P22" s="129"/>
      <c r="Q22" s="129"/>
      <c r="R22" s="130"/>
      <c r="S22" s="129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29"/>
      <c r="AK22" s="129"/>
      <c r="AL22" s="132"/>
      <c r="AM22" s="130"/>
      <c r="AN22" s="130"/>
      <c r="AO22" s="130"/>
      <c r="AP22" s="130"/>
    </row>
    <row r="23" ht="15.75" customHeight="1">
      <c r="C23" s="134"/>
      <c r="D23" s="134"/>
      <c r="E23" s="134"/>
      <c r="F23" s="133"/>
      <c r="G23" s="133"/>
      <c r="H23" s="133"/>
      <c r="I23" s="133"/>
      <c r="J23" s="133"/>
      <c r="K23" s="133"/>
      <c r="L23" s="133"/>
      <c r="M23" s="133"/>
      <c r="N23" s="134"/>
      <c r="O23" s="135"/>
      <c r="P23" s="135"/>
      <c r="Q23" s="135"/>
      <c r="R23" s="136"/>
      <c r="S23" s="135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5">
        <v>5.29379082E8</v>
      </c>
      <c r="AK23" s="135" t="s">
        <v>132</v>
      </c>
      <c r="AL23" s="138" t="s">
        <v>257</v>
      </c>
      <c r="AM23" s="136"/>
      <c r="AN23" s="136"/>
      <c r="AO23" s="136"/>
      <c r="AP23" s="136"/>
    </row>
    <row r="24" ht="15.75" customHeight="1">
      <c r="B24" s="127" t="s">
        <v>57</v>
      </c>
      <c r="C24" s="128"/>
      <c r="D24" s="127"/>
      <c r="E24" s="127"/>
      <c r="F24" s="128"/>
      <c r="G24" s="128"/>
      <c r="H24" s="128"/>
      <c r="I24" s="128"/>
      <c r="J24" s="128"/>
      <c r="K24" s="128"/>
      <c r="L24" s="128"/>
      <c r="M24" s="128"/>
      <c r="N24" s="127"/>
      <c r="O24" s="129"/>
      <c r="P24" s="129"/>
      <c r="Q24" s="129"/>
      <c r="R24" s="129"/>
      <c r="S24" s="129"/>
      <c r="T24" s="129"/>
      <c r="U24" s="129"/>
      <c r="V24" s="130"/>
      <c r="W24" s="130"/>
      <c r="X24" s="129"/>
      <c r="Y24" s="129"/>
      <c r="Z24" s="130"/>
      <c r="AA24" s="130"/>
      <c r="AB24" s="130"/>
      <c r="AC24" s="129"/>
      <c r="AD24" s="130"/>
      <c r="AE24" s="130"/>
      <c r="AF24" s="130"/>
      <c r="AG24" s="130"/>
      <c r="AH24" s="130"/>
      <c r="AI24" s="131"/>
      <c r="AJ24" s="129"/>
      <c r="AK24" s="130"/>
      <c r="AL24" s="132"/>
      <c r="AM24" s="130"/>
      <c r="AN24" s="130"/>
      <c r="AO24" s="130"/>
      <c r="AP24" s="130"/>
    </row>
    <row r="25" ht="15.75" customHeight="1">
      <c r="C25" s="133"/>
      <c r="D25" s="134"/>
      <c r="E25" s="134"/>
      <c r="F25" s="133"/>
      <c r="G25" s="133"/>
      <c r="H25" s="133"/>
      <c r="I25" s="133"/>
      <c r="J25" s="133"/>
      <c r="K25" s="133"/>
      <c r="L25" s="133"/>
      <c r="M25" s="133"/>
      <c r="N25" s="134"/>
      <c r="O25" s="135"/>
      <c r="P25" s="135"/>
      <c r="Q25" s="135"/>
      <c r="R25" s="135"/>
      <c r="S25" s="135"/>
      <c r="T25" s="135"/>
      <c r="U25" s="135"/>
      <c r="V25" s="136"/>
      <c r="W25" s="136"/>
      <c r="X25" s="135"/>
      <c r="Y25" s="135"/>
      <c r="Z25" s="136"/>
      <c r="AA25" s="136"/>
      <c r="AB25" s="136"/>
      <c r="AC25" s="135"/>
      <c r="AD25" s="136"/>
      <c r="AE25" s="136"/>
      <c r="AF25" s="136"/>
      <c r="AG25" s="136"/>
      <c r="AH25" s="136"/>
      <c r="AI25" s="137"/>
      <c r="AJ25" s="135">
        <v>2.8491035E8</v>
      </c>
      <c r="AK25" s="136"/>
      <c r="AL25" s="138" t="s">
        <v>258</v>
      </c>
      <c r="AM25" s="136"/>
      <c r="AN25" s="136"/>
      <c r="AO25" s="136"/>
      <c r="AP25" s="136"/>
    </row>
    <row r="26" ht="15.75" customHeight="1">
      <c r="B26" s="127" t="s">
        <v>58</v>
      </c>
      <c r="C26" s="127"/>
      <c r="D26" s="127"/>
      <c r="E26" s="128"/>
      <c r="F26" s="128"/>
      <c r="G26" s="128"/>
      <c r="H26" s="128"/>
      <c r="I26" s="128"/>
      <c r="J26" s="128"/>
      <c r="K26" s="128"/>
      <c r="L26" s="128"/>
      <c r="M26" s="128"/>
      <c r="N26" s="127"/>
      <c r="O26" s="129"/>
      <c r="P26" s="129"/>
      <c r="Q26" s="130"/>
      <c r="R26" s="130"/>
      <c r="S26" s="129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29"/>
      <c r="AK26" s="129"/>
      <c r="AL26" s="132"/>
      <c r="AM26" s="130"/>
      <c r="AN26" s="130"/>
      <c r="AO26" s="130"/>
      <c r="AP26" s="130"/>
    </row>
    <row r="27" ht="15.75" customHeight="1">
      <c r="C27" s="134"/>
      <c r="D27" s="134"/>
      <c r="E27" s="133"/>
      <c r="F27" s="133"/>
      <c r="G27" s="133"/>
      <c r="H27" s="133"/>
      <c r="I27" s="133"/>
      <c r="J27" s="133"/>
      <c r="K27" s="133"/>
      <c r="L27" s="133"/>
      <c r="M27" s="133"/>
      <c r="N27" s="134"/>
      <c r="O27" s="135"/>
      <c r="P27" s="135"/>
      <c r="Q27" s="136"/>
      <c r="R27" s="136"/>
      <c r="S27" s="135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5">
        <v>2.93622097E8</v>
      </c>
      <c r="AK27" s="135" t="s">
        <v>132</v>
      </c>
      <c r="AL27" s="138" t="s">
        <v>259</v>
      </c>
      <c r="AM27" s="136"/>
      <c r="AN27" s="136"/>
      <c r="AO27" s="136"/>
      <c r="AP27" s="136"/>
    </row>
    <row r="28" ht="15.75" customHeight="1">
      <c r="B28" s="127" t="s">
        <v>59</v>
      </c>
      <c r="C28" s="128"/>
      <c r="D28" s="127"/>
      <c r="E28" s="127"/>
      <c r="F28" s="128"/>
      <c r="G28" s="128"/>
      <c r="H28" s="128"/>
      <c r="I28" s="128"/>
      <c r="J28" s="127"/>
      <c r="K28" s="128"/>
      <c r="L28" s="128"/>
      <c r="M28" s="128"/>
      <c r="N28" s="127"/>
      <c r="O28" s="129"/>
      <c r="P28" s="129"/>
      <c r="Q28" s="130"/>
      <c r="R28" s="130"/>
      <c r="S28" s="129"/>
      <c r="T28" s="129"/>
      <c r="U28" s="129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29"/>
      <c r="AK28" s="129"/>
      <c r="AL28" s="132"/>
      <c r="AM28" s="130"/>
      <c r="AN28" s="130"/>
      <c r="AO28" s="130"/>
      <c r="AP28" s="130"/>
    </row>
    <row r="29" ht="15.75" customHeight="1">
      <c r="C29" s="133"/>
      <c r="D29" s="134"/>
      <c r="E29" s="134"/>
      <c r="F29" s="133"/>
      <c r="G29" s="133"/>
      <c r="H29" s="133"/>
      <c r="I29" s="133"/>
      <c r="J29" s="134"/>
      <c r="K29" s="133"/>
      <c r="L29" s="133"/>
      <c r="M29" s="133"/>
      <c r="N29" s="134"/>
      <c r="O29" s="135"/>
      <c r="P29" s="135"/>
      <c r="Q29" s="136"/>
      <c r="R29" s="136"/>
      <c r="S29" s="135"/>
      <c r="T29" s="135"/>
      <c r="U29" s="135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5">
        <v>4.01626263E8</v>
      </c>
      <c r="AK29" s="135" t="s">
        <v>132</v>
      </c>
      <c r="AL29" s="138" t="s">
        <v>260</v>
      </c>
      <c r="AM29" s="136"/>
      <c r="AN29" s="136"/>
      <c r="AO29" s="136"/>
      <c r="AP29" s="136"/>
    </row>
    <row r="30" ht="15.75" customHeight="1">
      <c r="B30" s="127" t="s">
        <v>60</v>
      </c>
      <c r="C30" s="127"/>
      <c r="D30" s="127"/>
      <c r="E30" s="127"/>
      <c r="F30" s="128"/>
      <c r="G30" s="127"/>
      <c r="H30" s="128"/>
      <c r="I30" s="127"/>
      <c r="J30" s="128"/>
      <c r="K30" s="128"/>
      <c r="L30" s="128"/>
      <c r="M30" s="128"/>
      <c r="N30" s="127"/>
      <c r="O30" s="129"/>
      <c r="P30" s="129"/>
      <c r="Q30" s="129"/>
      <c r="R30" s="129"/>
      <c r="S30" s="129"/>
      <c r="T30" s="129"/>
      <c r="U30" s="129"/>
      <c r="V30" s="130"/>
      <c r="W30" s="129"/>
      <c r="X30" s="129"/>
      <c r="Y30" s="129"/>
      <c r="Z30" s="130"/>
      <c r="AA30" s="130"/>
      <c r="AB30" s="130"/>
      <c r="AC30" s="130"/>
      <c r="AD30" s="130"/>
      <c r="AE30" s="130"/>
      <c r="AF30" s="130"/>
      <c r="AG30" s="130"/>
      <c r="AH30" s="130"/>
      <c r="AI30" s="131"/>
      <c r="AJ30" s="129"/>
      <c r="AK30" s="130"/>
      <c r="AL30" s="132"/>
      <c r="AM30" s="130"/>
      <c r="AN30" s="130"/>
      <c r="AO30" s="130"/>
      <c r="AP30" s="130"/>
    </row>
    <row r="31" ht="15.75" customHeight="1">
      <c r="C31" s="134"/>
      <c r="D31" s="134"/>
      <c r="E31" s="134"/>
      <c r="F31" s="133"/>
      <c r="G31" s="134"/>
      <c r="H31" s="133"/>
      <c r="I31" s="134"/>
      <c r="J31" s="133"/>
      <c r="K31" s="133"/>
      <c r="L31" s="133"/>
      <c r="M31" s="133"/>
      <c r="N31" s="134"/>
      <c r="O31" s="135"/>
      <c r="P31" s="135"/>
      <c r="Q31" s="135"/>
      <c r="R31" s="135"/>
      <c r="S31" s="135"/>
      <c r="T31" s="135"/>
      <c r="U31" s="135"/>
      <c r="V31" s="136"/>
      <c r="W31" s="135"/>
      <c r="X31" s="135"/>
      <c r="Y31" s="135"/>
      <c r="Z31" s="136"/>
      <c r="AA31" s="136"/>
      <c r="AB31" s="136"/>
      <c r="AC31" s="136"/>
      <c r="AD31" s="136"/>
      <c r="AE31" s="136"/>
      <c r="AF31" s="136"/>
      <c r="AG31" s="136"/>
      <c r="AH31" s="136"/>
      <c r="AI31" s="137"/>
      <c r="AJ31" s="135">
        <v>4.27916203E8</v>
      </c>
      <c r="AK31" s="136"/>
      <c r="AL31" s="138" t="s">
        <v>261</v>
      </c>
      <c r="AM31" s="136"/>
      <c r="AN31" s="136"/>
      <c r="AO31" s="136"/>
      <c r="AP31" s="136"/>
    </row>
    <row r="32" ht="15.75" customHeight="1">
      <c r="B32" s="127" t="s">
        <v>61</v>
      </c>
      <c r="C32" s="127"/>
      <c r="D32" s="127"/>
      <c r="E32" s="127"/>
      <c r="F32" s="128"/>
      <c r="G32" s="127"/>
      <c r="H32" s="128"/>
      <c r="I32" s="128"/>
      <c r="J32" s="128"/>
      <c r="K32" s="128"/>
      <c r="L32" s="128"/>
      <c r="M32" s="128"/>
      <c r="N32" s="127"/>
      <c r="O32" s="129"/>
      <c r="P32" s="129"/>
      <c r="Q32" s="129"/>
      <c r="R32" s="129"/>
      <c r="S32" s="129"/>
      <c r="T32" s="129"/>
      <c r="U32" s="129"/>
      <c r="V32" s="130"/>
      <c r="W32" s="129"/>
      <c r="X32" s="129"/>
      <c r="Y32" s="129"/>
      <c r="Z32" s="130"/>
      <c r="AA32" s="130"/>
      <c r="AB32" s="130"/>
      <c r="AC32" s="130"/>
      <c r="AD32" s="130"/>
      <c r="AE32" s="130"/>
      <c r="AF32" s="130"/>
      <c r="AG32" s="130"/>
      <c r="AH32" s="130"/>
      <c r="AI32" s="131"/>
      <c r="AJ32" s="129"/>
      <c r="AK32" s="130"/>
      <c r="AL32" s="132"/>
      <c r="AM32" s="130"/>
      <c r="AN32" s="130"/>
      <c r="AO32" s="130"/>
      <c r="AP32" s="130"/>
    </row>
    <row r="33" ht="15.75" customHeight="1">
      <c r="C33" s="134"/>
      <c r="D33" s="134"/>
      <c r="E33" s="134"/>
      <c r="F33" s="133"/>
      <c r="G33" s="134"/>
      <c r="H33" s="133"/>
      <c r="I33" s="133"/>
      <c r="J33" s="133"/>
      <c r="K33" s="133"/>
      <c r="L33" s="133"/>
      <c r="M33" s="133"/>
      <c r="N33" s="134"/>
      <c r="O33" s="135"/>
      <c r="P33" s="135"/>
      <c r="Q33" s="135"/>
      <c r="R33" s="135"/>
      <c r="S33" s="135"/>
      <c r="T33" s="135"/>
      <c r="U33" s="135"/>
      <c r="V33" s="136"/>
      <c r="W33" s="135"/>
      <c r="X33" s="135"/>
      <c r="Y33" s="135"/>
      <c r="Z33" s="136"/>
      <c r="AA33" s="136"/>
      <c r="AB33" s="136"/>
      <c r="AC33" s="136"/>
      <c r="AD33" s="136"/>
      <c r="AE33" s="136"/>
      <c r="AF33" s="136"/>
      <c r="AG33" s="136"/>
      <c r="AH33" s="136"/>
      <c r="AI33" s="137"/>
      <c r="AJ33" s="135">
        <v>2.84876795E8</v>
      </c>
      <c r="AK33" s="136"/>
      <c r="AL33" s="138" t="s">
        <v>262</v>
      </c>
      <c r="AM33" s="136"/>
      <c r="AN33" s="136"/>
      <c r="AO33" s="136"/>
      <c r="AP33" s="136"/>
    </row>
    <row r="34" ht="15.75" customHeight="1">
      <c r="A34" s="6" t="s">
        <v>62</v>
      </c>
      <c r="B34" s="127" t="s">
        <v>63</v>
      </c>
      <c r="C34" s="128"/>
      <c r="D34" s="127"/>
      <c r="E34" s="128"/>
      <c r="F34" s="128"/>
      <c r="G34" s="128"/>
      <c r="H34" s="127"/>
      <c r="I34" s="127"/>
      <c r="J34" s="128"/>
      <c r="K34" s="128"/>
      <c r="L34" s="128"/>
      <c r="M34" s="128"/>
      <c r="N34" s="127"/>
      <c r="O34" s="129"/>
      <c r="P34" s="129"/>
      <c r="Q34" s="130"/>
      <c r="R34" s="130"/>
      <c r="S34" s="129"/>
      <c r="T34" s="129"/>
      <c r="U34" s="130"/>
      <c r="V34" s="130"/>
      <c r="W34" s="130"/>
      <c r="X34" s="130"/>
      <c r="Y34" s="129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29"/>
      <c r="AK34" s="130"/>
      <c r="AL34" s="132"/>
      <c r="AM34" s="130"/>
      <c r="AN34" s="130"/>
      <c r="AO34" s="130"/>
      <c r="AP34" s="130"/>
    </row>
    <row r="35" ht="15.75" customHeight="1">
      <c r="C35" s="133"/>
      <c r="D35" s="134"/>
      <c r="E35" s="133"/>
      <c r="F35" s="133"/>
      <c r="G35" s="133"/>
      <c r="H35" s="134"/>
      <c r="I35" s="134"/>
      <c r="J35" s="133"/>
      <c r="K35" s="133"/>
      <c r="L35" s="133"/>
      <c r="M35" s="133"/>
      <c r="N35" s="134"/>
      <c r="O35" s="135"/>
      <c r="P35" s="135"/>
      <c r="Q35" s="136"/>
      <c r="R35" s="136"/>
      <c r="S35" s="135"/>
      <c r="T35" s="135"/>
      <c r="U35" s="136"/>
      <c r="V35" s="136"/>
      <c r="W35" s="136"/>
      <c r="X35" s="136"/>
      <c r="Y35" s="135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5">
        <v>2.97606951E8</v>
      </c>
      <c r="AK35" s="136"/>
      <c r="AL35" s="138" t="s">
        <v>263</v>
      </c>
      <c r="AM35" s="136"/>
      <c r="AN35" s="136"/>
      <c r="AO35" s="136"/>
      <c r="AP35" s="136"/>
    </row>
    <row r="36" ht="15.75" customHeight="1">
      <c r="B36" s="127" t="s">
        <v>64</v>
      </c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7"/>
      <c r="N36" s="127"/>
      <c r="O36" s="129"/>
      <c r="P36" s="129"/>
      <c r="Q36" s="129"/>
      <c r="R36" s="129"/>
      <c r="S36" s="129"/>
      <c r="T36" s="129"/>
      <c r="U36" s="130"/>
      <c r="V36" s="130"/>
      <c r="W36" s="129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1"/>
      <c r="AJ36" s="129"/>
      <c r="AK36" s="130"/>
      <c r="AL36" s="130"/>
      <c r="AM36" s="130"/>
      <c r="AN36" s="130"/>
      <c r="AO36" s="130"/>
      <c r="AP36" s="130"/>
    </row>
    <row r="37" ht="15.75" customHeight="1"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4"/>
      <c r="N37" s="134"/>
      <c r="O37" s="135"/>
      <c r="P37" s="135"/>
      <c r="Q37" s="135"/>
      <c r="R37" s="135"/>
      <c r="S37" s="135"/>
      <c r="T37" s="135"/>
      <c r="U37" s="136"/>
      <c r="V37" s="136"/>
      <c r="W37" s="135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7"/>
      <c r="AJ37" s="135">
        <v>2.82614216E8</v>
      </c>
      <c r="AK37" s="136"/>
      <c r="AL37" s="136"/>
      <c r="AM37" s="136"/>
      <c r="AN37" s="136"/>
      <c r="AO37" s="136"/>
      <c r="AP37" s="136"/>
    </row>
    <row r="38" ht="15.75" customHeight="1">
      <c r="B38" s="127" t="s">
        <v>65</v>
      </c>
      <c r="C38" s="127"/>
      <c r="D38" s="127"/>
      <c r="E38" s="128"/>
      <c r="F38" s="128"/>
      <c r="G38" s="128"/>
      <c r="H38" s="127"/>
      <c r="I38" s="127"/>
      <c r="J38" s="127"/>
      <c r="K38" s="128"/>
      <c r="L38" s="128"/>
      <c r="M38" s="128"/>
      <c r="N38" s="127"/>
      <c r="O38" s="129"/>
      <c r="P38" s="129"/>
      <c r="Q38" s="130"/>
      <c r="R38" s="129"/>
      <c r="S38" s="129"/>
      <c r="T38" s="129"/>
      <c r="U38" s="130"/>
      <c r="V38" s="130"/>
      <c r="W38" s="129"/>
      <c r="X38" s="130"/>
      <c r="Y38" s="129"/>
      <c r="Z38" s="130"/>
      <c r="AA38" s="130"/>
      <c r="AB38" s="130"/>
      <c r="AC38" s="130"/>
      <c r="AD38" s="130"/>
      <c r="AE38" s="130"/>
      <c r="AF38" s="130"/>
      <c r="AG38" s="130"/>
      <c r="AH38" s="130"/>
      <c r="AI38" s="131"/>
      <c r="AJ38" s="130"/>
      <c r="AK38" s="130"/>
      <c r="AL38" s="130"/>
      <c r="AM38" s="130"/>
      <c r="AN38" s="130"/>
      <c r="AO38" s="130"/>
      <c r="AP38" s="130"/>
    </row>
    <row r="39" ht="15.75" customHeight="1">
      <c r="C39" s="134"/>
      <c r="D39" s="134"/>
      <c r="E39" s="133"/>
      <c r="F39" s="133"/>
      <c r="G39" s="133"/>
      <c r="H39" s="134"/>
      <c r="I39" s="134"/>
      <c r="J39" s="134"/>
      <c r="K39" s="133"/>
      <c r="L39" s="133"/>
      <c r="M39" s="133"/>
      <c r="N39" s="134"/>
      <c r="O39" s="135"/>
      <c r="P39" s="135"/>
      <c r="Q39" s="136"/>
      <c r="R39" s="135"/>
      <c r="S39" s="135"/>
      <c r="T39" s="135"/>
      <c r="U39" s="136"/>
      <c r="V39" s="136"/>
      <c r="W39" s="135"/>
      <c r="X39" s="136"/>
      <c r="Y39" s="135"/>
      <c r="Z39" s="136"/>
      <c r="AA39" s="136"/>
      <c r="AB39" s="136"/>
      <c r="AC39" s="136"/>
      <c r="AD39" s="136"/>
      <c r="AE39" s="136"/>
      <c r="AF39" s="136"/>
      <c r="AG39" s="136"/>
      <c r="AH39" s="136"/>
      <c r="AI39" s="137"/>
      <c r="AJ39" s="136"/>
      <c r="AK39" s="136"/>
      <c r="AL39" s="136"/>
      <c r="AM39" s="136"/>
      <c r="AN39" s="136"/>
      <c r="AO39" s="136"/>
      <c r="AP39" s="136"/>
    </row>
    <row r="40" ht="15.75" customHeight="1">
      <c r="B40" s="127" t="s">
        <v>66</v>
      </c>
      <c r="C40" s="128"/>
      <c r="D40" s="128"/>
      <c r="E40" s="128"/>
      <c r="F40" s="128"/>
      <c r="G40" s="127"/>
      <c r="H40" s="128"/>
      <c r="I40" s="127"/>
      <c r="J40" s="127"/>
      <c r="K40" s="128"/>
      <c r="L40" s="128"/>
      <c r="M40" s="128"/>
      <c r="N40" s="127"/>
      <c r="O40" s="129"/>
      <c r="P40" s="129"/>
      <c r="Q40" s="129"/>
      <c r="R40" s="130"/>
      <c r="S40" s="129"/>
      <c r="T40" s="129"/>
      <c r="U40" s="130"/>
      <c r="V40" s="130"/>
      <c r="W40" s="129"/>
      <c r="X40" s="130"/>
      <c r="Y40" s="129"/>
      <c r="Z40" s="130"/>
      <c r="AA40" s="130"/>
      <c r="AB40" s="130"/>
      <c r="AC40" s="130"/>
      <c r="AD40" s="130"/>
      <c r="AE40" s="130"/>
      <c r="AF40" s="130"/>
      <c r="AG40" s="130"/>
      <c r="AH40" s="130"/>
      <c r="AI40" s="131"/>
      <c r="AJ40" s="130"/>
      <c r="AK40" s="130"/>
      <c r="AL40" s="130"/>
      <c r="AM40" s="130"/>
      <c r="AN40" s="130"/>
      <c r="AO40" s="130"/>
      <c r="AP40" s="130"/>
    </row>
    <row r="41" ht="15.75" customHeight="1">
      <c r="C41" s="133"/>
      <c r="D41" s="133"/>
      <c r="E41" s="133"/>
      <c r="F41" s="133"/>
      <c r="G41" s="134"/>
      <c r="H41" s="133"/>
      <c r="I41" s="134"/>
      <c r="J41" s="134"/>
      <c r="K41" s="133"/>
      <c r="L41" s="133"/>
      <c r="M41" s="133"/>
      <c r="N41" s="134"/>
      <c r="O41" s="135"/>
      <c r="P41" s="135"/>
      <c r="Q41" s="135"/>
      <c r="R41" s="136"/>
      <c r="S41" s="135"/>
      <c r="T41" s="135"/>
      <c r="U41" s="136"/>
      <c r="V41" s="136"/>
      <c r="W41" s="135"/>
      <c r="X41" s="136"/>
      <c r="Y41" s="135"/>
      <c r="Z41" s="136"/>
      <c r="AA41" s="136"/>
      <c r="AB41" s="136"/>
      <c r="AC41" s="136"/>
      <c r="AD41" s="136"/>
      <c r="AE41" s="136"/>
      <c r="AF41" s="136"/>
      <c r="AG41" s="136"/>
      <c r="AH41" s="136"/>
      <c r="AI41" s="137"/>
      <c r="AJ41" s="136"/>
      <c r="AK41" s="136"/>
      <c r="AL41" s="136"/>
      <c r="AM41" s="136"/>
      <c r="AN41" s="136"/>
      <c r="AO41" s="136"/>
      <c r="AP41" s="136"/>
    </row>
    <row r="42" ht="15.75" customHeight="1">
      <c r="A42" s="6" t="s">
        <v>67</v>
      </c>
      <c r="B42" s="127" t="s">
        <v>68</v>
      </c>
      <c r="C42" s="127"/>
      <c r="D42" s="127"/>
      <c r="E42" s="127"/>
      <c r="F42" s="128"/>
      <c r="G42" s="127"/>
      <c r="H42" s="127"/>
      <c r="I42" s="127"/>
      <c r="J42" s="127"/>
      <c r="K42" s="127"/>
      <c r="L42" s="128"/>
      <c r="M42" s="127"/>
      <c r="N42" s="127"/>
      <c r="O42" s="129"/>
      <c r="P42" s="129"/>
      <c r="Q42" s="129"/>
      <c r="R42" s="129"/>
      <c r="S42" s="129"/>
      <c r="T42" s="129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1"/>
      <c r="AJ42" s="130"/>
      <c r="AK42" s="130"/>
      <c r="AL42" s="130"/>
      <c r="AM42" s="130"/>
      <c r="AN42" s="130"/>
      <c r="AO42" s="130"/>
      <c r="AP42" s="130"/>
    </row>
    <row r="43" ht="15.75" customHeight="1">
      <c r="C43" s="134"/>
      <c r="D43" s="134"/>
      <c r="E43" s="134"/>
      <c r="F43" s="133"/>
      <c r="G43" s="134"/>
      <c r="H43" s="134"/>
      <c r="I43" s="134"/>
      <c r="J43" s="134"/>
      <c r="K43" s="134"/>
      <c r="L43" s="133"/>
      <c r="M43" s="134"/>
      <c r="N43" s="134"/>
      <c r="O43" s="135"/>
      <c r="P43" s="135"/>
      <c r="Q43" s="135"/>
      <c r="R43" s="135"/>
      <c r="S43" s="135"/>
      <c r="T43" s="135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7"/>
      <c r="AJ43" s="136"/>
      <c r="AK43" s="136"/>
      <c r="AL43" s="136"/>
      <c r="AM43" s="136"/>
      <c r="AN43" s="136"/>
      <c r="AO43" s="136"/>
      <c r="AP43" s="136"/>
    </row>
    <row r="44" ht="15.75" customHeight="1">
      <c r="B44" s="127" t="s">
        <v>69</v>
      </c>
      <c r="C44" s="128"/>
      <c r="D44" s="128"/>
      <c r="E44" s="128"/>
      <c r="F44" s="128"/>
      <c r="G44" s="128"/>
      <c r="H44" s="128"/>
      <c r="I44" s="128"/>
      <c r="J44" s="127"/>
      <c r="K44" s="128"/>
      <c r="L44" s="128"/>
      <c r="M44" s="128"/>
      <c r="N44" s="127"/>
      <c r="O44" s="129"/>
      <c r="P44" s="129"/>
      <c r="Q44" s="130"/>
      <c r="R44" s="129"/>
      <c r="S44" s="129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</row>
    <row r="45" ht="15.75" customHeight="1">
      <c r="C45" s="133"/>
      <c r="D45" s="133"/>
      <c r="E45" s="133"/>
      <c r="F45" s="133"/>
      <c r="G45" s="133"/>
      <c r="H45" s="133"/>
      <c r="I45" s="133"/>
      <c r="J45" s="134"/>
      <c r="K45" s="133"/>
      <c r="L45" s="133"/>
      <c r="M45" s="133"/>
      <c r="N45" s="134"/>
      <c r="O45" s="135"/>
      <c r="P45" s="135"/>
      <c r="Q45" s="136"/>
      <c r="R45" s="135"/>
      <c r="S45" s="135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</row>
    <row r="46" ht="15.75" customHeight="1">
      <c r="B46" s="127" t="s">
        <v>70</v>
      </c>
      <c r="C46" s="128"/>
      <c r="D46" s="127"/>
      <c r="E46" s="127"/>
      <c r="F46" s="128"/>
      <c r="G46" s="127"/>
      <c r="H46" s="128"/>
      <c r="I46" s="128"/>
      <c r="J46" s="128"/>
      <c r="K46" s="128"/>
      <c r="L46" s="128"/>
      <c r="M46" s="128"/>
      <c r="N46" s="127"/>
      <c r="O46" s="129"/>
      <c r="P46" s="129"/>
      <c r="Q46" s="130"/>
      <c r="R46" s="130"/>
      <c r="S46" s="129"/>
      <c r="T46" s="129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</row>
    <row r="47" ht="15.75" customHeight="1">
      <c r="C47" s="133"/>
      <c r="D47" s="134"/>
      <c r="E47" s="134"/>
      <c r="F47" s="133"/>
      <c r="G47" s="134"/>
      <c r="H47" s="133"/>
      <c r="I47" s="133"/>
      <c r="J47" s="133"/>
      <c r="K47" s="133"/>
      <c r="L47" s="133"/>
      <c r="M47" s="133"/>
      <c r="N47" s="134"/>
      <c r="O47" s="135"/>
      <c r="P47" s="135"/>
      <c r="Q47" s="136"/>
      <c r="R47" s="136"/>
      <c r="S47" s="135"/>
      <c r="T47" s="135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</row>
    <row r="48" ht="15.75" customHeight="1">
      <c r="B48" s="127" t="s">
        <v>71</v>
      </c>
      <c r="C48" s="128"/>
      <c r="D48" s="127"/>
      <c r="E48" s="128"/>
      <c r="F48" s="128"/>
      <c r="G48" s="127"/>
      <c r="H48" s="127"/>
      <c r="I48" s="127"/>
      <c r="J48" s="128"/>
      <c r="K48" s="128"/>
      <c r="L48" s="128"/>
      <c r="M48" s="127"/>
      <c r="N48" s="127"/>
      <c r="O48" s="129"/>
      <c r="P48" s="129"/>
      <c r="Q48" s="129"/>
      <c r="R48" s="129"/>
      <c r="S48" s="129"/>
      <c r="T48" s="129"/>
      <c r="U48" s="130"/>
      <c r="V48" s="130"/>
      <c r="W48" s="130"/>
      <c r="X48" s="130"/>
      <c r="Y48" s="129"/>
      <c r="Z48" s="130"/>
      <c r="AA48" s="130"/>
      <c r="AB48" s="130"/>
      <c r="AC48" s="130"/>
      <c r="AD48" s="130"/>
      <c r="AE48" s="130"/>
      <c r="AF48" s="130"/>
      <c r="AG48" s="130"/>
      <c r="AH48" s="130"/>
      <c r="AI48" s="131"/>
      <c r="AJ48" s="130"/>
      <c r="AK48" s="130"/>
      <c r="AL48" s="130"/>
      <c r="AM48" s="130"/>
      <c r="AN48" s="130"/>
      <c r="AO48" s="130"/>
      <c r="AP48" s="130"/>
    </row>
    <row r="49" ht="15.75" customHeight="1">
      <c r="C49" s="133"/>
      <c r="D49" s="134"/>
      <c r="E49" s="133"/>
      <c r="F49" s="133"/>
      <c r="G49" s="134"/>
      <c r="H49" s="134"/>
      <c r="I49" s="134"/>
      <c r="J49" s="133"/>
      <c r="K49" s="133"/>
      <c r="L49" s="133"/>
      <c r="M49" s="134"/>
      <c r="N49" s="134"/>
      <c r="O49" s="135"/>
      <c r="P49" s="135"/>
      <c r="Q49" s="135"/>
      <c r="R49" s="135"/>
      <c r="S49" s="135"/>
      <c r="T49" s="135"/>
      <c r="U49" s="136"/>
      <c r="V49" s="136"/>
      <c r="W49" s="136"/>
      <c r="X49" s="136"/>
      <c r="Y49" s="135"/>
      <c r="Z49" s="136"/>
      <c r="AA49" s="136"/>
      <c r="AB49" s="136"/>
      <c r="AC49" s="136"/>
      <c r="AD49" s="136"/>
      <c r="AE49" s="136"/>
      <c r="AF49" s="136"/>
      <c r="AG49" s="136"/>
      <c r="AH49" s="136"/>
      <c r="AI49" s="137"/>
      <c r="AJ49" s="136"/>
      <c r="AK49" s="136"/>
      <c r="AL49" s="136"/>
      <c r="AM49" s="136"/>
      <c r="AN49" s="136"/>
      <c r="AO49" s="136"/>
      <c r="AP49" s="136"/>
    </row>
    <row r="50" ht="15.75" customHeight="1">
      <c r="A50" s="6" t="s">
        <v>73</v>
      </c>
      <c r="B50" s="127" t="s">
        <v>74</v>
      </c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7"/>
      <c r="O50" s="129"/>
      <c r="P50" s="129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</row>
    <row r="51" ht="15.75" customHeight="1"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4"/>
      <c r="O51" s="135"/>
      <c r="P51" s="135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</row>
    <row r="52" ht="15.75" customHeight="1">
      <c r="B52" s="127" t="s">
        <v>75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7"/>
      <c r="O52" s="129"/>
      <c r="P52" s="129"/>
      <c r="Q52" s="130"/>
      <c r="R52" s="130"/>
      <c r="S52" s="129"/>
      <c r="T52" s="130"/>
      <c r="U52" s="130"/>
      <c r="V52" s="129"/>
      <c r="W52" s="129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</row>
    <row r="53" ht="15.75" customHeight="1"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4"/>
      <c r="O53" s="135"/>
      <c r="P53" s="135"/>
      <c r="Q53" s="136"/>
      <c r="R53" s="136"/>
      <c r="S53" s="135"/>
      <c r="T53" s="136"/>
      <c r="U53" s="136"/>
      <c r="V53" s="135"/>
      <c r="W53" s="135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</row>
    <row r="54" ht="15.75" customHeight="1">
      <c r="B54" s="127" t="s">
        <v>76</v>
      </c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7"/>
      <c r="O54" s="129"/>
      <c r="P54" s="129"/>
      <c r="Q54" s="130"/>
      <c r="R54" s="130"/>
      <c r="S54" s="129"/>
      <c r="T54" s="130"/>
      <c r="U54" s="130"/>
      <c r="V54" s="129"/>
      <c r="W54" s="129"/>
      <c r="X54" s="129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</row>
    <row r="55" ht="15.75" customHeight="1"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4"/>
      <c r="O55" s="135"/>
      <c r="P55" s="135"/>
      <c r="Q55" s="136"/>
      <c r="R55" s="136"/>
      <c r="S55" s="135"/>
      <c r="T55" s="136"/>
      <c r="U55" s="136"/>
      <c r="V55" s="135"/>
      <c r="W55" s="135"/>
      <c r="X55" s="135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</row>
    <row r="56" ht="15.75" customHeight="1">
      <c r="B56" s="127" t="s">
        <v>77</v>
      </c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7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42"/>
      <c r="AK56" s="42"/>
      <c r="AL56" s="42"/>
      <c r="AM56" s="42"/>
      <c r="AN56" s="42"/>
      <c r="AO56" s="42"/>
      <c r="AP56" s="42"/>
    </row>
    <row r="57" ht="15.75" customHeight="1"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4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42"/>
      <c r="AK57" s="42"/>
      <c r="AL57" s="42"/>
      <c r="AM57" s="42" t="s">
        <v>160</v>
      </c>
      <c r="AN57" s="42"/>
      <c r="AO57" s="42"/>
      <c r="AP57" s="42"/>
    </row>
    <row r="58" ht="15.75" customHeight="1">
      <c r="B58" s="127" t="s">
        <v>78</v>
      </c>
      <c r="C58" s="128"/>
      <c r="D58" s="128"/>
      <c r="E58" s="128"/>
      <c r="F58" s="128"/>
      <c r="G58" s="128"/>
      <c r="H58" s="128"/>
      <c r="I58" s="127"/>
      <c r="J58" s="128"/>
      <c r="K58" s="128"/>
      <c r="L58" s="128"/>
      <c r="M58" s="128"/>
      <c r="N58" s="127"/>
      <c r="O58" s="129"/>
      <c r="P58" s="129"/>
      <c r="Q58" s="130"/>
      <c r="R58" s="130"/>
      <c r="S58" s="129"/>
      <c r="T58" s="130"/>
      <c r="U58" s="129"/>
      <c r="V58" s="129"/>
      <c r="W58" s="129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</row>
    <row r="59" ht="15.75" customHeight="1">
      <c r="C59" s="133"/>
      <c r="D59" s="133"/>
      <c r="E59" s="133"/>
      <c r="F59" s="133"/>
      <c r="G59" s="133"/>
      <c r="H59" s="133"/>
      <c r="I59" s="134"/>
      <c r="J59" s="133"/>
      <c r="K59" s="133"/>
      <c r="L59" s="133"/>
      <c r="M59" s="133"/>
      <c r="N59" s="134"/>
      <c r="O59" s="135"/>
      <c r="P59" s="135"/>
      <c r="Q59" s="136"/>
      <c r="R59" s="136"/>
      <c r="S59" s="135"/>
      <c r="T59" s="136"/>
      <c r="U59" s="135"/>
      <c r="V59" s="135"/>
      <c r="W59" s="135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</row>
    <row r="60" ht="15.75" customHeight="1">
      <c r="B60" s="127" t="s">
        <v>79</v>
      </c>
      <c r="C60" s="128"/>
      <c r="D60" s="127"/>
      <c r="E60" s="127"/>
      <c r="F60" s="127"/>
      <c r="G60" s="128"/>
      <c r="H60" s="128"/>
      <c r="I60" s="128"/>
      <c r="J60" s="128"/>
      <c r="K60" s="128"/>
      <c r="L60" s="128"/>
      <c r="M60" s="128"/>
      <c r="N60" s="127"/>
      <c r="O60" s="129"/>
      <c r="P60" s="129"/>
      <c r="Q60" s="129"/>
      <c r="R60" s="130"/>
      <c r="S60" s="129"/>
      <c r="T60" s="129"/>
      <c r="U60" s="129"/>
      <c r="V60" s="129"/>
      <c r="W60" s="129"/>
      <c r="X60" s="130"/>
      <c r="Y60" s="130"/>
      <c r="Z60" s="130"/>
      <c r="AA60" s="130"/>
      <c r="AB60" s="130"/>
      <c r="AC60" s="130"/>
      <c r="AD60" s="130"/>
      <c r="AE60" s="130"/>
      <c r="AF60" s="130"/>
      <c r="AG60" s="129"/>
      <c r="AH60" s="130"/>
      <c r="AI60" s="130"/>
      <c r="AJ60" s="130"/>
      <c r="AK60" s="130"/>
      <c r="AL60" s="130"/>
      <c r="AM60" s="130"/>
      <c r="AN60" s="130"/>
      <c r="AO60" s="130"/>
      <c r="AP60" s="130"/>
    </row>
    <row r="61" ht="15.75" customHeight="1">
      <c r="C61" s="133"/>
      <c r="D61" s="134"/>
      <c r="E61" s="134"/>
      <c r="F61" s="134"/>
      <c r="G61" s="133"/>
      <c r="H61" s="133"/>
      <c r="I61" s="133"/>
      <c r="J61" s="133"/>
      <c r="K61" s="133"/>
      <c r="L61" s="133"/>
      <c r="M61" s="133"/>
      <c r="N61" s="134"/>
      <c r="O61" s="135"/>
      <c r="P61" s="135"/>
      <c r="Q61" s="135"/>
      <c r="R61" s="136"/>
      <c r="S61" s="135"/>
      <c r="T61" s="135"/>
      <c r="U61" s="135"/>
      <c r="V61" s="135"/>
      <c r="W61" s="135"/>
      <c r="X61" s="136"/>
      <c r="Y61" s="136"/>
      <c r="Z61" s="136"/>
      <c r="AA61" s="136"/>
      <c r="AB61" s="136"/>
      <c r="AC61" s="136"/>
      <c r="AD61" s="136"/>
      <c r="AE61" s="136"/>
      <c r="AF61" s="136"/>
      <c r="AG61" s="135"/>
      <c r="AH61" s="136"/>
      <c r="AI61" s="136"/>
      <c r="AJ61" s="136"/>
      <c r="AK61" s="136"/>
      <c r="AL61" s="136"/>
      <c r="AM61" s="136"/>
      <c r="AN61" s="136"/>
      <c r="AO61" s="136"/>
      <c r="AP61" s="136"/>
    </row>
    <row r="62" ht="15.75" customHeight="1">
      <c r="B62" s="127" t="s">
        <v>80</v>
      </c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7"/>
      <c r="O62" s="129"/>
      <c r="P62" s="129"/>
      <c r="Q62" s="130"/>
      <c r="R62" s="130"/>
      <c r="S62" s="130"/>
      <c r="T62" s="129"/>
      <c r="U62" s="129"/>
      <c r="V62" s="129"/>
      <c r="W62" s="129"/>
      <c r="X62" s="129"/>
      <c r="Y62" s="129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</row>
    <row r="63" ht="15.75" customHeight="1"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4"/>
      <c r="O63" s="135"/>
      <c r="P63" s="135"/>
      <c r="Q63" s="136"/>
      <c r="R63" s="136"/>
      <c r="S63" s="136"/>
      <c r="T63" s="135"/>
      <c r="U63" s="135"/>
      <c r="V63" s="135"/>
      <c r="W63" s="135"/>
      <c r="X63" s="135"/>
      <c r="Y63" s="135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</row>
    <row r="64" ht="15.75" customHeight="1">
      <c r="B64" s="127" t="s">
        <v>81</v>
      </c>
      <c r="C64" s="128"/>
      <c r="D64" s="128"/>
      <c r="E64" s="128"/>
      <c r="F64" s="128"/>
      <c r="G64" s="128"/>
      <c r="H64" s="127"/>
      <c r="I64" s="127"/>
      <c r="J64" s="128"/>
      <c r="K64" s="128"/>
      <c r="L64" s="128"/>
      <c r="M64" s="128"/>
      <c r="N64" s="127"/>
      <c r="O64" s="129"/>
      <c r="P64" s="129"/>
      <c r="Q64" s="130"/>
      <c r="R64" s="129"/>
      <c r="S64" s="129"/>
      <c r="T64" s="130"/>
      <c r="U64" s="129"/>
      <c r="V64" s="129"/>
      <c r="W64" s="130"/>
      <c r="X64" s="130"/>
      <c r="Y64" s="130"/>
      <c r="Z64" s="130"/>
      <c r="AA64" s="130"/>
      <c r="AB64" s="130"/>
      <c r="AC64" s="130"/>
      <c r="AD64" s="130"/>
      <c r="AE64" s="130"/>
      <c r="AF64" s="129"/>
      <c r="AG64" s="129"/>
      <c r="AH64" s="130"/>
      <c r="AI64" s="130"/>
      <c r="AJ64" s="129"/>
      <c r="AK64" s="129"/>
      <c r="AL64" s="129"/>
      <c r="AM64" s="129"/>
      <c r="AN64" s="129"/>
      <c r="AO64" s="129"/>
      <c r="AP64" s="129"/>
    </row>
    <row r="65" ht="15.75" customHeight="1">
      <c r="C65" s="133"/>
      <c r="D65" s="133"/>
      <c r="E65" s="133"/>
      <c r="F65" s="133"/>
      <c r="G65" s="133"/>
      <c r="H65" s="134"/>
      <c r="I65" s="134"/>
      <c r="J65" s="133"/>
      <c r="K65" s="133"/>
      <c r="L65" s="133"/>
      <c r="M65" s="133"/>
      <c r="N65" s="134"/>
      <c r="O65" s="135"/>
      <c r="P65" s="135"/>
      <c r="Q65" s="136"/>
      <c r="R65" s="135"/>
      <c r="S65" s="135"/>
      <c r="T65" s="136"/>
      <c r="U65" s="135"/>
      <c r="V65" s="135"/>
      <c r="W65" s="136"/>
      <c r="X65" s="136"/>
      <c r="Y65" s="136"/>
      <c r="Z65" s="136"/>
      <c r="AA65" s="136"/>
      <c r="AB65" s="136"/>
      <c r="AC65" s="136"/>
      <c r="AD65" s="136"/>
      <c r="AE65" s="136"/>
      <c r="AF65" s="135"/>
      <c r="AG65" s="135"/>
      <c r="AH65" s="136"/>
      <c r="AI65" s="136"/>
      <c r="AJ65" s="135"/>
      <c r="AK65" s="135"/>
      <c r="AL65" s="135"/>
      <c r="AM65" s="135" t="s">
        <v>165</v>
      </c>
      <c r="AN65" s="135"/>
      <c r="AO65" s="135"/>
      <c r="AP65" s="135"/>
    </row>
    <row r="66" ht="15.75" customHeight="1">
      <c r="B66" s="127" t="s">
        <v>83</v>
      </c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7"/>
      <c r="O66" s="129"/>
      <c r="P66" s="129"/>
      <c r="Q66" s="130"/>
      <c r="R66" s="130"/>
      <c r="S66" s="129"/>
      <c r="T66" s="130"/>
      <c r="U66" s="130"/>
      <c r="V66" s="129"/>
      <c r="W66" s="130"/>
      <c r="X66" s="129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29"/>
      <c r="AK66" s="129"/>
      <c r="AL66" s="129"/>
      <c r="AM66" s="129"/>
      <c r="AN66" s="129"/>
      <c r="AO66" s="129"/>
      <c r="AP66" s="129"/>
    </row>
    <row r="67" ht="15.75" customHeight="1"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4"/>
      <c r="O67" s="135"/>
      <c r="P67" s="135"/>
      <c r="Q67" s="136"/>
      <c r="R67" s="136"/>
      <c r="S67" s="135"/>
      <c r="T67" s="136"/>
      <c r="U67" s="136"/>
      <c r="V67" s="135"/>
      <c r="W67" s="136"/>
      <c r="X67" s="135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5"/>
      <c r="AK67" s="135"/>
      <c r="AL67" s="135"/>
      <c r="AM67" s="135" t="s">
        <v>167</v>
      </c>
      <c r="AN67" s="135"/>
      <c r="AO67" s="135"/>
      <c r="AP67" s="135"/>
    </row>
    <row r="68" ht="15.75" customHeight="1">
      <c r="B68" s="127" t="s">
        <v>84</v>
      </c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7"/>
      <c r="O68" s="129"/>
      <c r="P68" s="129"/>
      <c r="Q68" s="129"/>
      <c r="R68" s="129"/>
      <c r="S68" s="129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</row>
    <row r="69" ht="15.75" customHeight="1"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4"/>
      <c r="O69" s="135"/>
      <c r="P69" s="135"/>
      <c r="Q69" s="135"/>
      <c r="R69" s="135"/>
      <c r="S69" s="135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</row>
    <row r="70" ht="15.75" customHeight="1">
      <c r="A70" s="6" t="s">
        <v>85</v>
      </c>
      <c r="B70" s="127" t="s">
        <v>86</v>
      </c>
      <c r="C70" s="127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7"/>
      <c r="O70" s="129"/>
      <c r="P70" s="129"/>
      <c r="Q70" s="130"/>
      <c r="R70" s="130"/>
      <c r="S70" s="129"/>
      <c r="T70" s="129"/>
      <c r="U70" s="129"/>
      <c r="V70" s="129"/>
      <c r="W70" s="129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</row>
    <row r="71" ht="15.75" customHeight="1">
      <c r="C71" s="134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4"/>
      <c r="O71" s="135"/>
      <c r="P71" s="135"/>
      <c r="Q71" s="136"/>
      <c r="R71" s="136"/>
      <c r="S71" s="135"/>
      <c r="T71" s="135"/>
      <c r="U71" s="135"/>
      <c r="V71" s="135"/>
      <c r="W71" s="135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136"/>
    </row>
    <row r="72" ht="15.75" customHeight="1">
      <c r="B72" s="127" t="s">
        <v>87</v>
      </c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7"/>
      <c r="O72" s="129"/>
      <c r="P72" s="129"/>
      <c r="Q72" s="130"/>
      <c r="R72" s="129"/>
      <c r="S72" s="129"/>
      <c r="T72" s="130"/>
      <c r="U72" s="129"/>
      <c r="V72" s="130"/>
      <c r="W72" s="129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39"/>
      <c r="AK72" s="39"/>
      <c r="AL72" s="39"/>
      <c r="AM72" s="39"/>
      <c r="AN72" s="39"/>
      <c r="AO72" s="39"/>
      <c r="AP72" s="39"/>
    </row>
    <row r="73" ht="15.75" customHeight="1">
      <c r="C73" s="134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4"/>
      <c r="O73" s="135"/>
      <c r="P73" s="135"/>
      <c r="Q73" s="136"/>
      <c r="R73" s="135"/>
      <c r="S73" s="135"/>
      <c r="T73" s="136"/>
      <c r="U73" s="135"/>
      <c r="V73" s="136"/>
      <c r="W73" s="135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39"/>
      <c r="AK73" s="39"/>
      <c r="AL73" s="39"/>
      <c r="AM73" s="39" t="s">
        <v>171</v>
      </c>
      <c r="AN73" s="39"/>
      <c r="AO73" s="39"/>
      <c r="AP73" s="39"/>
    </row>
    <row r="74" ht="15.75" customHeight="1">
      <c r="B74" s="127" t="s">
        <v>88</v>
      </c>
      <c r="C74" s="127"/>
      <c r="D74" s="127"/>
      <c r="E74" s="128"/>
      <c r="F74" s="128"/>
      <c r="G74" s="128"/>
      <c r="H74" s="128"/>
      <c r="I74" s="128"/>
      <c r="J74" s="128"/>
      <c r="K74" s="128"/>
      <c r="L74" s="128"/>
      <c r="M74" s="128"/>
      <c r="N74" s="127"/>
      <c r="O74" s="129"/>
      <c r="P74" s="129"/>
      <c r="Q74" s="130"/>
      <c r="R74" s="129"/>
      <c r="S74" s="129"/>
      <c r="T74" s="129"/>
      <c r="U74" s="129"/>
      <c r="V74" s="129"/>
      <c r="W74" s="129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1"/>
      <c r="AJ74" s="130"/>
      <c r="AK74" s="130"/>
      <c r="AL74" s="130"/>
      <c r="AM74" s="130"/>
      <c r="AN74" s="130"/>
      <c r="AO74" s="130"/>
      <c r="AP74" s="130"/>
    </row>
    <row r="75" ht="15.75" customHeight="1">
      <c r="C75" s="134"/>
      <c r="D75" s="134"/>
      <c r="E75" s="133"/>
      <c r="F75" s="133"/>
      <c r="G75" s="133"/>
      <c r="H75" s="133"/>
      <c r="I75" s="133"/>
      <c r="J75" s="133"/>
      <c r="K75" s="133"/>
      <c r="L75" s="133"/>
      <c r="M75" s="133"/>
      <c r="N75" s="134"/>
      <c r="O75" s="135"/>
      <c r="P75" s="135"/>
      <c r="Q75" s="136"/>
      <c r="R75" s="135"/>
      <c r="S75" s="135"/>
      <c r="T75" s="135"/>
      <c r="U75" s="135"/>
      <c r="V75" s="135"/>
      <c r="W75" s="135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7"/>
      <c r="AJ75" s="136"/>
      <c r="AK75" s="136"/>
      <c r="AL75" s="136"/>
      <c r="AM75" s="136"/>
      <c r="AN75" s="136"/>
      <c r="AO75" s="136"/>
      <c r="AP75" s="136"/>
    </row>
    <row r="76" ht="15.75" customHeight="1">
      <c r="A76" s="6" t="s">
        <v>90</v>
      </c>
      <c r="B76" s="127" t="s">
        <v>91</v>
      </c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7"/>
      <c r="O76" s="129"/>
      <c r="P76" s="129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</row>
    <row r="77" ht="15.75" customHeight="1"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4"/>
      <c r="O77" s="135"/>
      <c r="P77" s="135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136"/>
    </row>
    <row r="78" ht="15.75" customHeight="1">
      <c r="B78" s="127" t="s">
        <v>92</v>
      </c>
      <c r="C78" s="128"/>
      <c r="D78" s="127"/>
      <c r="E78" s="128"/>
      <c r="F78" s="128"/>
      <c r="G78" s="128"/>
      <c r="H78" s="128"/>
      <c r="I78" s="128"/>
      <c r="J78" s="128"/>
      <c r="K78" s="128"/>
      <c r="L78" s="128"/>
      <c r="M78" s="128"/>
      <c r="N78" s="127"/>
      <c r="O78" s="129"/>
      <c r="P78" s="129"/>
      <c r="Q78" s="129"/>
      <c r="R78" s="129"/>
      <c r="S78" s="129"/>
      <c r="T78" s="129"/>
      <c r="U78" s="130"/>
      <c r="V78" s="129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</row>
    <row r="79" ht="15.75" customHeight="1">
      <c r="C79" s="133"/>
      <c r="D79" s="134"/>
      <c r="E79" s="133"/>
      <c r="F79" s="133"/>
      <c r="G79" s="133"/>
      <c r="H79" s="133"/>
      <c r="I79" s="133"/>
      <c r="J79" s="133"/>
      <c r="K79" s="133"/>
      <c r="L79" s="133"/>
      <c r="M79" s="133"/>
      <c r="N79" s="134"/>
      <c r="O79" s="135"/>
      <c r="P79" s="135"/>
      <c r="Q79" s="135"/>
      <c r="R79" s="135"/>
      <c r="S79" s="135"/>
      <c r="T79" s="135"/>
      <c r="U79" s="136"/>
      <c r="V79" s="135"/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136"/>
    </row>
    <row r="80" ht="15.75" customHeight="1">
      <c r="B80" s="127" t="s">
        <v>93</v>
      </c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7"/>
      <c r="O80" s="129"/>
      <c r="P80" s="129"/>
      <c r="Q80" s="130"/>
      <c r="R80" s="130"/>
      <c r="S80" s="129"/>
      <c r="T80" s="130"/>
      <c r="U80" s="130"/>
      <c r="V80" s="129"/>
      <c r="W80" s="129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</row>
    <row r="81" ht="15.75" customHeight="1"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4"/>
      <c r="O81" s="135"/>
      <c r="P81" s="135"/>
      <c r="Q81" s="136"/>
      <c r="R81" s="136"/>
      <c r="S81" s="135"/>
      <c r="T81" s="136"/>
      <c r="U81" s="136"/>
      <c r="V81" s="135"/>
      <c r="W81" s="135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</row>
    <row r="82" ht="15.75" customHeight="1">
      <c r="B82" s="127" t="s">
        <v>94</v>
      </c>
      <c r="C82" s="128"/>
      <c r="D82" s="128"/>
      <c r="E82" s="128"/>
      <c r="F82" s="128"/>
      <c r="G82" s="128"/>
      <c r="H82" s="128"/>
      <c r="I82" s="127"/>
      <c r="J82" s="128"/>
      <c r="K82" s="128"/>
      <c r="L82" s="128"/>
      <c r="M82" s="128"/>
      <c r="N82" s="127"/>
      <c r="O82" s="129"/>
      <c r="P82" s="129"/>
      <c r="Q82" s="129"/>
      <c r="R82" s="129"/>
      <c r="S82" s="129"/>
      <c r="T82" s="129"/>
      <c r="U82" s="130"/>
      <c r="V82" s="129"/>
      <c r="W82" s="129"/>
      <c r="X82" s="129"/>
      <c r="Y82" s="129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</row>
    <row r="83" ht="15.75" customHeight="1">
      <c r="C83" s="133"/>
      <c r="D83" s="133"/>
      <c r="E83" s="133"/>
      <c r="F83" s="133"/>
      <c r="G83" s="133"/>
      <c r="H83" s="133"/>
      <c r="I83" s="134"/>
      <c r="J83" s="133"/>
      <c r="K83" s="133"/>
      <c r="L83" s="133"/>
      <c r="M83" s="133"/>
      <c r="N83" s="134"/>
      <c r="O83" s="135"/>
      <c r="P83" s="135"/>
      <c r="Q83" s="135"/>
      <c r="R83" s="135"/>
      <c r="S83" s="135"/>
      <c r="T83" s="135"/>
      <c r="U83" s="136"/>
      <c r="V83" s="135"/>
      <c r="W83" s="135"/>
      <c r="X83" s="135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</row>
    <row r="84" ht="15.75" customHeight="1">
      <c r="A84" s="6" t="s">
        <v>95</v>
      </c>
      <c r="B84" s="127" t="s">
        <v>96</v>
      </c>
      <c r="C84" s="128"/>
      <c r="D84" s="127"/>
      <c r="E84" s="128"/>
      <c r="F84" s="128"/>
      <c r="G84" s="128"/>
      <c r="H84" s="128"/>
      <c r="I84" s="128"/>
      <c r="J84" s="128"/>
      <c r="K84" s="128"/>
      <c r="L84" s="128"/>
      <c r="M84" s="128"/>
      <c r="N84" s="127"/>
      <c r="O84" s="129"/>
      <c r="P84" s="129"/>
      <c r="Q84" s="129"/>
      <c r="R84" s="129"/>
      <c r="S84" s="130"/>
      <c r="T84" s="129"/>
      <c r="U84" s="129"/>
      <c r="V84" s="129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1"/>
      <c r="AJ84" s="130"/>
      <c r="AK84" s="130"/>
      <c r="AL84" s="130"/>
      <c r="AM84" s="130"/>
      <c r="AN84" s="130"/>
      <c r="AO84" s="130"/>
      <c r="AP84" s="130"/>
    </row>
    <row r="85" ht="15.75" customHeight="1">
      <c r="C85" s="133"/>
      <c r="D85" s="134"/>
      <c r="E85" s="133"/>
      <c r="F85" s="133"/>
      <c r="G85" s="133"/>
      <c r="H85" s="133"/>
      <c r="I85" s="133"/>
      <c r="J85" s="133"/>
      <c r="K85" s="133"/>
      <c r="L85" s="133"/>
      <c r="M85" s="133"/>
      <c r="N85" s="134"/>
      <c r="O85" s="135"/>
      <c r="P85" s="135"/>
      <c r="Q85" s="135"/>
      <c r="R85" s="135"/>
      <c r="S85" s="136"/>
      <c r="T85" s="135"/>
      <c r="U85" s="135"/>
      <c r="V85" s="135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7"/>
      <c r="AJ85" s="136"/>
      <c r="AK85" s="136"/>
      <c r="AL85" s="136"/>
      <c r="AM85" s="136"/>
      <c r="AN85" s="136"/>
      <c r="AO85" s="136"/>
      <c r="AP85" s="136"/>
    </row>
    <row r="86" ht="15.75" customHeight="1">
      <c r="B86" s="127" t="s">
        <v>98</v>
      </c>
      <c r="C86" s="128"/>
      <c r="D86" s="127"/>
      <c r="E86" s="128"/>
      <c r="F86" s="128"/>
      <c r="G86" s="128"/>
      <c r="H86" s="128"/>
      <c r="I86" s="128"/>
      <c r="J86" s="128"/>
      <c r="K86" s="128"/>
      <c r="L86" s="128"/>
      <c r="M86" s="128"/>
      <c r="N86" s="127"/>
      <c r="O86" s="129"/>
      <c r="P86" s="129"/>
      <c r="Q86" s="129"/>
      <c r="R86" s="129"/>
      <c r="S86" s="129"/>
      <c r="T86" s="129"/>
      <c r="U86" s="129"/>
      <c r="V86" s="129"/>
      <c r="W86" s="129"/>
      <c r="X86" s="130"/>
      <c r="Y86" s="129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</row>
    <row r="87" ht="15.75" customHeight="1">
      <c r="C87" s="133"/>
      <c r="D87" s="134"/>
      <c r="E87" s="133"/>
      <c r="F87" s="133"/>
      <c r="G87" s="133"/>
      <c r="H87" s="133"/>
      <c r="I87" s="133"/>
      <c r="J87" s="133"/>
      <c r="K87" s="133"/>
      <c r="L87" s="133"/>
      <c r="M87" s="133"/>
      <c r="N87" s="134"/>
      <c r="O87" s="135"/>
      <c r="P87" s="135"/>
      <c r="Q87" s="135"/>
      <c r="R87" s="135"/>
      <c r="S87" s="135"/>
      <c r="T87" s="135"/>
      <c r="U87" s="135"/>
      <c r="V87" s="135"/>
      <c r="W87" s="135"/>
      <c r="X87" s="136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</row>
    <row r="88" ht="15.75" customHeight="1">
      <c r="B88" s="127" t="s">
        <v>99</v>
      </c>
      <c r="C88" s="128"/>
      <c r="D88" s="127"/>
      <c r="E88" s="128"/>
      <c r="F88" s="128"/>
      <c r="G88" s="128"/>
      <c r="H88" s="128"/>
      <c r="I88" s="128"/>
      <c r="J88" s="128"/>
      <c r="K88" s="128"/>
      <c r="L88" s="128"/>
      <c r="M88" s="128"/>
      <c r="N88" s="127"/>
      <c r="O88" s="129"/>
      <c r="P88" s="129"/>
      <c r="Q88" s="130"/>
      <c r="R88" s="129"/>
      <c r="S88" s="129"/>
      <c r="T88" s="129"/>
      <c r="U88" s="129"/>
      <c r="V88" s="129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29"/>
      <c r="AK88" s="129"/>
      <c r="AL88" s="129"/>
      <c r="AM88" s="129"/>
      <c r="AN88" s="129"/>
      <c r="AO88" s="129"/>
      <c r="AP88" s="129"/>
    </row>
    <row r="89" ht="15.75" customHeight="1">
      <c r="C89" s="133"/>
      <c r="D89" s="134"/>
      <c r="E89" s="133"/>
      <c r="F89" s="133"/>
      <c r="G89" s="133"/>
      <c r="H89" s="133"/>
      <c r="I89" s="133"/>
      <c r="J89" s="133"/>
      <c r="K89" s="133"/>
      <c r="L89" s="133"/>
      <c r="M89" s="133"/>
      <c r="N89" s="134"/>
      <c r="O89" s="135"/>
      <c r="P89" s="135"/>
      <c r="Q89" s="136"/>
      <c r="R89" s="135"/>
      <c r="S89" s="135"/>
      <c r="T89" s="135"/>
      <c r="U89" s="135"/>
      <c r="V89" s="135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5"/>
      <c r="AK89" s="135"/>
      <c r="AL89" s="135"/>
      <c r="AM89" s="135" t="s">
        <v>183</v>
      </c>
      <c r="AN89" s="135"/>
      <c r="AO89" s="135"/>
      <c r="AP89" s="135"/>
    </row>
    <row r="90" ht="15.75" customHeight="1">
      <c r="B90" s="127" t="s">
        <v>100</v>
      </c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7"/>
      <c r="O90" s="129"/>
      <c r="P90" s="129"/>
      <c r="Q90" s="130"/>
      <c r="R90" s="129"/>
      <c r="S90" s="130"/>
      <c r="T90" s="129"/>
      <c r="U90" s="130"/>
      <c r="V90" s="129"/>
      <c r="W90" s="129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29"/>
      <c r="AK90" s="129"/>
      <c r="AL90" s="129"/>
      <c r="AM90" s="129"/>
      <c r="AN90" s="129"/>
      <c r="AO90" s="129"/>
      <c r="AP90" s="129"/>
    </row>
    <row r="91" ht="15.75" customHeight="1"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4"/>
      <c r="O91" s="135"/>
      <c r="P91" s="135"/>
      <c r="Q91" s="136"/>
      <c r="R91" s="135"/>
      <c r="S91" s="136"/>
      <c r="T91" s="135"/>
      <c r="U91" s="136"/>
      <c r="V91" s="135"/>
      <c r="W91" s="135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5"/>
      <c r="AK91" s="135"/>
      <c r="AL91" s="135"/>
      <c r="AM91" s="135" t="s">
        <v>183</v>
      </c>
      <c r="AN91" s="135"/>
      <c r="AO91" s="135"/>
      <c r="AP91" s="135"/>
    </row>
    <row r="92" ht="15.75" customHeight="1">
      <c r="B92" s="127" t="s">
        <v>101</v>
      </c>
      <c r="C92" s="128"/>
      <c r="D92" s="127"/>
      <c r="E92" s="128"/>
      <c r="F92" s="128"/>
      <c r="G92" s="128"/>
      <c r="H92" s="128"/>
      <c r="I92" s="128"/>
      <c r="J92" s="128"/>
      <c r="K92" s="128"/>
      <c r="L92" s="128"/>
      <c r="M92" s="128"/>
      <c r="N92" s="127"/>
      <c r="O92" s="129"/>
      <c r="P92" s="129"/>
      <c r="Q92" s="130"/>
      <c r="R92" s="130"/>
      <c r="S92" s="129"/>
      <c r="T92" s="130"/>
      <c r="U92" s="130"/>
      <c r="V92" s="129"/>
      <c r="W92" s="129"/>
      <c r="X92" s="129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1"/>
      <c r="AJ92" s="130"/>
      <c r="AK92" s="130"/>
      <c r="AL92" s="130"/>
      <c r="AM92" s="130"/>
      <c r="AN92" s="130"/>
      <c r="AO92" s="130"/>
      <c r="AP92" s="130"/>
    </row>
    <row r="93" ht="15.75" customHeight="1">
      <c r="C93" s="133"/>
      <c r="D93" s="134"/>
      <c r="E93" s="133"/>
      <c r="F93" s="133"/>
      <c r="G93" s="133"/>
      <c r="H93" s="133"/>
      <c r="I93" s="133"/>
      <c r="J93" s="133"/>
      <c r="K93" s="133"/>
      <c r="L93" s="133"/>
      <c r="M93" s="133"/>
      <c r="N93" s="134"/>
      <c r="O93" s="135"/>
      <c r="P93" s="135"/>
      <c r="Q93" s="136"/>
      <c r="R93" s="136"/>
      <c r="S93" s="135"/>
      <c r="T93" s="136"/>
      <c r="U93" s="136"/>
      <c r="V93" s="135"/>
      <c r="W93" s="135"/>
      <c r="X93" s="135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7"/>
      <c r="AJ93" s="136"/>
      <c r="AK93" s="136"/>
      <c r="AL93" s="136"/>
      <c r="AM93" s="136"/>
      <c r="AN93" s="136"/>
      <c r="AO93" s="136"/>
      <c r="AP93" s="136"/>
    </row>
    <row r="94" ht="15.75" customHeight="1">
      <c r="A94" s="6" t="s">
        <v>102</v>
      </c>
      <c r="B94" s="127" t="s">
        <v>103</v>
      </c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9"/>
      <c r="P94" s="129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42"/>
      <c r="AK94" s="42"/>
      <c r="AL94" s="42"/>
      <c r="AM94" s="42"/>
      <c r="AN94" s="42"/>
      <c r="AO94" s="42"/>
      <c r="AP94" s="42"/>
    </row>
    <row r="95" ht="15.75" customHeight="1"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5"/>
      <c r="P95" s="135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42"/>
      <c r="AK95" s="42"/>
      <c r="AL95" s="42"/>
      <c r="AM95" s="42" t="s">
        <v>187</v>
      </c>
      <c r="AN95" s="42"/>
      <c r="AO95" s="42"/>
      <c r="AP95" s="42"/>
    </row>
    <row r="96" ht="15.75" customHeight="1">
      <c r="B96" s="127" t="s">
        <v>104</v>
      </c>
      <c r="C96" s="127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7"/>
      <c r="O96" s="129"/>
      <c r="P96" s="129"/>
      <c r="Q96" s="129"/>
      <c r="R96" s="130"/>
      <c r="S96" s="129"/>
      <c r="T96" s="129"/>
      <c r="U96" s="130"/>
      <c r="V96" s="129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</row>
    <row r="97" ht="15.75" customHeight="1">
      <c r="C97" s="134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4"/>
      <c r="O97" s="135"/>
      <c r="P97" s="135"/>
      <c r="Q97" s="135"/>
      <c r="R97" s="136"/>
      <c r="S97" s="135"/>
      <c r="T97" s="135"/>
      <c r="U97" s="136"/>
      <c r="V97" s="135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136"/>
    </row>
    <row r="98" ht="15.75" customHeight="1">
      <c r="B98" s="127" t="s">
        <v>105</v>
      </c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7"/>
      <c r="O98" s="129"/>
      <c r="P98" s="129"/>
      <c r="Q98" s="130"/>
      <c r="R98" s="130"/>
      <c r="S98" s="129"/>
      <c r="T98" s="130"/>
      <c r="U98" s="130"/>
      <c r="V98" s="130"/>
      <c r="W98" s="129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29"/>
      <c r="AK98" s="129"/>
      <c r="AL98" s="129"/>
      <c r="AM98" s="129"/>
      <c r="AN98" s="129"/>
      <c r="AO98" s="129"/>
      <c r="AP98" s="129"/>
    </row>
    <row r="99" ht="15.75" customHeight="1"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4"/>
      <c r="O99" s="135"/>
      <c r="P99" s="135"/>
      <c r="Q99" s="136"/>
      <c r="R99" s="136"/>
      <c r="S99" s="135"/>
      <c r="T99" s="136"/>
      <c r="U99" s="136"/>
      <c r="V99" s="136"/>
      <c r="W99" s="135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  <c r="AH99" s="136"/>
      <c r="AI99" s="136"/>
      <c r="AJ99" s="135"/>
      <c r="AK99" s="135"/>
      <c r="AL99" s="135"/>
      <c r="AM99" s="135" t="s">
        <v>191</v>
      </c>
      <c r="AN99" s="135"/>
      <c r="AO99" s="135"/>
      <c r="AP99" s="135"/>
    </row>
    <row r="100" ht="15.75" customHeight="1">
      <c r="B100" s="127" t="s">
        <v>107</v>
      </c>
      <c r="C100" s="127"/>
      <c r="D100" s="128"/>
      <c r="E100" s="128"/>
      <c r="F100" s="128"/>
      <c r="G100" s="128"/>
      <c r="H100" s="128"/>
      <c r="I100" s="127"/>
      <c r="J100" s="128"/>
      <c r="K100" s="128"/>
      <c r="L100" s="128"/>
      <c r="M100" s="128"/>
      <c r="N100" s="127"/>
      <c r="O100" s="129"/>
      <c r="P100" s="129"/>
      <c r="Q100" s="130"/>
      <c r="R100" s="130"/>
      <c r="S100" s="129"/>
      <c r="T100" s="130"/>
      <c r="U100" s="130"/>
      <c r="V100" s="129"/>
      <c r="W100" s="129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29"/>
      <c r="AK100" s="129"/>
      <c r="AL100" s="129"/>
      <c r="AM100" s="129"/>
      <c r="AN100" s="129"/>
      <c r="AO100" s="129"/>
      <c r="AP100" s="129"/>
    </row>
    <row r="101" ht="15.75" customHeight="1">
      <c r="C101" s="134"/>
      <c r="D101" s="133"/>
      <c r="E101" s="133"/>
      <c r="F101" s="133"/>
      <c r="G101" s="133"/>
      <c r="H101" s="133"/>
      <c r="I101" s="134"/>
      <c r="J101" s="133"/>
      <c r="K101" s="133"/>
      <c r="L101" s="133"/>
      <c r="M101" s="133"/>
      <c r="N101" s="134"/>
      <c r="O101" s="135"/>
      <c r="P101" s="135"/>
      <c r="Q101" s="136"/>
      <c r="R101" s="136"/>
      <c r="S101" s="135"/>
      <c r="T101" s="136"/>
      <c r="U101" s="136"/>
      <c r="V101" s="135"/>
      <c r="W101" s="135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  <c r="AJ101" s="135"/>
      <c r="AK101" s="135"/>
      <c r="AL101" s="135"/>
      <c r="AM101" s="135" t="s">
        <v>191</v>
      </c>
      <c r="AN101" s="135"/>
      <c r="AO101" s="135"/>
      <c r="AP101" s="135"/>
    </row>
    <row r="102" ht="15.75" customHeight="1">
      <c r="B102" s="127" t="s">
        <v>108</v>
      </c>
      <c r="D102" s="127"/>
      <c r="E102" s="128"/>
      <c r="F102" s="128"/>
      <c r="G102" s="128"/>
      <c r="H102" s="128"/>
      <c r="I102" s="128"/>
      <c r="J102" s="127"/>
      <c r="K102" s="128"/>
      <c r="L102" s="128"/>
      <c r="M102" s="128"/>
      <c r="N102" s="128"/>
      <c r="O102" s="127"/>
      <c r="P102" s="129"/>
      <c r="Q102" s="129"/>
      <c r="R102" s="130"/>
      <c r="S102" s="130"/>
      <c r="T102" s="129"/>
      <c r="U102" s="130"/>
      <c r="V102" s="130"/>
      <c r="W102" s="129"/>
      <c r="X102" s="129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29"/>
      <c r="AL102" s="129"/>
      <c r="AM102" s="129"/>
      <c r="AN102" s="129"/>
      <c r="AO102" s="129"/>
      <c r="AP102" s="129"/>
    </row>
    <row r="103" ht="15.75" customHeight="1">
      <c r="D103" s="134"/>
      <c r="E103" s="133"/>
      <c r="F103" s="133"/>
      <c r="G103" s="133"/>
      <c r="H103" s="133"/>
      <c r="I103" s="133"/>
      <c r="J103" s="134"/>
      <c r="K103" s="133"/>
      <c r="L103" s="133"/>
      <c r="M103" s="133"/>
      <c r="N103" s="133"/>
      <c r="O103" s="134"/>
      <c r="P103" s="135"/>
      <c r="Q103" s="135"/>
      <c r="R103" s="136"/>
      <c r="S103" s="136"/>
      <c r="T103" s="135"/>
      <c r="U103" s="136"/>
      <c r="V103" s="136"/>
      <c r="W103" s="135"/>
      <c r="X103" s="135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5"/>
      <c r="AL103" s="135"/>
      <c r="AM103" s="135"/>
      <c r="AN103" s="135" t="s">
        <v>191</v>
      </c>
      <c r="AO103" s="135"/>
      <c r="AP103" s="135"/>
    </row>
    <row r="104" ht="15.75" customHeight="1">
      <c r="A104" s="15"/>
      <c r="B104" s="7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>
      <c r="A105" s="15"/>
      <c r="B105" s="6" t="s">
        <v>194</v>
      </c>
      <c r="C105" s="15">
        <f t="shared" ref="C105:AI105" si="1">COUNTIF(C5:C103, "x")</f>
        <v>0</v>
      </c>
      <c r="D105" s="15">
        <f t="shared" si="1"/>
        <v>0</v>
      </c>
      <c r="E105" s="15">
        <f t="shared" si="1"/>
        <v>0</v>
      </c>
      <c r="F105" s="15">
        <f t="shared" si="1"/>
        <v>0</v>
      </c>
      <c r="G105" s="15">
        <f t="shared" si="1"/>
        <v>0</v>
      </c>
      <c r="H105" s="15">
        <f t="shared" si="1"/>
        <v>0</v>
      </c>
      <c r="I105" s="15">
        <f t="shared" si="1"/>
        <v>0</v>
      </c>
      <c r="J105" s="15">
        <f t="shared" si="1"/>
        <v>0</v>
      </c>
      <c r="K105" s="15">
        <f t="shared" si="1"/>
        <v>0</v>
      </c>
      <c r="L105" s="15">
        <f t="shared" si="1"/>
        <v>0</v>
      </c>
      <c r="M105" s="15">
        <f t="shared" si="1"/>
        <v>0</v>
      </c>
      <c r="N105" s="15">
        <f t="shared" si="1"/>
        <v>0</v>
      </c>
      <c r="O105" s="15">
        <f t="shared" si="1"/>
        <v>0</v>
      </c>
      <c r="P105" s="15">
        <f t="shared" si="1"/>
        <v>0</v>
      </c>
      <c r="Q105" s="15">
        <f t="shared" si="1"/>
        <v>0</v>
      </c>
      <c r="R105" s="15">
        <f t="shared" si="1"/>
        <v>0</v>
      </c>
      <c r="S105" s="15">
        <f t="shared" si="1"/>
        <v>0</v>
      </c>
      <c r="T105" s="15">
        <f t="shared" si="1"/>
        <v>0</v>
      </c>
      <c r="U105" s="15">
        <f t="shared" si="1"/>
        <v>0</v>
      </c>
      <c r="V105" s="15">
        <f t="shared" si="1"/>
        <v>0</v>
      </c>
      <c r="W105" s="15">
        <f t="shared" si="1"/>
        <v>0</v>
      </c>
      <c r="X105" s="15">
        <f t="shared" si="1"/>
        <v>0</v>
      </c>
      <c r="Y105" s="15">
        <f t="shared" si="1"/>
        <v>0</v>
      </c>
      <c r="Z105" s="15">
        <f t="shared" si="1"/>
        <v>0</v>
      </c>
      <c r="AA105" s="15">
        <f t="shared" si="1"/>
        <v>0</v>
      </c>
      <c r="AB105" s="15">
        <f t="shared" si="1"/>
        <v>0</v>
      </c>
      <c r="AC105" s="15">
        <f t="shared" si="1"/>
        <v>0</v>
      </c>
      <c r="AD105" s="15">
        <f t="shared" si="1"/>
        <v>0</v>
      </c>
      <c r="AE105" s="15">
        <f t="shared" si="1"/>
        <v>0</v>
      </c>
      <c r="AF105" s="15">
        <f t="shared" si="1"/>
        <v>0</v>
      </c>
      <c r="AG105" s="15">
        <f t="shared" si="1"/>
        <v>0</v>
      </c>
      <c r="AH105" s="15">
        <f t="shared" si="1"/>
        <v>0</v>
      </c>
      <c r="AI105" s="15">
        <f t="shared" si="1"/>
        <v>0</v>
      </c>
      <c r="AJ105" s="15"/>
      <c r="AK105" s="15"/>
      <c r="AL105" s="15"/>
      <c r="AM105" s="15"/>
      <c r="AN105" s="15"/>
      <c r="AO105" s="15"/>
      <c r="AP105" s="15"/>
    </row>
    <row r="106">
      <c r="A106" s="15"/>
      <c r="B106" s="7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>
      <c r="A107" s="15"/>
      <c r="B107" s="7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>
      <c r="A108" s="15"/>
      <c r="B108" s="7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>
      <c r="A109" s="15"/>
      <c r="B109" s="7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>
      <c r="A110" s="15"/>
      <c r="B110" s="7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>
      <c r="A111" s="15"/>
      <c r="B111" s="7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>
      <c r="A112" s="15"/>
      <c r="B112" s="7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>
      <c r="A113" s="15"/>
      <c r="B113" s="7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>
      <c r="A114" s="15"/>
      <c r="B114" s="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>
      <c r="A115" s="15"/>
      <c r="B115" s="7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>
      <c r="A116" s="15"/>
      <c r="B116" s="7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>
      <c r="A117" s="15"/>
      <c r="B117" s="7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>
      <c r="A118" s="15"/>
      <c r="B118" s="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>
      <c r="A119" s="15"/>
      <c r="B119" s="7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>
      <c r="A120" s="15"/>
      <c r="B120" s="7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>
      <c r="A121" s="15"/>
      <c r="B121" s="7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>
      <c r="A122" s="15"/>
      <c r="B122" s="7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>
      <c r="A123" s="15"/>
      <c r="B123" s="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>
      <c r="A124" s="15"/>
      <c r="B124" s="7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>
      <c r="A125" s="15"/>
      <c r="B125" s="7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>
      <c r="A126" s="15"/>
      <c r="B126" s="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>
      <c r="A127" s="15"/>
      <c r="B127" s="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>
      <c r="A128" s="15"/>
      <c r="B128" s="7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>
      <c r="A129" s="15"/>
      <c r="B129" s="7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>
      <c r="A130" s="15"/>
      <c r="B130" s="7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>
      <c r="A131" s="15"/>
      <c r="B131" s="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>
      <c r="A132" s="15"/>
      <c r="B132" s="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>
      <c r="A133" s="15"/>
      <c r="B133" s="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>
      <c r="A134" s="15"/>
      <c r="B134" s="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>
      <c r="A135" s="15"/>
      <c r="B135" s="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>
      <c r="A136" s="15"/>
      <c r="B136" s="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>
      <c r="A137" s="15"/>
      <c r="B137" s="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>
      <c r="A138" s="15"/>
      <c r="B138" s="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>
      <c r="A139" s="15"/>
      <c r="B139" s="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>
      <c r="A140" s="15"/>
      <c r="B140" s="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>
      <c r="A141" s="15"/>
      <c r="B141" s="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>
      <c r="A142" s="15"/>
      <c r="B142" s="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>
      <c r="A143" s="15"/>
      <c r="B143" s="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>
      <c r="A144" s="15"/>
      <c r="B144" s="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>
      <c r="A145" s="15"/>
      <c r="B145" s="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>
      <c r="A146" s="15"/>
      <c r="B146" s="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>
      <c r="A147" s="15"/>
      <c r="B147" s="7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>
      <c r="A148" s="15"/>
      <c r="B148" s="7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>
      <c r="A149" s="15"/>
      <c r="B149" s="7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>
      <c r="A150" s="15"/>
      <c r="B150" s="7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>
      <c r="A151" s="15"/>
      <c r="B151" s="7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>
      <c r="A152" s="15"/>
      <c r="B152" s="7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>
      <c r="A153" s="15"/>
      <c r="B153" s="7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>
      <c r="A154" s="15"/>
      <c r="B154" s="7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>
      <c r="A155" s="15"/>
      <c r="B155" s="7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>
      <c r="A156" s="15"/>
      <c r="B156" s="7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>
      <c r="A157" s="15"/>
      <c r="B157" s="7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>
      <c r="A158" s="15"/>
      <c r="B158" s="7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>
      <c r="A159" s="15"/>
      <c r="B159" s="7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>
      <c r="A160" s="15"/>
      <c r="B160" s="7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>
      <c r="A161" s="15"/>
      <c r="B161" s="7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>
      <c r="A162" s="15"/>
      <c r="B162" s="7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>
      <c r="A163" s="15"/>
      <c r="B163" s="7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>
      <c r="A164" s="15"/>
      <c r="B164" s="7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>
      <c r="A165" s="15"/>
      <c r="B165" s="7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>
      <c r="A166" s="15"/>
      <c r="B166" s="7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>
      <c r="A167" s="15"/>
      <c r="B167" s="7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>
      <c r="A168" s="15"/>
      <c r="B168" s="7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>
      <c r="A169" s="15"/>
      <c r="B169" s="7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>
      <c r="A170" s="15"/>
      <c r="B170" s="7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>
      <c r="A171" s="15"/>
      <c r="B171" s="7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>
      <c r="A172" s="15"/>
      <c r="B172" s="7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>
      <c r="A173" s="15"/>
      <c r="B173" s="7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>
      <c r="A174" s="15"/>
      <c r="B174" s="7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>
      <c r="A175" s="15"/>
      <c r="B175" s="7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>
      <c r="A176" s="15"/>
      <c r="B176" s="7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>
      <c r="A177" s="15"/>
      <c r="B177" s="7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>
      <c r="A178" s="15"/>
      <c r="B178" s="7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>
      <c r="A179" s="15"/>
      <c r="B179" s="7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>
      <c r="A180" s="15"/>
      <c r="B180" s="7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>
      <c r="A181" s="15"/>
      <c r="B181" s="7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>
      <c r="A182" s="15"/>
      <c r="B182" s="7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>
      <c r="A183" s="15"/>
      <c r="B183" s="7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>
      <c r="A184" s="15"/>
      <c r="B184" s="7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>
      <c r="A185" s="15"/>
      <c r="B185" s="7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>
      <c r="A186" s="15"/>
      <c r="B186" s="7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>
      <c r="A187" s="15"/>
      <c r="B187" s="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>
      <c r="A188" s="15"/>
      <c r="B188" s="7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>
      <c r="A189" s="15"/>
      <c r="B189" s="7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>
      <c r="A190" s="15"/>
      <c r="B190" s="7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>
      <c r="A191" s="15"/>
      <c r="B191" s="7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>
      <c r="A192" s="15"/>
      <c r="B192" s="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>
      <c r="A193" s="15"/>
      <c r="B193" s="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>
      <c r="A194" s="15"/>
      <c r="B194" s="7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>
      <c r="A195" s="15"/>
      <c r="B195" s="7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>
      <c r="A196" s="15"/>
      <c r="B196" s="7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>
      <c r="A197" s="15"/>
      <c r="B197" s="7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>
      <c r="A198" s="15"/>
      <c r="B198" s="7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>
      <c r="A199" s="15"/>
      <c r="B199" s="7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>
      <c r="A200" s="15"/>
      <c r="B200" s="7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>
      <c r="A201" s="15"/>
      <c r="B201" s="7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>
      <c r="A202" s="15"/>
      <c r="B202" s="7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>
      <c r="A203" s="15"/>
      <c r="B203" s="7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>
      <c r="A204" s="15"/>
      <c r="B204" s="7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>
      <c r="A205" s="15"/>
      <c r="B205" s="7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>
      <c r="A206" s="15"/>
      <c r="B206" s="7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>
      <c r="A207" s="15"/>
      <c r="B207" s="7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>
      <c r="A208" s="15"/>
      <c r="B208" s="7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>
      <c r="A209" s="15"/>
      <c r="B209" s="7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>
      <c r="A210" s="15"/>
      <c r="B210" s="7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>
      <c r="A211" s="15"/>
      <c r="B211" s="7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>
      <c r="A212" s="15"/>
      <c r="B212" s="7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>
      <c r="A213" s="15"/>
      <c r="B213" s="7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>
      <c r="A214" s="15"/>
      <c r="B214" s="7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>
      <c r="A215" s="15"/>
      <c r="B215" s="7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>
      <c r="A216" s="15"/>
      <c r="B216" s="7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>
      <c r="A217" s="15"/>
      <c r="B217" s="7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>
      <c r="A218" s="15"/>
      <c r="B218" s="7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>
      <c r="A219" s="15"/>
      <c r="B219" s="7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>
      <c r="A220" s="15"/>
      <c r="B220" s="7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>
      <c r="A221" s="15"/>
      <c r="B221" s="7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>
      <c r="A222" s="15"/>
      <c r="B222" s="7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>
      <c r="A223" s="15"/>
      <c r="B223" s="7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>
      <c r="A224" s="15"/>
      <c r="B224" s="7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>
      <c r="A225" s="15"/>
      <c r="B225" s="7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>
      <c r="A226" s="15"/>
      <c r="B226" s="7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>
      <c r="A227" s="15"/>
      <c r="B227" s="7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>
      <c r="A228" s="15"/>
      <c r="B228" s="7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>
      <c r="A229" s="15"/>
      <c r="B229" s="7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>
      <c r="A230" s="15"/>
      <c r="B230" s="7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>
      <c r="A231" s="15"/>
      <c r="B231" s="7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>
      <c r="A232" s="15"/>
      <c r="B232" s="7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>
      <c r="A233" s="15"/>
      <c r="B233" s="7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>
      <c r="A234" s="15"/>
      <c r="B234" s="7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>
      <c r="A235" s="15"/>
      <c r="B235" s="7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>
      <c r="A236" s="15"/>
      <c r="B236" s="7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>
      <c r="A237" s="15"/>
      <c r="B237" s="7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>
      <c r="A238" s="15"/>
      <c r="B238" s="7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>
      <c r="A239" s="15"/>
      <c r="B239" s="7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>
      <c r="A240" s="15"/>
      <c r="B240" s="7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>
      <c r="A241" s="15"/>
      <c r="B241" s="7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>
      <c r="A242" s="15"/>
      <c r="B242" s="7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>
      <c r="A243" s="15"/>
      <c r="B243" s="7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>
      <c r="A244" s="15"/>
      <c r="B244" s="7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>
      <c r="A245" s="15"/>
      <c r="B245" s="7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>
      <c r="A246" s="15"/>
      <c r="B246" s="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>
      <c r="A247" s="15"/>
      <c r="B247" s="7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>
      <c r="A248" s="15"/>
      <c r="B248" s="7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>
      <c r="A249" s="15"/>
      <c r="B249" s="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>
      <c r="A250" s="15"/>
      <c r="B250" s="7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>
      <c r="A251" s="15"/>
      <c r="B251" s="7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>
      <c r="A252" s="15"/>
      <c r="B252" s="7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>
      <c r="A253" s="15"/>
      <c r="B253" s="7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>
      <c r="A254" s="15"/>
      <c r="B254" s="7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>
      <c r="A255" s="15"/>
      <c r="B255" s="7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>
      <c r="A256" s="15"/>
      <c r="B256" s="7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>
      <c r="A257" s="15"/>
      <c r="B257" s="7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>
      <c r="A258" s="15"/>
      <c r="B258" s="7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>
      <c r="A259" s="15"/>
      <c r="B259" s="7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>
      <c r="A260" s="15"/>
      <c r="B260" s="7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>
      <c r="A261" s="15"/>
      <c r="B261" s="7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>
      <c r="A262" s="15"/>
      <c r="B262" s="7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>
      <c r="A263" s="15"/>
      <c r="B263" s="7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>
      <c r="A264" s="15"/>
      <c r="B264" s="7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>
      <c r="A265" s="15"/>
      <c r="B265" s="7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>
      <c r="A266" s="15"/>
      <c r="B266" s="7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>
      <c r="A267" s="15"/>
      <c r="B267" s="7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>
      <c r="A268" s="15"/>
      <c r="B268" s="7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>
      <c r="A269" s="15"/>
      <c r="B269" s="7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>
      <c r="A270" s="15"/>
      <c r="B270" s="7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>
      <c r="A271" s="15"/>
      <c r="B271" s="7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>
      <c r="A272" s="15"/>
      <c r="B272" s="7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>
      <c r="A273" s="15"/>
      <c r="B273" s="7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>
      <c r="A274" s="15"/>
      <c r="B274" s="7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>
      <c r="A275" s="15"/>
      <c r="B275" s="7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>
      <c r="A276" s="15"/>
      <c r="B276" s="7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>
      <c r="A277" s="15"/>
      <c r="B277" s="7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>
      <c r="A278" s="15"/>
      <c r="B278" s="7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>
      <c r="A279" s="15"/>
      <c r="B279" s="7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>
      <c r="A280" s="15"/>
      <c r="B280" s="7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>
      <c r="A281" s="15"/>
      <c r="B281" s="7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>
      <c r="A282" s="15"/>
      <c r="B282" s="7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>
      <c r="A283" s="15"/>
      <c r="B283" s="7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>
      <c r="A284" s="15"/>
      <c r="B284" s="7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>
      <c r="A285" s="15"/>
      <c r="B285" s="7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>
      <c r="A286" s="15"/>
      <c r="B286" s="7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>
      <c r="A287" s="15"/>
      <c r="B287" s="7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>
      <c r="A288" s="15"/>
      <c r="B288" s="7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>
      <c r="A289" s="15"/>
      <c r="B289" s="7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>
      <c r="A290" s="15"/>
      <c r="B290" s="7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>
      <c r="A291" s="15"/>
      <c r="B291" s="7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>
      <c r="A292" s="15"/>
      <c r="B292" s="7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>
      <c r="A293" s="15"/>
      <c r="B293" s="7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>
      <c r="A294" s="15"/>
      <c r="B294" s="7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>
      <c r="A295" s="15"/>
      <c r="B295" s="7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>
      <c r="A296" s="15"/>
      <c r="B296" s="7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>
      <c r="A297" s="15"/>
      <c r="B297" s="7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>
      <c r="A298" s="15"/>
      <c r="B298" s="7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>
      <c r="A299" s="15"/>
      <c r="B299" s="7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>
      <c r="A300" s="15"/>
      <c r="B300" s="7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>
      <c r="A301" s="15"/>
      <c r="B301" s="7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>
      <c r="A302" s="15"/>
      <c r="B302" s="7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>
      <c r="A303" s="15"/>
      <c r="B303" s="7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>
      <c r="A304" s="15"/>
      <c r="B304" s="7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>
      <c r="A305" s="15"/>
      <c r="B305" s="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>
      <c r="A306" s="15"/>
      <c r="B306" s="7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>
      <c r="A307" s="15"/>
      <c r="B307" s="7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>
      <c r="A308" s="15"/>
      <c r="B308" s="7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>
      <c r="A309" s="15"/>
      <c r="B309" s="7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>
      <c r="A310" s="15"/>
      <c r="B310" s="7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>
      <c r="A311" s="15"/>
      <c r="B311" s="7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>
      <c r="A312" s="15"/>
      <c r="B312" s="7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>
      <c r="A313" s="15"/>
      <c r="B313" s="7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>
      <c r="A314" s="15"/>
      <c r="B314" s="7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>
      <c r="A315" s="15"/>
      <c r="B315" s="7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>
      <c r="A316" s="15"/>
      <c r="B316" s="7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>
      <c r="A317" s="15"/>
      <c r="B317" s="7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>
      <c r="A318" s="15"/>
      <c r="B318" s="7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>
      <c r="A319" s="15"/>
      <c r="B319" s="7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>
      <c r="A320" s="15"/>
      <c r="B320" s="7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>
      <c r="A321" s="15"/>
      <c r="B321" s="7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>
      <c r="A322" s="15"/>
      <c r="B322" s="7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>
      <c r="A323" s="15"/>
      <c r="B323" s="7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>
      <c r="A324" s="15"/>
      <c r="B324" s="7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>
      <c r="A325" s="15"/>
      <c r="B325" s="7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>
      <c r="A326" s="15"/>
      <c r="B326" s="7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>
      <c r="A327" s="15"/>
      <c r="B327" s="7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>
      <c r="A328" s="15"/>
      <c r="B328" s="7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>
      <c r="A329" s="15"/>
      <c r="B329" s="7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>
      <c r="A330" s="15"/>
      <c r="B330" s="7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>
      <c r="A331" s="15"/>
      <c r="B331" s="7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>
      <c r="A332" s="15"/>
      <c r="B332" s="7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>
      <c r="A333" s="15"/>
      <c r="B333" s="7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>
      <c r="A334" s="15"/>
      <c r="B334" s="7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>
      <c r="A335" s="15"/>
      <c r="B335" s="7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>
      <c r="A336" s="15"/>
      <c r="B336" s="7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>
      <c r="A337" s="15"/>
      <c r="B337" s="7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>
      <c r="A338" s="15"/>
      <c r="B338" s="7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>
      <c r="A339" s="15"/>
      <c r="B339" s="7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>
      <c r="A340" s="15"/>
      <c r="B340" s="7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>
      <c r="A341" s="15"/>
      <c r="B341" s="7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>
      <c r="A342" s="15"/>
      <c r="B342" s="7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>
      <c r="A343" s="15"/>
      <c r="B343" s="7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>
      <c r="A344" s="15"/>
      <c r="B344" s="7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>
      <c r="A345" s="15"/>
      <c r="B345" s="7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>
      <c r="A346" s="15"/>
      <c r="B346" s="7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>
      <c r="A347" s="15"/>
      <c r="B347" s="7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>
      <c r="A348" s="15"/>
      <c r="B348" s="7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>
      <c r="A349" s="15"/>
      <c r="B349" s="7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>
      <c r="A350" s="15"/>
      <c r="B350" s="7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>
      <c r="A351" s="15"/>
      <c r="B351" s="7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>
      <c r="A352" s="15"/>
      <c r="B352" s="7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>
      <c r="A353" s="15"/>
      <c r="B353" s="7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>
      <c r="A354" s="15"/>
      <c r="B354" s="7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>
      <c r="A355" s="15"/>
      <c r="B355" s="7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>
      <c r="A356" s="15"/>
      <c r="B356" s="7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>
      <c r="A357" s="15"/>
      <c r="B357" s="7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>
      <c r="A358" s="15"/>
      <c r="B358" s="7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>
      <c r="A359" s="15"/>
      <c r="B359" s="7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>
      <c r="A360" s="15"/>
      <c r="B360" s="7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>
      <c r="A361" s="15"/>
      <c r="B361" s="7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>
      <c r="A362" s="15"/>
      <c r="B362" s="7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>
      <c r="A363" s="15"/>
      <c r="B363" s="7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>
      <c r="A364" s="15"/>
      <c r="B364" s="7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>
      <c r="A365" s="15"/>
      <c r="B365" s="7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>
      <c r="A366" s="15"/>
      <c r="B366" s="7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>
      <c r="A367" s="15"/>
      <c r="B367" s="7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>
      <c r="A368" s="15"/>
      <c r="B368" s="7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>
      <c r="A369" s="15"/>
      <c r="B369" s="7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>
      <c r="A370" s="15"/>
      <c r="B370" s="7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>
      <c r="A371" s="15"/>
      <c r="B371" s="7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>
      <c r="A372" s="15"/>
      <c r="B372" s="7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>
      <c r="A373" s="15"/>
      <c r="B373" s="7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>
      <c r="A374" s="15"/>
      <c r="B374" s="7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>
      <c r="A375" s="15"/>
      <c r="B375" s="7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>
      <c r="A376" s="15"/>
      <c r="B376" s="7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>
      <c r="A377" s="15"/>
      <c r="B377" s="7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>
      <c r="A378" s="15"/>
      <c r="B378" s="7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>
      <c r="A379" s="15"/>
      <c r="B379" s="7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>
      <c r="A380" s="15"/>
      <c r="B380" s="7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>
      <c r="A381" s="15"/>
      <c r="B381" s="7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>
      <c r="A382" s="15"/>
      <c r="B382" s="7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>
      <c r="A383" s="15"/>
      <c r="B383" s="7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>
      <c r="A384" s="15"/>
      <c r="B384" s="7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>
      <c r="A385" s="15"/>
      <c r="B385" s="7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>
      <c r="A386" s="15"/>
      <c r="B386" s="7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>
      <c r="A387" s="15"/>
      <c r="B387" s="7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>
      <c r="A388" s="15"/>
      <c r="B388" s="7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>
      <c r="A389" s="15"/>
      <c r="B389" s="7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>
      <c r="A390" s="15"/>
      <c r="B390" s="7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>
      <c r="A391" s="15"/>
      <c r="B391" s="7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>
      <c r="A392" s="15"/>
      <c r="B392" s="7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>
      <c r="A393" s="15"/>
      <c r="B393" s="7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>
      <c r="A394" s="15"/>
      <c r="B394" s="7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>
      <c r="A395" s="15"/>
      <c r="B395" s="7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>
      <c r="A396" s="15"/>
      <c r="B396" s="7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>
      <c r="A397" s="15"/>
      <c r="B397" s="7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>
      <c r="A398" s="15"/>
      <c r="B398" s="7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>
      <c r="A399" s="15"/>
      <c r="B399" s="7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>
      <c r="A400" s="15"/>
      <c r="B400" s="7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>
      <c r="A401" s="15"/>
      <c r="B401" s="7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>
      <c r="A402" s="15"/>
      <c r="B402" s="7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>
      <c r="A403" s="15"/>
      <c r="B403" s="7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>
      <c r="A404" s="15"/>
      <c r="B404" s="7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>
      <c r="A405" s="15"/>
      <c r="B405" s="7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>
      <c r="A406" s="15"/>
      <c r="B406" s="7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>
      <c r="A407" s="15"/>
      <c r="B407" s="7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>
      <c r="A408" s="15"/>
      <c r="B408" s="7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>
      <c r="A409" s="15"/>
      <c r="B409" s="7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>
      <c r="A410" s="15"/>
      <c r="B410" s="7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>
      <c r="A411" s="15"/>
      <c r="B411" s="7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>
      <c r="A412" s="15"/>
      <c r="B412" s="7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>
      <c r="A413" s="15"/>
      <c r="B413" s="7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>
      <c r="A414" s="15"/>
      <c r="B414" s="7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>
      <c r="A415" s="15"/>
      <c r="B415" s="7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>
      <c r="A416" s="15"/>
      <c r="B416" s="7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>
      <c r="A417" s="15"/>
      <c r="B417" s="7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>
      <c r="A418" s="15"/>
      <c r="B418" s="7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>
      <c r="A419" s="15"/>
      <c r="B419" s="7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>
      <c r="A420" s="15"/>
      <c r="B420" s="7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>
      <c r="A421" s="15"/>
      <c r="B421" s="7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>
      <c r="A422" s="15"/>
      <c r="B422" s="7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>
      <c r="A423" s="15"/>
      <c r="B423" s="7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>
      <c r="A424" s="15"/>
      <c r="B424" s="7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>
      <c r="A425" s="15"/>
      <c r="B425" s="7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>
      <c r="A426" s="15"/>
      <c r="B426" s="7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>
      <c r="A427" s="15"/>
      <c r="B427" s="7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>
      <c r="A428" s="15"/>
      <c r="B428" s="7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>
      <c r="A429" s="15"/>
      <c r="B429" s="7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>
      <c r="A430" s="15"/>
      <c r="B430" s="7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>
      <c r="A431" s="15"/>
      <c r="B431" s="7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>
      <c r="A432" s="15"/>
      <c r="B432" s="7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>
      <c r="A433" s="15"/>
      <c r="B433" s="7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>
      <c r="A434" s="15"/>
      <c r="B434" s="7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>
      <c r="A435" s="15"/>
      <c r="B435" s="7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>
      <c r="A436" s="15"/>
      <c r="B436" s="7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>
      <c r="A437" s="15"/>
      <c r="B437" s="7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>
      <c r="A438" s="15"/>
      <c r="B438" s="7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>
      <c r="A439" s="15"/>
      <c r="B439" s="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>
      <c r="A440" s="15"/>
      <c r="B440" s="7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>
      <c r="A441" s="15"/>
      <c r="B441" s="7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>
      <c r="A442" s="15"/>
      <c r="B442" s="7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>
      <c r="A443" s="15"/>
      <c r="B443" s="7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>
      <c r="A444" s="15"/>
      <c r="B444" s="7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>
      <c r="A445" s="15"/>
      <c r="B445" s="7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>
      <c r="A446" s="15"/>
      <c r="B446" s="7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>
      <c r="A447" s="15"/>
      <c r="B447" s="7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>
      <c r="A448" s="15"/>
      <c r="B448" s="7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>
      <c r="A449" s="15"/>
      <c r="B449" s="7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>
      <c r="A450" s="15"/>
      <c r="B450" s="7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>
      <c r="A451" s="15"/>
      <c r="B451" s="7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>
      <c r="A452" s="15"/>
      <c r="B452" s="7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>
      <c r="A453" s="15"/>
      <c r="B453" s="7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>
      <c r="A454" s="15"/>
      <c r="B454" s="7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>
      <c r="A455" s="15"/>
      <c r="B455" s="7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>
      <c r="A456" s="15"/>
      <c r="B456" s="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>
      <c r="A457" s="15"/>
      <c r="B457" s="7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>
      <c r="A458" s="15"/>
      <c r="B458" s="7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>
      <c r="A459" s="15"/>
      <c r="B459" s="7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>
      <c r="A460" s="15"/>
      <c r="B460" s="7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>
      <c r="A461" s="15"/>
      <c r="B461" s="7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>
      <c r="A462" s="15"/>
      <c r="B462" s="7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>
      <c r="A463" s="15"/>
      <c r="B463" s="7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>
      <c r="A464" s="15"/>
      <c r="B464" s="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>
      <c r="A465" s="15"/>
      <c r="B465" s="7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>
      <c r="A466" s="15"/>
      <c r="B466" s="7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>
      <c r="A467" s="15"/>
      <c r="B467" s="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>
      <c r="A468" s="15"/>
      <c r="B468" s="7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>
      <c r="A469" s="15"/>
      <c r="B469" s="7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>
      <c r="A470" s="15"/>
      <c r="B470" s="7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>
      <c r="A471" s="15"/>
      <c r="B471" s="7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>
      <c r="A472" s="15"/>
      <c r="B472" s="7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>
      <c r="A473" s="15"/>
      <c r="B473" s="7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>
      <c r="A474" s="15"/>
      <c r="B474" s="7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>
      <c r="A475" s="15"/>
      <c r="B475" s="7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>
      <c r="A476" s="15"/>
      <c r="B476" s="7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>
      <c r="A477" s="15"/>
      <c r="B477" s="7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>
      <c r="A478" s="15"/>
      <c r="B478" s="7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>
      <c r="A479" s="15"/>
      <c r="B479" s="7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>
      <c r="A480" s="15"/>
      <c r="B480" s="7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>
      <c r="A481" s="15"/>
      <c r="B481" s="7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>
      <c r="A482" s="15"/>
      <c r="B482" s="7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>
      <c r="A483" s="15"/>
      <c r="B483" s="7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>
      <c r="A484" s="15"/>
      <c r="B484" s="7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>
      <c r="A485" s="15"/>
      <c r="B485" s="7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>
      <c r="A486" s="15"/>
      <c r="B486" s="7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>
      <c r="A487" s="15"/>
      <c r="B487" s="7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>
      <c r="A488" s="15"/>
      <c r="B488" s="7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>
      <c r="A489" s="15"/>
      <c r="B489" s="7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>
      <c r="A490" s="15"/>
      <c r="B490" s="7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>
      <c r="A491" s="15"/>
      <c r="B491" s="7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>
      <c r="A492" s="15"/>
      <c r="B492" s="7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>
      <c r="A493" s="15"/>
      <c r="B493" s="7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>
      <c r="A494" s="15"/>
      <c r="B494" s="7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>
      <c r="A495" s="15"/>
      <c r="B495" s="7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>
      <c r="A496" s="15"/>
      <c r="B496" s="7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>
      <c r="A497" s="15"/>
      <c r="B497" s="7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>
      <c r="A498" s="15"/>
      <c r="B498" s="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>
      <c r="A499" s="15"/>
      <c r="B499" s="7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>
      <c r="A500" s="15"/>
      <c r="B500" s="7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>
      <c r="A501" s="15"/>
      <c r="B501" s="7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>
      <c r="A502" s="15"/>
      <c r="B502" s="7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>
      <c r="A503" s="15"/>
      <c r="B503" s="7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>
      <c r="A504" s="15"/>
      <c r="B504" s="7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>
      <c r="A505" s="15"/>
      <c r="B505" s="7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>
      <c r="A506" s="15"/>
      <c r="B506" s="7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>
      <c r="A507" s="15"/>
      <c r="B507" s="7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>
      <c r="A508" s="15"/>
      <c r="B508" s="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>
      <c r="A509" s="15"/>
      <c r="B509" s="7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>
      <c r="A510" s="15"/>
      <c r="B510" s="7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>
      <c r="A511" s="15"/>
      <c r="B511" s="7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>
      <c r="A512" s="15"/>
      <c r="B512" s="7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>
      <c r="A513" s="15"/>
      <c r="B513" s="7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>
      <c r="A514" s="15"/>
      <c r="B514" s="7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>
      <c r="A515" s="15"/>
      <c r="B515" s="7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>
      <c r="A516" s="15"/>
      <c r="B516" s="7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>
      <c r="A517" s="15"/>
      <c r="B517" s="7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>
      <c r="A518" s="15"/>
      <c r="B518" s="7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>
      <c r="A519" s="15"/>
      <c r="B519" s="7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>
      <c r="A520" s="15"/>
      <c r="B520" s="7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>
      <c r="A521" s="15"/>
      <c r="B521" s="7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>
      <c r="A522" s="15"/>
      <c r="B522" s="7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>
      <c r="A523" s="15"/>
      <c r="B523" s="7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>
      <c r="A524" s="15"/>
      <c r="B524" s="7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>
      <c r="A525" s="15"/>
      <c r="B525" s="7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>
      <c r="A526" s="15"/>
      <c r="B526" s="7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>
      <c r="A527" s="15"/>
      <c r="B527" s="7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>
      <c r="A528" s="15"/>
      <c r="B528" s="7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>
      <c r="A529" s="15"/>
      <c r="B529" s="7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>
      <c r="A530" s="15"/>
      <c r="B530" s="7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>
      <c r="A531" s="15"/>
      <c r="B531" s="7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>
      <c r="A532" s="15"/>
      <c r="B532" s="7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>
      <c r="A533" s="15"/>
      <c r="B533" s="7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>
      <c r="A534" s="15"/>
      <c r="B534" s="7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>
      <c r="A535" s="15"/>
      <c r="B535" s="7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>
      <c r="A536" s="15"/>
      <c r="B536" s="7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>
      <c r="A537" s="15"/>
      <c r="B537" s="7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>
      <c r="A538" s="15"/>
      <c r="B538" s="7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>
      <c r="A539" s="15"/>
      <c r="B539" s="7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>
      <c r="A540" s="15"/>
      <c r="B540" s="7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>
      <c r="A541" s="15"/>
      <c r="B541" s="7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>
      <c r="A542" s="15"/>
      <c r="B542" s="7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>
      <c r="A543" s="15"/>
      <c r="B543" s="7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>
      <c r="A544" s="15"/>
      <c r="B544" s="7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>
      <c r="A545" s="15"/>
      <c r="B545" s="7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>
      <c r="A546" s="15"/>
      <c r="B546" s="7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>
      <c r="A547" s="15"/>
      <c r="B547" s="7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>
      <c r="A548" s="15"/>
      <c r="B548" s="7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>
      <c r="A549" s="15"/>
      <c r="B549" s="7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>
      <c r="A550" s="15"/>
      <c r="B550" s="7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>
      <c r="A551" s="15"/>
      <c r="B551" s="7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>
      <c r="A552" s="15"/>
      <c r="B552" s="7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>
      <c r="A553" s="15"/>
      <c r="B553" s="7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>
      <c r="A554" s="15"/>
      <c r="B554" s="7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>
      <c r="A555" s="15"/>
      <c r="B555" s="7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>
      <c r="A556" s="15"/>
      <c r="B556" s="7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>
      <c r="A557" s="15"/>
      <c r="B557" s="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>
      <c r="A558" s="15"/>
      <c r="B558" s="7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>
      <c r="A559" s="15"/>
      <c r="B559" s="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>
      <c r="A560" s="15"/>
      <c r="B560" s="7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>
      <c r="A561" s="15"/>
      <c r="B561" s="7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>
      <c r="A562" s="15"/>
      <c r="B562" s="7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>
      <c r="A563" s="15"/>
      <c r="B563" s="7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>
      <c r="A564" s="15"/>
      <c r="B564" s="7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>
      <c r="A565" s="15"/>
      <c r="B565" s="7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>
      <c r="A566" s="15"/>
      <c r="B566" s="7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>
      <c r="A567" s="15"/>
      <c r="B567" s="7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>
      <c r="A568" s="15"/>
      <c r="B568" s="7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>
      <c r="A569" s="15"/>
      <c r="B569" s="7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>
      <c r="A570" s="15"/>
      <c r="B570" s="7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>
      <c r="A571" s="15"/>
      <c r="B571" s="7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>
      <c r="A572" s="15"/>
      <c r="B572" s="7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>
      <c r="A573" s="15"/>
      <c r="B573" s="7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>
      <c r="A574" s="15"/>
      <c r="B574" s="7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>
      <c r="A575" s="15"/>
      <c r="B575" s="7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>
      <c r="A576" s="15"/>
      <c r="B576" s="7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>
      <c r="A577" s="15"/>
      <c r="B577" s="7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>
      <c r="A578" s="15"/>
      <c r="B578" s="7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>
      <c r="A579" s="15"/>
      <c r="B579" s="7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>
      <c r="A580" s="15"/>
      <c r="B580" s="7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>
      <c r="A581" s="15"/>
      <c r="B581" s="7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>
      <c r="A582" s="15"/>
      <c r="B582" s="7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>
      <c r="A583" s="15"/>
      <c r="B583" s="7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>
      <c r="A584" s="15"/>
      <c r="B584" s="7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>
      <c r="A585" s="15"/>
      <c r="B585" s="7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>
      <c r="A586" s="15"/>
      <c r="B586" s="7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>
      <c r="A587" s="15"/>
      <c r="B587" s="7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>
      <c r="A588" s="15"/>
      <c r="B588" s="7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>
      <c r="A589" s="15"/>
      <c r="B589" s="7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>
      <c r="A590" s="15"/>
      <c r="B590" s="7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>
      <c r="A591" s="15"/>
      <c r="B591" s="7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>
      <c r="A592" s="15"/>
      <c r="B592" s="7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>
      <c r="A593" s="15"/>
      <c r="B593" s="7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>
      <c r="A594" s="15"/>
      <c r="B594" s="7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>
      <c r="A595" s="15"/>
      <c r="B595" s="7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>
      <c r="A596" s="15"/>
      <c r="B596" s="7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>
      <c r="A597" s="15"/>
      <c r="B597" s="7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>
      <c r="A598" s="15"/>
      <c r="B598" s="7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>
      <c r="A599" s="15"/>
      <c r="B599" s="7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>
      <c r="A600" s="15"/>
      <c r="B600" s="7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>
      <c r="A601" s="15"/>
      <c r="B601" s="7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>
      <c r="A602" s="15"/>
      <c r="B602" s="7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>
      <c r="A603" s="15"/>
      <c r="B603" s="7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>
      <c r="A604" s="15"/>
      <c r="B604" s="7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>
      <c r="A605" s="15"/>
      <c r="B605" s="7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>
      <c r="A606" s="15"/>
      <c r="B606" s="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>
      <c r="A607" s="15"/>
      <c r="B607" s="7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>
      <c r="A608" s="15"/>
      <c r="B608" s="7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>
      <c r="A609" s="15"/>
      <c r="B609" s="7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>
      <c r="A610" s="15"/>
      <c r="B610" s="7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>
      <c r="A611" s="15"/>
      <c r="B611" s="7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>
      <c r="A612" s="15"/>
      <c r="B612" s="7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>
      <c r="A613" s="15"/>
      <c r="B613" s="7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>
      <c r="A614" s="15"/>
      <c r="B614" s="7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>
      <c r="A615" s="15"/>
      <c r="B615" s="7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>
      <c r="A616" s="15"/>
      <c r="B616" s="7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>
      <c r="A617" s="15"/>
      <c r="B617" s="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>
      <c r="A618" s="15"/>
      <c r="B618" s="7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>
      <c r="A619" s="15"/>
      <c r="B619" s="7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>
      <c r="A620" s="15"/>
      <c r="B620" s="7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>
      <c r="A621" s="15"/>
      <c r="B621" s="7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>
      <c r="A622" s="15"/>
      <c r="B622" s="7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>
      <c r="A623" s="15"/>
      <c r="B623" s="7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>
      <c r="A624" s="15"/>
      <c r="B624" s="7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>
      <c r="A625" s="15"/>
      <c r="B625" s="7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>
      <c r="A626" s="15"/>
      <c r="B626" s="7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>
      <c r="A627" s="15"/>
      <c r="B627" s="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>
      <c r="A628" s="15"/>
      <c r="B628" s="7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>
      <c r="A629" s="15"/>
      <c r="B629" s="7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>
      <c r="A630" s="15"/>
      <c r="B630" s="7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>
      <c r="A631" s="15"/>
      <c r="B631" s="7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>
      <c r="A632" s="15"/>
      <c r="B632" s="7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>
      <c r="A633" s="15"/>
      <c r="B633" s="7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>
      <c r="A634" s="15"/>
      <c r="B634" s="7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>
      <c r="A635" s="15"/>
      <c r="B635" s="7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>
      <c r="A636" s="15"/>
      <c r="B636" s="7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>
      <c r="A637" s="15"/>
      <c r="B637" s="7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>
      <c r="A638" s="15"/>
      <c r="B638" s="7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>
      <c r="A639" s="15"/>
      <c r="B639" s="7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>
      <c r="A640" s="15"/>
      <c r="B640" s="7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>
      <c r="A641" s="15"/>
      <c r="B641" s="7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>
      <c r="A642" s="15"/>
      <c r="B642" s="7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>
      <c r="A643" s="15"/>
      <c r="B643" s="7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>
      <c r="A644" s="15"/>
      <c r="B644" s="7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>
      <c r="A645" s="15"/>
      <c r="B645" s="7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>
      <c r="A646" s="15"/>
      <c r="B646" s="7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>
      <c r="A647" s="15"/>
      <c r="B647" s="7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>
      <c r="A648" s="15"/>
      <c r="B648" s="7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>
      <c r="A649" s="15"/>
      <c r="B649" s="7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>
      <c r="A650" s="15"/>
      <c r="B650" s="7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>
      <c r="A651" s="15"/>
      <c r="B651" s="7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>
      <c r="A652" s="15"/>
      <c r="B652" s="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>
      <c r="A653" s="15"/>
      <c r="B653" s="7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>
      <c r="A654" s="15"/>
      <c r="B654" s="7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>
      <c r="A655" s="15"/>
      <c r="B655" s="7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>
      <c r="A656" s="15"/>
      <c r="B656" s="7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>
      <c r="A657" s="15"/>
      <c r="B657" s="7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>
      <c r="A658" s="15"/>
      <c r="B658" s="7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>
      <c r="A659" s="15"/>
      <c r="B659" s="7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>
      <c r="A660" s="15"/>
      <c r="B660" s="7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>
      <c r="A661" s="15"/>
      <c r="B661" s="7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>
      <c r="A662" s="15"/>
      <c r="B662" s="7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>
      <c r="A663" s="15"/>
      <c r="B663" s="7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>
      <c r="A664" s="15"/>
      <c r="B664" s="7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>
      <c r="A665" s="15"/>
      <c r="B665" s="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>
      <c r="A666" s="15"/>
      <c r="B666" s="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>
      <c r="A667" s="15"/>
      <c r="B667" s="7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>
      <c r="A668" s="15"/>
      <c r="B668" s="7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>
      <c r="A669" s="15"/>
      <c r="B669" s="7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>
      <c r="A670" s="15"/>
      <c r="B670" s="7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>
      <c r="A671" s="15"/>
      <c r="B671" s="7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>
      <c r="A672" s="15"/>
      <c r="B672" s="7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>
      <c r="A673" s="15"/>
      <c r="B673" s="7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>
      <c r="A674" s="15"/>
      <c r="B674" s="7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>
      <c r="A675" s="15"/>
      <c r="B675" s="7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>
      <c r="A676" s="15"/>
      <c r="B676" s="7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>
      <c r="A677" s="15"/>
      <c r="B677" s="7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>
      <c r="A678" s="15"/>
      <c r="B678" s="7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>
      <c r="A679" s="15"/>
      <c r="B679" s="7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>
      <c r="A680" s="15"/>
      <c r="B680" s="7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>
      <c r="A681" s="15"/>
      <c r="B681" s="7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>
      <c r="A682" s="15"/>
      <c r="B682" s="7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>
      <c r="A683" s="15"/>
      <c r="B683" s="7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>
      <c r="A684" s="15"/>
      <c r="B684" s="7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>
      <c r="A685" s="15"/>
      <c r="B685" s="7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>
      <c r="A686" s="15"/>
      <c r="B686" s="7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>
      <c r="A687" s="15"/>
      <c r="B687" s="7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>
      <c r="A688" s="15"/>
      <c r="B688" s="7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>
      <c r="A689" s="15"/>
      <c r="B689" s="7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>
      <c r="A690" s="15"/>
      <c r="B690" s="7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>
      <c r="A691" s="15"/>
      <c r="B691" s="7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>
      <c r="A692" s="15"/>
      <c r="B692" s="7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>
      <c r="A693" s="15"/>
      <c r="B693" s="7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>
      <c r="A694" s="15"/>
      <c r="B694" s="7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>
      <c r="A695" s="15"/>
      <c r="B695" s="7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>
      <c r="A696" s="15"/>
      <c r="B696" s="7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>
      <c r="A697" s="15"/>
      <c r="B697" s="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>
      <c r="A698" s="15"/>
      <c r="B698" s="7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>
      <c r="A699" s="15"/>
      <c r="B699" s="7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>
      <c r="A700" s="15"/>
      <c r="B700" s="7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>
      <c r="A701" s="15"/>
      <c r="B701" s="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>
      <c r="A702" s="15"/>
      <c r="B702" s="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>
      <c r="A703" s="15"/>
      <c r="B703" s="7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>
      <c r="A704" s="15"/>
      <c r="B704" s="7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>
      <c r="A705" s="15"/>
      <c r="B705" s="7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>
      <c r="A706" s="15"/>
      <c r="B706" s="7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>
      <c r="A707" s="15"/>
      <c r="B707" s="7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>
      <c r="A708" s="15"/>
      <c r="B708" s="7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>
      <c r="A709" s="15"/>
      <c r="B709" s="7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>
      <c r="A710" s="15"/>
      <c r="B710" s="7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>
      <c r="A711" s="15"/>
      <c r="B711" s="7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>
      <c r="A712" s="15"/>
      <c r="B712" s="7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>
      <c r="A713" s="15"/>
      <c r="B713" s="7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>
      <c r="A714" s="15"/>
      <c r="B714" s="7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>
      <c r="A715" s="15"/>
      <c r="B715" s="7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>
      <c r="A716" s="15"/>
      <c r="B716" s="7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>
      <c r="A717" s="15"/>
      <c r="B717" s="7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>
      <c r="A718" s="15"/>
      <c r="B718" s="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>
      <c r="A719" s="15"/>
      <c r="B719" s="7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>
      <c r="A720" s="15"/>
      <c r="B720" s="7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>
      <c r="A721" s="15"/>
      <c r="B721" s="7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>
      <c r="A722" s="15"/>
      <c r="B722" s="7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>
      <c r="A723" s="15"/>
      <c r="B723" s="7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>
      <c r="A724" s="15"/>
      <c r="B724" s="7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>
      <c r="A725" s="15"/>
      <c r="B725" s="7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>
      <c r="A726" s="15"/>
      <c r="B726" s="7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>
      <c r="A727" s="15"/>
      <c r="B727" s="7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>
      <c r="A728" s="15"/>
      <c r="B728" s="7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>
      <c r="A729" s="15"/>
      <c r="B729" s="7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>
      <c r="A730" s="15"/>
      <c r="B730" s="7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>
      <c r="A731" s="15"/>
      <c r="B731" s="7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>
      <c r="A732" s="15"/>
      <c r="B732" s="7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>
      <c r="A733" s="15"/>
      <c r="B733" s="7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>
      <c r="A734" s="15"/>
      <c r="B734" s="7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>
      <c r="A735" s="15"/>
      <c r="B735" s="7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>
      <c r="A736" s="15"/>
      <c r="B736" s="7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>
      <c r="A737" s="15"/>
      <c r="B737" s="7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>
      <c r="A738" s="15"/>
      <c r="B738" s="7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>
      <c r="A739" s="15"/>
      <c r="B739" s="7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>
      <c r="A740" s="15"/>
      <c r="B740" s="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>
      <c r="A741" s="15"/>
      <c r="B741" s="7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>
      <c r="A742" s="15"/>
      <c r="B742" s="7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>
      <c r="A743" s="15"/>
      <c r="B743" s="7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>
      <c r="A744" s="15"/>
      <c r="B744" s="7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>
      <c r="A745" s="15"/>
      <c r="B745" s="7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>
      <c r="A746" s="15"/>
      <c r="B746" s="7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>
      <c r="A747" s="15"/>
      <c r="B747" s="7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>
      <c r="A748" s="15"/>
      <c r="B748" s="7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>
      <c r="A749" s="15"/>
      <c r="B749" s="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>
      <c r="A750" s="15"/>
      <c r="B750" s="7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>
      <c r="A751" s="15"/>
      <c r="B751" s="7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>
      <c r="A752" s="15"/>
      <c r="B752" s="7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>
      <c r="A753" s="15"/>
      <c r="B753" s="7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>
      <c r="A754" s="15"/>
      <c r="B754" s="7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>
      <c r="A755" s="15"/>
      <c r="B755" s="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>
      <c r="A756" s="15"/>
      <c r="B756" s="7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>
      <c r="A757" s="15"/>
      <c r="B757" s="7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>
      <c r="A758" s="15"/>
      <c r="B758" s="7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>
      <c r="A759" s="15"/>
      <c r="B759" s="7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>
      <c r="A760" s="15"/>
      <c r="B760" s="7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>
      <c r="A761" s="15"/>
      <c r="B761" s="7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>
      <c r="A762" s="15"/>
      <c r="B762" s="7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>
      <c r="A763" s="15"/>
      <c r="B763" s="7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>
      <c r="A764" s="15"/>
      <c r="B764" s="7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>
      <c r="A765" s="15"/>
      <c r="B765" s="7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>
      <c r="A766" s="15"/>
      <c r="B766" s="7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>
      <c r="A767" s="15"/>
      <c r="B767" s="7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>
      <c r="A768" s="15"/>
      <c r="B768" s="7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>
      <c r="A769" s="15"/>
      <c r="B769" s="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>
      <c r="A770" s="15"/>
      <c r="B770" s="7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>
      <c r="A771" s="15"/>
      <c r="B771" s="7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>
      <c r="A772" s="15"/>
      <c r="B772" s="7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>
      <c r="A773" s="15"/>
      <c r="B773" s="7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>
      <c r="A774" s="15"/>
      <c r="B774" s="7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>
      <c r="A775" s="15"/>
      <c r="B775" s="7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>
      <c r="A776" s="15"/>
      <c r="B776" s="7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>
      <c r="A777" s="15"/>
      <c r="B777" s="7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>
      <c r="A778" s="15"/>
      <c r="B778" s="7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>
      <c r="A779" s="15"/>
      <c r="B779" s="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>
      <c r="A780" s="15"/>
      <c r="B780" s="7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>
      <c r="A781" s="15"/>
      <c r="B781" s="7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>
      <c r="A782" s="15"/>
      <c r="B782" s="7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>
      <c r="A783" s="15"/>
      <c r="B783" s="7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>
      <c r="A784" s="15"/>
      <c r="B784" s="7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>
      <c r="A785" s="15"/>
      <c r="B785" s="7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>
      <c r="A786" s="15"/>
      <c r="B786" s="7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>
      <c r="A787" s="15"/>
      <c r="B787" s="7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>
      <c r="A788" s="15"/>
      <c r="B788" s="7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>
      <c r="A789" s="15"/>
      <c r="B789" s="7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>
      <c r="A790" s="15"/>
      <c r="B790" s="7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>
      <c r="A791" s="15"/>
      <c r="B791" s="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>
      <c r="A792" s="15"/>
      <c r="B792" s="7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>
      <c r="A793" s="15"/>
      <c r="B793" s="7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>
      <c r="A794" s="15"/>
      <c r="B794" s="7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>
      <c r="A795" s="15"/>
      <c r="B795" s="7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>
      <c r="A796" s="15"/>
      <c r="B796" s="7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>
      <c r="A797" s="15"/>
      <c r="B797" s="7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>
      <c r="A798" s="15"/>
      <c r="B798" s="7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>
      <c r="A799" s="15"/>
      <c r="B799" s="7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>
      <c r="A800" s="15"/>
      <c r="B800" s="7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>
      <c r="A801" s="15"/>
      <c r="B801" s="7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>
      <c r="A802" s="15"/>
      <c r="B802" s="7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>
      <c r="A803" s="15"/>
      <c r="B803" s="7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>
      <c r="A804" s="15"/>
      <c r="B804" s="7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>
      <c r="A805" s="15"/>
      <c r="B805" s="7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>
      <c r="A806" s="15"/>
      <c r="B806" s="7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>
      <c r="A807" s="15"/>
      <c r="B807" s="7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>
      <c r="A808" s="15"/>
      <c r="B808" s="7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>
      <c r="A809" s="15"/>
      <c r="B809" s="7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>
      <c r="A810" s="15"/>
      <c r="B810" s="7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>
      <c r="A811" s="15"/>
      <c r="B811" s="7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>
      <c r="A812" s="15"/>
      <c r="B812" s="7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>
      <c r="A813" s="15"/>
      <c r="B813" s="7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>
      <c r="A814" s="15"/>
      <c r="B814" s="7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>
      <c r="A815" s="15"/>
      <c r="B815" s="7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>
      <c r="A816" s="15"/>
      <c r="B816" s="7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>
      <c r="A817" s="15"/>
      <c r="B817" s="7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>
      <c r="A818" s="15"/>
      <c r="B818" s="7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>
      <c r="A819" s="15"/>
      <c r="B819" s="7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>
      <c r="A820" s="15"/>
      <c r="B820" s="7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>
      <c r="A821" s="15"/>
      <c r="B821" s="7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>
      <c r="A822" s="15"/>
      <c r="B822" s="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>
      <c r="A823" s="15"/>
      <c r="B823" s="7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>
      <c r="A824" s="15"/>
      <c r="B824" s="7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>
      <c r="A825" s="15"/>
      <c r="B825" s="7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>
      <c r="A826" s="15"/>
      <c r="B826" s="7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>
      <c r="A827" s="15"/>
      <c r="B827" s="7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>
      <c r="A828" s="15"/>
      <c r="B828" s="7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>
      <c r="A829" s="15"/>
      <c r="B829" s="7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>
      <c r="A830" s="15"/>
      <c r="B830" s="7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>
      <c r="A831" s="15"/>
      <c r="B831" s="7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>
      <c r="A832" s="15"/>
      <c r="B832" s="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>
      <c r="A833" s="15"/>
      <c r="B833" s="7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>
      <c r="A834" s="15"/>
      <c r="B834" s="7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>
      <c r="A835" s="15"/>
      <c r="B835" s="7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>
      <c r="A836" s="15"/>
      <c r="B836" s="7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>
      <c r="A837" s="15"/>
      <c r="B837" s="7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>
      <c r="A838" s="15"/>
      <c r="B838" s="7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>
      <c r="A839" s="15"/>
      <c r="B839" s="7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>
      <c r="A840" s="15"/>
      <c r="B840" s="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>
      <c r="A841" s="15"/>
      <c r="B841" s="7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>
      <c r="A842" s="15"/>
      <c r="B842" s="7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>
      <c r="A843" s="15"/>
      <c r="B843" s="7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>
      <c r="A844" s="15"/>
      <c r="B844" s="7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>
      <c r="A845" s="15"/>
      <c r="B845" s="7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>
      <c r="A846" s="15"/>
      <c r="B846" s="7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>
      <c r="A847" s="15"/>
      <c r="B847" s="7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>
      <c r="A848" s="15"/>
      <c r="B848" s="7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>
      <c r="A849" s="15"/>
      <c r="B849" s="7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>
      <c r="A850" s="15"/>
      <c r="B850" s="7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>
      <c r="A851" s="15"/>
      <c r="B851" s="7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>
      <c r="A852" s="15"/>
      <c r="B852" s="7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>
      <c r="A853" s="15"/>
      <c r="B853" s="7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>
      <c r="A854" s="15"/>
      <c r="B854" s="7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>
      <c r="A855" s="15"/>
      <c r="B855" s="7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>
      <c r="A856" s="15"/>
      <c r="B856" s="7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>
      <c r="A857" s="15"/>
      <c r="B857" s="7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>
      <c r="A858" s="15"/>
      <c r="B858" s="7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>
      <c r="A859" s="15"/>
      <c r="B859" s="7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>
      <c r="A860" s="15"/>
      <c r="B860" s="7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>
      <c r="A861" s="15"/>
      <c r="B861" s="7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>
      <c r="A862" s="15"/>
      <c r="B862" s="7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>
      <c r="A863" s="15"/>
      <c r="B863" s="7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>
      <c r="A864" s="15"/>
      <c r="B864" s="7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>
      <c r="A865" s="15"/>
      <c r="B865" s="7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>
      <c r="A866" s="15"/>
      <c r="B866" s="7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>
      <c r="A867" s="15"/>
      <c r="B867" s="7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>
      <c r="A868" s="15"/>
      <c r="B868" s="7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>
      <c r="A869" s="15"/>
      <c r="B869" s="7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>
      <c r="A870" s="15"/>
      <c r="B870" s="7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>
      <c r="A871" s="15"/>
      <c r="B871" s="7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>
      <c r="A872" s="15"/>
      <c r="B872" s="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>
      <c r="A873" s="15"/>
      <c r="B873" s="7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>
      <c r="A874" s="15"/>
      <c r="B874" s="7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>
      <c r="A875" s="15"/>
      <c r="B875" s="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>
      <c r="A876" s="15"/>
      <c r="B876" s="7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>
      <c r="A877" s="15"/>
      <c r="B877" s="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>
      <c r="A878" s="15"/>
      <c r="B878" s="7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>
      <c r="A879" s="15"/>
      <c r="B879" s="7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>
      <c r="A880" s="15"/>
      <c r="B880" s="7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>
      <c r="A881" s="15"/>
      <c r="B881" s="7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>
      <c r="A882" s="15"/>
      <c r="B882" s="7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>
      <c r="A883" s="15"/>
      <c r="B883" s="7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>
      <c r="A884" s="15"/>
      <c r="B884" s="7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>
      <c r="A885" s="15"/>
      <c r="B885" s="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>
      <c r="A886" s="15"/>
      <c r="B886" s="7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>
      <c r="A887" s="15"/>
      <c r="B887" s="7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>
      <c r="A888" s="15"/>
      <c r="B888" s="7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>
      <c r="A889" s="15"/>
      <c r="B889" s="7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>
      <c r="A890" s="15"/>
      <c r="B890" s="7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>
      <c r="A891" s="15"/>
      <c r="B891" s="7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>
      <c r="A892" s="15"/>
      <c r="B892" s="7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>
      <c r="A893" s="15"/>
      <c r="B893" s="7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>
      <c r="A894" s="15"/>
      <c r="B894" s="7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>
      <c r="A895" s="15"/>
      <c r="B895" s="7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>
      <c r="A896" s="15"/>
      <c r="B896" s="7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>
      <c r="A897" s="15"/>
      <c r="B897" s="7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>
      <c r="A898" s="15"/>
      <c r="B898" s="7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>
      <c r="A899" s="15"/>
      <c r="B899" s="7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>
      <c r="A900" s="15"/>
      <c r="B900" s="7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>
      <c r="A901" s="15"/>
      <c r="B901" s="7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>
      <c r="A902" s="15"/>
      <c r="B902" s="7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>
      <c r="A903" s="15"/>
      <c r="B903" s="7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>
      <c r="A904" s="15"/>
      <c r="B904" s="7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>
      <c r="A905" s="15"/>
      <c r="B905" s="7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>
      <c r="A906" s="15"/>
      <c r="B906" s="7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>
      <c r="A907" s="15"/>
      <c r="B907" s="7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>
      <c r="A908" s="15"/>
      <c r="B908" s="7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>
      <c r="A909" s="15"/>
      <c r="B909" s="7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>
      <c r="A910" s="15"/>
      <c r="B910" s="7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>
      <c r="A911" s="15"/>
      <c r="B911" s="7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>
      <c r="A912" s="15"/>
      <c r="B912" s="7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>
      <c r="A913" s="15"/>
      <c r="B913" s="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>
      <c r="A914" s="15"/>
      <c r="B914" s="7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>
      <c r="A915" s="15"/>
      <c r="B915" s="7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>
      <c r="A916" s="15"/>
      <c r="B916" s="7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>
      <c r="A917" s="15"/>
      <c r="B917" s="7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>
      <c r="A918" s="15"/>
      <c r="B918" s="7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>
      <c r="A919" s="15"/>
      <c r="B919" s="7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>
      <c r="A920" s="15"/>
      <c r="B920" s="7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>
      <c r="A921" s="15"/>
      <c r="B921" s="7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>
      <c r="A922" s="15"/>
      <c r="B922" s="7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>
      <c r="A923" s="15"/>
      <c r="B923" s="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>
      <c r="A924" s="15"/>
      <c r="B924" s="7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>
      <c r="A925" s="15"/>
      <c r="B925" s="7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>
      <c r="A926" s="15"/>
      <c r="B926" s="7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>
      <c r="A927" s="15"/>
      <c r="B927" s="7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>
      <c r="A928" s="15"/>
      <c r="B928" s="7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>
      <c r="A929" s="15"/>
      <c r="B929" s="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>
      <c r="A930" s="15"/>
      <c r="B930" s="7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>
      <c r="A931" s="15"/>
      <c r="B931" s="7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>
      <c r="A932" s="15"/>
      <c r="B932" s="7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>
      <c r="A933" s="15"/>
      <c r="B933" s="7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>
      <c r="A934" s="15"/>
      <c r="B934" s="7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>
      <c r="A935" s="15"/>
      <c r="B935" s="7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>
      <c r="A936" s="15"/>
      <c r="B936" s="7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>
      <c r="A937" s="15"/>
      <c r="B937" s="7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>
      <c r="A938" s="15"/>
      <c r="B938" s="7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>
      <c r="A939" s="15"/>
      <c r="B939" s="7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>
      <c r="A940" s="15"/>
      <c r="B940" s="7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>
      <c r="A941" s="15"/>
      <c r="B941" s="7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>
      <c r="A942" s="15"/>
      <c r="B942" s="7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>
      <c r="A943" s="15"/>
      <c r="B943" s="7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>
      <c r="A944" s="15"/>
      <c r="B944" s="7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  <row r="945">
      <c r="A945" s="15"/>
      <c r="B945" s="7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</row>
    <row r="946">
      <c r="A946" s="15"/>
      <c r="B946" s="7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</row>
    <row r="947">
      <c r="A947" s="15"/>
      <c r="B947" s="7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</row>
    <row r="948">
      <c r="A948" s="15"/>
      <c r="B948" s="7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</row>
    <row r="949">
      <c r="A949" s="15"/>
      <c r="B949" s="7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</row>
    <row r="950">
      <c r="A950" s="15"/>
      <c r="B950" s="7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</row>
    <row r="951">
      <c r="A951" s="15"/>
      <c r="B951" s="7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</row>
    <row r="952">
      <c r="A952" s="15"/>
      <c r="B952" s="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</row>
    <row r="953">
      <c r="A953" s="15"/>
      <c r="B953" s="7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</row>
    <row r="954">
      <c r="A954" s="15"/>
      <c r="B954" s="7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</row>
    <row r="955">
      <c r="A955" s="15"/>
      <c r="B955" s="7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</row>
    <row r="956">
      <c r="A956" s="15"/>
      <c r="B956" s="7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</row>
    <row r="957">
      <c r="A957" s="15"/>
      <c r="B957" s="7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</row>
    <row r="958">
      <c r="A958" s="15"/>
      <c r="B958" s="7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</row>
    <row r="959">
      <c r="A959" s="15"/>
      <c r="B959" s="7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</row>
    <row r="960">
      <c r="A960" s="15"/>
      <c r="B960" s="7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</row>
    <row r="961">
      <c r="A961" s="15"/>
      <c r="B961" s="7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</row>
    <row r="962">
      <c r="A962" s="15"/>
      <c r="B962" s="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</row>
    <row r="963">
      <c r="A963" s="15"/>
      <c r="B963" s="7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</row>
    <row r="964">
      <c r="A964" s="15"/>
      <c r="B964" s="7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</row>
    <row r="965">
      <c r="A965" s="15"/>
      <c r="B965" s="7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</row>
    <row r="966">
      <c r="A966" s="15"/>
      <c r="B966" s="7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</row>
    <row r="967">
      <c r="A967" s="15"/>
      <c r="B967" s="7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</row>
    <row r="968">
      <c r="A968" s="15"/>
      <c r="B968" s="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</row>
    <row r="969">
      <c r="A969" s="15"/>
      <c r="B969" s="7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</row>
    <row r="970">
      <c r="A970" s="15"/>
      <c r="B970" s="7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</row>
    <row r="971">
      <c r="A971" s="15"/>
      <c r="B971" s="7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</row>
    <row r="972">
      <c r="A972" s="15"/>
      <c r="B972" s="7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</row>
    <row r="973">
      <c r="A973" s="15"/>
      <c r="B973" s="7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</row>
    <row r="974">
      <c r="A974" s="15"/>
      <c r="B974" s="7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</row>
    <row r="975">
      <c r="A975" s="15"/>
      <c r="B975" s="7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</row>
    <row r="976">
      <c r="A976" s="15"/>
      <c r="B976" s="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</row>
    <row r="977">
      <c r="A977" s="15"/>
      <c r="B977" s="7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</row>
    <row r="978">
      <c r="A978" s="15"/>
      <c r="B978" s="7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</row>
    <row r="979">
      <c r="A979" s="15"/>
      <c r="B979" s="7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</row>
    <row r="980">
      <c r="A980" s="15"/>
      <c r="B980" s="7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</row>
    <row r="981">
      <c r="A981" s="15"/>
      <c r="B981" s="7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</row>
    <row r="982">
      <c r="A982" s="15"/>
      <c r="B982" s="7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</row>
    <row r="983">
      <c r="A983" s="15"/>
      <c r="B983" s="7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</row>
    <row r="984">
      <c r="A984" s="15"/>
      <c r="B984" s="7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</row>
    <row r="985">
      <c r="A985" s="15"/>
      <c r="B985" s="7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</row>
    <row r="986">
      <c r="A986" s="15"/>
      <c r="B986" s="7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</row>
    <row r="987">
      <c r="A987" s="15"/>
      <c r="B987" s="7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</row>
    <row r="988">
      <c r="A988" s="15"/>
      <c r="B988" s="7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</row>
    <row r="989">
      <c r="A989" s="15"/>
      <c r="B989" s="7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</row>
    <row r="990">
      <c r="A990" s="15"/>
      <c r="B990" s="7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</row>
    <row r="991">
      <c r="A991" s="15"/>
      <c r="B991" s="7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</row>
    <row r="992">
      <c r="A992" s="15"/>
      <c r="B992" s="7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</row>
    <row r="993">
      <c r="A993" s="15"/>
      <c r="B993" s="7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</row>
    <row r="994">
      <c r="A994" s="15"/>
      <c r="B994" s="7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</row>
    <row r="995">
      <c r="A995" s="15"/>
      <c r="B995" s="7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</row>
    <row r="996">
      <c r="A996" s="15"/>
      <c r="B996" s="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</row>
    <row r="997">
      <c r="A997" s="15"/>
      <c r="B997" s="7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</row>
    <row r="998">
      <c r="A998" s="15"/>
      <c r="B998" s="7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</row>
    <row r="999">
      <c r="A999" s="15"/>
      <c r="B999" s="7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</row>
    <row r="1000">
      <c r="A1000" s="15"/>
      <c r="B1000" s="7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</row>
    <row r="1001">
      <c r="A1001" s="15"/>
      <c r="B1001" s="7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</row>
    <row r="1002">
      <c r="A1002" s="15"/>
      <c r="B1002" s="7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</row>
    <row r="1003">
      <c r="A1003" s="15"/>
      <c r="B1003" s="7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</row>
    <row r="1004">
      <c r="A1004" s="15"/>
      <c r="B1004" s="7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</row>
    <row r="1005">
      <c r="A1005" s="15"/>
      <c r="B1005" s="7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</row>
    <row r="1006">
      <c r="A1006" s="15"/>
      <c r="B1006" s="7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</row>
    <row r="1007">
      <c r="A1007" s="15"/>
      <c r="B1007" s="7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</row>
    <row r="1008">
      <c r="A1008" s="15"/>
      <c r="B1008" s="7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</row>
    <row r="1009">
      <c r="A1009" s="15"/>
      <c r="B1009" s="7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</row>
    <row r="1010">
      <c r="A1010" s="15"/>
      <c r="B1010" s="7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</row>
    <row r="1011">
      <c r="A1011" s="15"/>
      <c r="B1011" s="7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</row>
    <row r="1012">
      <c r="A1012" s="15"/>
      <c r="B1012" s="7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</row>
    <row r="1013">
      <c r="A1013" s="15"/>
      <c r="B1013" s="7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</row>
    <row r="1014">
      <c r="A1014" s="15"/>
      <c r="B1014" s="7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</row>
    <row r="1015">
      <c r="A1015" s="15"/>
      <c r="B1015" s="7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</row>
    <row r="1016">
      <c r="A1016" s="15"/>
      <c r="B1016" s="7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</row>
    <row r="1017">
      <c r="A1017" s="15"/>
      <c r="B1017" s="7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</row>
    <row r="1018">
      <c r="A1018" s="15"/>
      <c r="B1018" s="7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</row>
    <row r="1019">
      <c r="A1019" s="15"/>
      <c r="B1019" s="7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</row>
    <row r="1020">
      <c r="A1020" s="15"/>
      <c r="B1020" s="7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</row>
    <row r="1021">
      <c r="A1021" s="15"/>
      <c r="B1021" s="7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</row>
    <row r="1022">
      <c r="A1022" s="15"/>
      <c r="B1022" s="7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</row>
    <row r="1023">
      <c r="A1023" s="15"/>
      <c r="B1023" s="7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</row>
    <row r="1024">
      <c r="A1024" s="15"/>
      <c r="B1024" s="7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</row>
    <row r="1025">
      <c r="A1025" s="15"/>
      <c r="B1025" s="7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</row>
    <row r="1026">
      <c r="A1026" s="15"/>
      <c r="B1026" s="7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</row>
    <row r="1027">
      <c r="A1027" s="15"/>
      <c r="B1027" s="7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</row>
    <row r="1028">
      <c r="A1028" s="15"/>
      <c r="B1028" s="7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</row>
    <row r="1029">
      <c r="A1029" s="15"/>
      <c r="B1029" s="7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</row>
    <row r="1030">
      <c r="A1030" s="15"/>
      <c r="B1030" s="7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</row>
    <row r="1031">
      <c r="A1031" s="15"/>
      <c r="B1031" s="7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</row>
    <row r="1032">
      <c r="A1032" s="15"/>
      <c r="B1032" s="7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</row>
    <row r="1033">
      <c r="A1033" s="15"/>
      <c r="B1033" s="7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</row>
  </sheetData>
  <mergeCells count="71">
    <mergeCell ref="B34:B35"/>
    <mergeCell ref="B36:B37"/>
    <mergeCell ref="B38:B39"/>
    <mergeCell ref="B40:B41"/>
    <mergeCell ref="B42:B43"/>
    <mergeCell ref="B44:B45"/>
    <mergeCell ref="B46:B47"/>
    <mergeCell ref="B76:B77"/>
    <mergeCell ref="B78:B79"/>
    <mergeCell ref="B80:B81"/>
    <mergeCell ref="B82:B83"/>
    <mergeCell ref="B48:B49"/>
    <mergeCell ref="B50:B51"/>
    <mergeCell ref="A70:A75"/>
    <mergeCell ref="B70:B71"/>
    <mergeCell ref="B72:B73"/>
    <mergeCell ref="B74:B75"/>
    <mergeCell ref="A76:A83"/>
    <mergeCell ref="B94:B95"/>
    <mergeCell ref="B96:B97"/>
    <mergeCell ref="B98:B99"/>
    <mergeCell ref="B100:B101"/>
    <mergeCell ref="A84:A93"/>
    <mergeCell ref="B84:B85"/>
    <mergeCell ref="B86:B87"/>
    <mergeCell ref="B88:B89"/>
    <mergeCell ref="B90:B91"/>
    <mergeCell ref="B92:B93"/>
    <mergeCell ref="A94:A103"/>
    <mergeCell ref="B102:B103"/>
    <mergeCell ref="Z2:AB2"/>
    <mergeCell ref="AC2:AE2"/>
    <mergeCell ref="A1:A3"/>
    <mergeCell ref="B1:B3"/>
    <mergeCell ref="C1:AH1"/>
    <mergeCell ref="AI1:AI3"/>
    <mergeCell ref="AM1:AM3"/>
    <mergeCell ref="C2:G2"/>
    <mergeCell ref="H2:M2"/>
    <mergeCell ref="AF2:AH2"/>
    <mergeCell ref="N2:U2"/>
    <mergeCell ref="V2:Y2"/>
    <mergeCell ref="B4:B5"/>
    <mergeCell ref="B6:B7"/>
    <mergeCell ref="B8:B9"/>
    <mergeCell ref="B10:B11"/>
    <mergeCell ref="B12:B13"/>
    <mergeCell ref="B24:B25"/>
    <mergeCell ref="B26:B27"/>
    <mergeCell ref="A14:A33"/>
    <mergeCell ref="A34:A41"/>
    <mergeCell ref="A42:A49"/>
    <mergeCell ref="A50:A69"/>
    <mergeCell ref="A4:A13"/>
    <mergeCell ref="B14:B15"/>
    <mergeCell ref="B16:B17"/>
    <mergeCell ref="B18:B19"/>
    <mergeCell ref="B20:B21"/>
    <mergeCell ref="B22:B23"/>
    <mergeCell ref="B32:B33"/>
    <mergeCell ref="B62:B63"/>
    <mergeCell ref="B64:B65"/>
    <mergeCell ref="B66:B67"/>
    <mergeCell ref="B68:B69"/>
    <mergeCell ref="B28:B29"/>
    <mergeCell ref="B30:B31"/>
    <mergeCell ref="B52:B53"/>
    <mergeCell ref="B54:B55"/>
    <mergeCell ref="B56:B57"/>
    <mergeCell ref="B58:B59"/>
    <mergeCell ref="B60:B61"/>
  </mergeCells>
  <hyperlinks>
    <hyperlink r:id="rId1" ref="B16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75"/>
    <col customWidth="1" min="2" max="14" width="3.88"/>
    <col customWidth="1" min="15" max="15" width="5.13"/>
    <col customWidth="1" min="16" max="16" width="20.38"/>
  </cols>
  <sheetData>
    <row r="1">
      <c r="A1" s="140" t="s">
        <v>264</v>
      </c>
      <c r="B1" s="140" t="s">
        <v>57</v>
      </c>
      <c r="C1" s="140" t="s">
        <v>265</v>
      </c>
      <c r="D1" s="140" t="s">
        <v>65</v>
      </c>
      <c r="E1" s="140" t="s">
        <v>60</v>
      </c>
      <c r="F1" s="140" t="s">
        <v>266</v>
      </c>
      <c r="G1" s="140" t="s">
        <v>88</v>
      </c>
      <c r="H1" s="140" t="s">
        <v>113</v>
      </c>
      <c r="I1" s="140" t="s">
        <v>267</v>
      </c>
      <c r="J1" s="140" t="s">
        <v>268</v>
      </c>
      <c r="K1" s="140" t="s">
        <v>64</v>
      </c>
      <c r="L1" s="140" t="s">
        <v>66</v>
      </c>
      <c r="M1" s="140" t="s">
        <v>94</v>
      </c>
      <c r="N1" s="140" t="s">
        <v>55</v>
      </c>
      <c r="O1" s="141" t="s">
        <v>269</v>
      </c>
      <c r="P1" s="141"/>
    </row>
    <row r="2">
      <c r="A2" s="142" t="s">
        <v>270</v>
      </c>
      <c r="B2" s="143"/>
      <c r="C2" s="143"/>
      <c r="D2" s="143"/>
      <c r="E2" s="143"/>
      <c r="F2" s="144">
        <v>1.0</v>
      </c>
      <c r="G2" s="145"/>
      <c r="H2" s="145"/>
      <c r="I2" s="145"/>
      <c r="J2" s="145"/>
      <c r="K2" s="145"/>
      <c r="L2" s="145"/>
      <c r="M2" s="145"/>
      <c r="N2" s="145"/>
      <c r="O2" s="144">
        <f t="shared" ref="O2:O294" si="1">sum(B2:N2)</f>
        <v>1</v>
      </c>
      <c r="P2" s="144"/>
    </row>
    <row r="3">
      <c r="A3" s="142" t="s">
        <v>271</v>
      </c>
      <c r="B3" s="143"/>
      <c r="C3" s="145"/>
      <c r="D3" s="143"/>
      <c r="E3" s="143"/>
      <c r="F3" s="144">
        <v>1.0</v>
      </c>
      <c r="G3" s="143"/>
      <c r="H3" s="145"/>
      <c r="I3" s="143"/>
      <c r="J3" s="145"/>
      <c r="K3" s="143"/>
      <c r="L3" s="145"/>
      <c r="M3" s="145"/>
      <c r="N3" s="145"/>
      <c r="O3" s="144">
        <f t="shared" si="1"/>
        <v>1</v>
      </c>
      <c r="P3" s="144"/>
    </row>
    <row r="4">
      <c r="A4" s="142" t="s">
        <v>272</v>
      </c>
      <c r="B4" s="143"/>
      <c r="C4" s="145"/>
      <c r="D4" s="145"/>
      <c r="E4" s="143"/>
      <c r="F4" s="145"/>
      <c r="G4" s="144">
        <v>1.0</v>
      </c>
      <c r="H4" s="145"/>
      <c r="I4" s="145"/>
      <c r="J4" s="145"/>
      <c r="K4" s="145"/>
      <c r="L4" s="145"/>
      <c r="M4" s="145"/>
      <c r="N4" s="145"/>
      <c r="O4" s="144">
        <f t="shared" si="1"/>
        <v>1</v>
      </c>
      <c r="P4" s="144"/>
    </row>
    <row r="5">
      <c r="A5" s="142" t="s">
        <v>273</v>
      </c>
      <c r="B5" s="143"/>
      <c r="C5" s="145"/>
      <c r="D5" s="145"/>
      <c r="E5" s="144">
        <v>1.0</v>
      </c>
      <c r="F5" s="145"/>
      <c r="G5" s="145"/>
      <c r="H5" s="145"/>
      <c r="I5" s="145"/>
      <c r="J5" s="145"/>
      <c r="K5" s="145"/>
      <c r="L5" s="145"/>
      <c r="M5" s="145"/>
      <c r="N5" s="143"/>
      <c r="O5" s="144">
        <f t="shared" si="1"/>
        <v>1</v>
      </c>
      <c r="P5" s="144"/>
    </row>
    <row r="6">
      <c r="A6" s="142" t="s">
        <v>274</v>
      </c>
      <c r="B6" s="143"/>
      <c r="C6" s="145"/>
      <c r="D6" s="145"/>
      <c r="E6" s="143"/>
      <c r="F6" s="143"/>
      <c r="G6" s="145"/>
      <c r="H6" s="145"/>
      <c r="I6" s="143"/>
      <c r="J6" s="145"/>
      <c r="K6" s="145"/>
      <c r="L6" s="145"/>
      <c r="M6" s="145"/>
      <c r="N6" s="144">
        <v>1.0</v>
      </c>
      <c r="O6" s="144">
        <f t="shared" si="1"/>
        <v>1</v>
      </c>
      <c r="P6" s="144"/>
    </row>
    <row r="7">
      <c r="A7" s="142" t="s">
        <v>275</v>
      </c>
      <c r="B7" s="143"/>
      <c r="C7" s="145"/>
      <c r="D7" s="145"/>
      <c r="E7" s="144">
        <v>1.0</v>
      </c>
      <c r="F7" s="144">
        <v>1.0</v>
      </c>
      <c r="G7" s="143"/>
      <c r="H7" s="145"/>
      <c r="I7" s="145"/>
      <c r="J7" s="145"/>
      <c r="K7" s="143"/>
      <c r="L7" s="145"/>
      <c r="M7" s="143"/>
      <c r="N7" s="144">
        <v>1.0</v>
      </c>
      <c r="O7" s="144">
        <f t="shared" si="1"/>
        <v>3</v>
      </c>
      <c r="P7" s="144"/>
    </row>
    <row r="8">
      <c r="A8" s="142" t="s">
        <v>276</v>
      </c>
      <c r="B8" s="143"/>
      <c r="C8" s="145"/>
      <c r="D8" s="145"/>
      <c r="E8" s="145"/>
      <c r="F8" s="145"/>
      <c r="G8" s="144">
        <v>1.0</v>
      </c>
      <c r="H8" s="145"/>
      <c r="I8" s="145"/>
      <c r="J8" s="145"/>
      <c r="K8" s="145"/>
      <c r="L8" s="145"/>
      <c r="M8" s="145"/>
      <c r="N8" s="145"/>
      <c r="O8" s="144">
        <f t="shared" si="1"/>
        <v>1</v>
      </c>
      <c r="P8" s="144"/>
    </row>
    <row r="9">
      <c r="A9" s="142" t="s">
        <v>277</v>
      </c>
      <c r="B9" s="143"/>
      <c r="C9" s="145"/>
      <c r="D9" s="145"/>
      <c r="E9" s="143"/>
      <c r="F9" s="143"/>
      <c r="G9" s="144">
        <v>1.0</v>
      </c>
      <c r="H9" s="145"/>
      <c r="I9" s="143"/>
      <c r="J9" s="145"/>
      <c r="K9" s="145"/>
      <c r="L9" s="145"/>
      <c r="M9" s="143"/>
      <c r="N9" s="145"/>
      <c r="O9" s="144">
        <f t="shared" si="1"/>
        <v>1</v>
      </c>
      <c r="P9" s="144"/>
    </row>
    <row r="10">
      <c r="A10" s="142" t="s">
        <v>278</v>
      </c>
      <c r="B10" s="145"/>
      <c r="C10" s="145"/>
      <c r="D10" s="145"/>
      <c r="E10" s="144">
        <v>1.0</v>
      </c>
      <c r="F10" s="144">
        <v>1.0</v>
      </c>
      <c r="G10" s="143"/>
      <c r="H10" s="145"/>
      <c r="I10" s="143"/>
      <c r="J10" s="145"/>
      <c r="K10" s="145"/>
      <c r="L10" s="145"/>
      <c r="M10" s="143"/>
      <c r="N10" s="145"/>
      <c r="O10" s="144">
        <f t="shared" si="1"/>
        <v>2</v>
      </c>
      <c r="P10" s="144"/>
    </row>
    <row r="11">
      <c r="A11" s="142" t="s">
        <v>279</v>
      </c>
      <c r="B11" s="143"/>
      <c r="C11" s="145"/>
      <c r="D11" s="145"/>
      <c r="E11" s="145"/>
      <c r="F11" s="143"/>
      <c r="G11" s="143"/>
      <c r="H11" s="145"/>
      <c r="I11" s="143"/>
      <c r="J11" s="145"/>
      <c r="K11" s="145"/>
      <c r="L11" s="144">
        <v>1.0</v>
      </c>
      <c r="M11" s="143"/>
      <c r="N11" s="145"/>
      <c r="O11" s="144">
        <f t="shared" si="1"/>
        <v>1</v>
      </c>
      <c r="P11" s="144"/>
    </row>
    <row r="12">
      <c r="A12" s="142" t="s">
        <v>280</v>
      </c>
      <c r="B12" s="143"/>
      <c r="C12" s="145"/>
      <c r="D12" s="145"/>
      <c r="E12" s="145"/>
      <c r="F12" s="143"/>
      <c r="G12" s="143"/>
      <c r="H12" s="145"/>
      <c r="I12" s="143"/>
      <c r="J12" s="145"/>
      <c r="K12" s="144">
        <v>1.0</v>
      </c>
      <c r="L12" s="143"/>
      <c r="M12" s="145"/>
      <c r="N12" s="145"/>
      <c r="O12" s="144">
        <f t="shared" si="1"/>
        <v>1</v>
      </c>
      <c r="P12" s="144"/>
    </row>
    <row r="13">
      <c r="A13" s="142" t="s">
        <v>281</v>
      </c>
      <c r="B13" s="143"/>
      <c r="C13" s="145"/>
      <c r="D13" s="145"/>
      <c r="E13" s="145"/>
      <c r="F13" s="144">
        <v>1.0</v>
      </c>
      <c r="G13" s="144">
        <v>1.0</v>
      </c>
      <c r="H13" s="145"/>
      <c r="I13" s="145"/>
      <c r="J13" s="145"/>
      <c r="K13" s="145"/>
      <c r="L13" s="143"/>
      <c r="M13" s="145"/>
      <c r="N13" s="145"/>
      <c r="O13" s="144">
        <f t="shared" si="1"/>
        <v>2</v>
      </c>
      <c r="P13" s="144"/>
    </row>
    <row r="14">
      <c r="A14" s="142" t="s">
        <v>282</v>
      </c>
      <c r="B14" s="143"/>
      <c r="C14" s="145"/>
      <c r="D14" s="145"/>
      <c r="E14" s="145"/>
      <c r="F14" s="143"/>
      <c r="G14" s="143"/>
      <c r="H14" s="145"/>
      <c r="I14" s="145"/>
      <c r="J14" s="145"/>
      <c r="K14" s="145"/>
      <c r="L14" s="145"/>
      <c r="M14" s="144">
        <v>1.0</v>
      </c>
      <c r="N14" s="145"/>
      <c r="O14" s="144">
        <f t="shared" si="1"/>
        <v>1</v>
      </c>
      <c r="P14" s="144"/>
    </row>
    <row r="15">
      <c r="A15" s="142" t="s">
        <v>283</v>
      </c>
      <c r="B15" s="143"/>
      <c r="C15" s="143"/>
      <c r="D15" s="143"/>
      <c r="E15" s="145"/>
      <c r="F15" s="144">
        <v>1.0</v>
      </c>
      <c r="G15" s="144">
        <v>1.0</v>
      </c>
      <c r="H15" s="145"/>
      <c r="I15" s="145"/>
      <c r="J15" s="143"/>
      <c r="K15" s="145"/>
      <c r="L15" s="145"/>
      <c r="M15" s="145"/>
      <c r="N15" s="145"/>
      <c r="O15" s="144">
        <f t="shared" si="1"/>
        <v>2</v>
      </c>
      <c r="P15" s="144"/>
    </row>
    <row r="16">
      <c r="A16" s="142" t="s">
        <v>284</v>
      </c>
      <c r="B16" s="143"/>
      <c r="C16" s="145"/>
      <c r="D16" s="145"/>
      <c r="E16" s="145"/>
      <c r="F16" s="145"/>
      <c r="G16" s="143"/>
      <c r="H16" s="145"/>
      <c r="I16" s="145"/>
      <c r="J16" s="145"/>
      <c r="K16" s="145"/>
      <c r="L16" s="144">
        <v>1.0</v>
      </c>
      <c r="M16" s="145"/>
      <c r="N16" s="145"/>
      <c r="O16" s="144">
        <f t="shared" si="1"/>
        <v>1</v>
      </c>
      <c r="P16" s="144"/>
    </row>
    <row r="17">
      <c r="A17" s="142" t="s">
        <v>285</v>
      </c>
      <c r="B17" s="143"/>
      <c r="C17" s="145"/>
      <c r="D17" s="145"/>
      <c r="E17" s="145"/>
      <c r="F17" s="144">
        <v>1.0</v>
      </c>
      <c r="G17" s="144">
        <v>1.0</v>
      </c>
      <c r="H17" s="145"/>
      <c r="I17" s="145"/>
      <c r="J17" s="145"/>
      <c r="K17" s="145"/>
      <c r="L17" s="145"/>
      <c r="M17" s="145"/>
      <c r="N17" s="145"/>
      <c r="O17" s="144">
        <f t="shared" si="1"/>
        <v>2</v>
      </c>
      <c r="P17" s="144"/>
    </row>
    <row r="18">
      <c r="A18" s="142" t="s">
        <v>286</v>
      </c>
      <c r="B18" s="143"/>
      <c r="C18" s="143"/>
      <c r="D18" s="145"/>
      <c r="E18" s="145"/>
      <c r="F18" s="144">
        <v>1.0</v>
      </c>
      <c r="G18" s="143"/>
      <c r="H18" s="145"/>
      <c r="I18" s="145"/>
      <c r="J18" s="145"/>
      <c r="K18" s="145"/>
      <c r="L18" s="145"/>
      <c r="M18" s="145"/>
      <c r="N18" s="145"/>
      <c r="O18" s="144">
        <f t="shared" si="1"/>
        <v>1</v>
      </c>
      <c r="P18" s="144"/>
    </row>
    <row r="19">
      <c r="A19" s="142" t="s">
        <v>287</v>
      </c>
      <c r="B19" s="143"/>
      <c r="C19" s="143"/>
      <c r="D19" s="145"/>
      <c r="E19" s="145"/>
      <c r="F19" s="143"/>
      <c r="G19" s="144">
        <v>1.0</v>
      </c>
      <c r="H19" s="145"/>
      <c r="I19" s="145"/>
      <c r="J19" s="143"/>
      <c r="K19" s="145"/>
      <c r="L19" s="143"/>
      <c r="M19" s="145"/>
      <c r="N19" s="145"/>
      <c r="O19" s="144">
        <f t="shared" si="1"/>
        <v>1</v>
      </c>
      <c r="P19" s="144"/>
    </row>
    <row r="20">
      <c r="A20" s="142" t="s">
        <v>288</v>
      </c>
      <c r="B20" s="143"/>
      <c r="C20" s="145"/>
      <c r="D20" s="145"/>
      <c r="E20" s="145"/>
      <c r="F20" s="143"/>
      <c r="G20" s="144">
        <v>1.0</v>
      </c>
      <c r="H20" s="145"/>
      <c r="I20" s="145"/>
      <c r="J20" s="145"/>
      <c r="K20" s="145"/>
      <c r="L20" s="145"/>
      <c r="M20" s="145"/>
      <c r="N20" s="145"/>
      <c r="O20" s="144">
        <f t="shared" si="1"/>
        <v>1</v>
      </c>
      <c r="P20" s="144"/>
    </row>
    <row r="21">
      <c r="A21" s="142" t="s">
        <v>289</v>
      </c>
      <c r="B21" s="143"/>
      <c r="C21" s="143"/>
      <c r="D21" s="145"/>
      <c r="E21" s="145"/>
      <c r="F21" s="143"/>
      <c r="G21" s="144">
        <v>1.0</v>
      </c>
      <c r="H21" s="145"/>
      <c r="I21" s="145"/>
      <c r="J21" s="145"/>
      <c r="K21" s="143"/>
      <c r="L21" s="145"/>
      <c r="M21" s="145"/>
      <c r="N21" s="145"/>
      <c r="O21" s="144">
        <f t="shared" si="1"/>
        <v>1</v>
      </c>
      <c r="P21" s="144"/>
    </row>
    <row r="22">
      <c r="A22" s="142" t="s">
        <v>290</v>
      </c>
      <c r="B22" s="143"/>
      <c r="C22" s="145"/>
      <c r="D22" s="145"/>
      <c r="E22" s="145"/>
      <c r="F22" s="144">
        <v>1.0</v>
      </c>
      <c r="G22" s="145"/>
      <c r="H22" s="145"/>
      <c r="I22" s="145"/>
      <c r="J22" s="145"/>
      <c r="K22" s="143"/>
      <c r="L22" s="145"/>
      <c r="M22" s="145"/>
      <c r="N22" s="145"/>
      <c r="O22" s="144">
        <f t="shared" si="1"/>
        <v>1</v>
      </c>
      <c r="P22" s="144"/>
    </row>
    <row r="23">
      <c r="A23" s="142" t="s">
        <v>291</v>
      </c>
      <c r="B23" s="143"/>
      <c r="C23" s="145"/>
      <c r="D23" s="145"/>
      <c r="E23" s="145"/>
      <c r="F23" s="145"/>
      <c r="G23" s="145"/>
      <c r="H23" s="145"/>
      <c r="I23" s="145"/>
      <c r="J23" s="144">
        <v>1.0</v>
      </c>
      <c r="K23" s="143"/>
      <c r="L23" s="145"/>
      <c r="M23" s="143"/>
      <c r="N23" s="145"/>
      <c r="O23" s="144">
        <f t="shared" si="1"/>
        <v>1</v>
      </c>
      <c r="P23" s="144"/>
    </row>
    <row r="24">
      <c r="A24" s="142" t="s">
        <v>292</v>
      </c>
      <c r="B24" s="143"/>
      <c r="C24" s="143"/>
      <c r="D24" s="145"/>
      <c r="E24" s="145"/>
      <c r="F24" s="144">
        <v>1.0</v>
      </c>
      <c r="G24" s="145"/>
      <c r="H24" s="145"/>
      <c r="I24" s="143"/>
      <c r="J24" s="145"/>
      <c r="K24" s="143"/>
      <c r="L24" s="145"/>
      <c r="M24" s="145"/>
      <c r="N24" s="145"/>
      <c r="O24" s="144">
        <f t="shared" si="1"/>
        <v>1</v>
      </c>
      <c r="P24" s="144"/>
    </row>
    <row r="25">
      <c r="A25" s="142" t="s">
        <v>293</v>
      </c>
      <c r="B25" s="143"/>
      <c r="C25" s="143"/>
      <c r="D25" s="145"/>
      <c r="E25" s="145"/>
      <c r="F25" s="144">
        <v>1.0</v>
      </c>
      <c r="G25" s="145"/>
      <c r="H25" s="143"/>
      <c r="I25" s="145"/>
      <c r="J25" s="145"/>
      <c r="K25" s="145"/>
      <c r="L25" s="145"/>
      <c r="M25" s="145"/>
      <c r="N25" s="145"/>
      <c r="O25" s="144">
        <f t="shared" si="1"/>
        <v>1</v>
      </c>
      <c r="P25" s="144"/>
    </row>
    <row r="26">
      <c r="A26" s="142" t="s">
        <v>294</v>
      </c>
      <c r="B26" s="143"/>
      <c r="C26" s="143"/>
      <c r="D26" s="145"/>
      <c r="E26" s="145"/>
      <c r="F26" s="144">
        <v>1.0</v>
      </c>
      <c r="G26" s="145"/>
      <c r="H26" s="143"/>
      <c r="I26" s="145"/>
      <c r="J26" s="143"/>
      <c r="K26" s="143"/>
      <c r="L26" s="145"/>
      <c r="M26" s="143"/>
      <c r="N26" s="145"/>
      <c r="O26" s="144">
        <f t="shared" si="1"/>
        <v>1</v>
      </c>
      <c r="P26" s="144"/>
    </row>
    <row r="27">
      <c r="A27" s="142" t="s">
        <v>295</v>
      </c>
      <c r="B27" s="143"/>
      <c r="C27" s="143"/>
      <c r="D27" s="145"/>
      <c r="E27" s="143"/>
      <c r="F27" s="145"/>
      <c r="G27" s="143"/>
      <c r="H27" s="145"/>
      <c r="I27" s="145"/>
      <c r="J27" s="143"/>
      <c r="K27" s="145"/>
      <c r="L27" s="145"/>
      <c r="M27" s="144">
        <v>1.0</v>
      </c>
      <c r="N27" s="145"/>
      <c r="O27" s="144">
        <f t="shared" si="1"/>
        <v>1</v>
      </c>
      <c r="P27" s="144"/>
    </row>
    <row r="28">
      <c r="A28" s="142" t="s">
        <v>296</v>
      </c>
      <c r="B28" s="143"/>
      <c r="C28" s="145"/>
      <c r="D28" s="145"/>
      <c r="E28" s="143"/>
      <c r="F28" s="143"/>
      <c r="G28" s="143"/>
      <c r="H28" s="145"/>
      <c r="I28" s="144">
        <v>1.0</v>
      </c>
      <c r="J28" s="145"/>
      <c r="K28" s="145"/>
      <c r="L28" s="145"/>
      <c r="M28" s="145"/>
      <c r="N28" s="145"/>
      <c r="O28" s="144">
        <f t="shared" si="1"/>
        <v>1</v>
      </c>
      <c r="P28" s="144"/>
    </row>
    <row r="29">
      <c r="A29" s="142" t="s">
        <v>297</v>
      </c>
      <c r="B29" s="143"/>
      <c r="C29" s="145"/>
      <c r="D29" s="145"/>
      <c r="E29" s="143"/>
      <c r="F29" s="144">
        <v>1.0</v>
      </c>
      <c r="G29" s="145"/>
      <c r="H29" s="145"/>
      <c r="I29" s="145"/>
      <c r="J29" s="145"/>
      <c r="K29" s="145"/>
      <c r="L29" s="145"/>
      <c r="M29" s="145"/>
      <c r="N29" s="145"/>
      <c r="O29" s="144">
        <f t="shared" si="1"/>
        <v>1</v>
      </c>
      <c r="P29" s="144"/>
    </row>
    <row r="30">
      <c r="A30" s="142" t="s">
        <v>298</v>
      </c>
      <c r="B30" s="143"/>
      <c r="C30" s="143"/>
      <c r="D30" s="145"/>
      <c r="E30" s="143"/>
      <c r="F30" s="145"/>
      <c r="G30" s="145"/>
      <c r="H30" s="145"/>
      <c r="I30" s="143"/>
      <c r="J30" s="145"/>
      <c r="K30" s="144">
        <v>1.0</v>
      </c>
      <c r="L30" s="145"/>
      <c r="M30" s="145"/>
      <c r="N30" s="145"/>
      <c r="O30" s="144">
        <f t="shared" si="1"/>
        <v>1</v>
      </c>
      <c r="P30" s="144"/>
    </row>
    <row r="31">
      <c r="A31" s="142" t="s">
        <v>299</v>
      </c>
      <c r="B31" s="143"/>
      <c r="C31" s="145"/>
      <c r="D31" s="144">
        <v>1.0</v>
      </c>
      <c r="E31" s="145"/>
      <c r="F31" s="145"/>
      <c r="G31" s="145"/>
      <c r="H31" s="145"/>
      <c r="I31" s="145"/>
      <c r="J31" s="145"/>
      <c r="K31" s="143"/>
      <c r="L31" s="145"/>
      <c r="M31" s="145"/>
      <c r="N31" s="145"/>
      <c r="O31" s="144">
        <f t="shared" si="1"/>
        <v>1</v>
      </c>
      <c r="P31" s="144"/>
    </row>
    <row r="32">
      <c r="A32" s="142" t="s">
        <v>300</v>
      </c>
      <c r="B32" s="143"/>
      <c r="C32" s="144">
        <v>1.0</v>
      </c>
      <c r="D32" s="143"/>
      <c r="E32" s="143"/>
      <c r="F32" s="145"/>
      <c r="G32" s="145"/>
      <c r="H32" s="145"/>
      <c r="I32" s="143"/>
      <c r="J32" s="143"/>
      <c r="K32" s="143"/>
      <c r="L32" s="143"/>
      <c r="M32" s="145"/>
      <c r="N32" s="143"/>
      <c r="O32" s="144">
        <f t="shared" si="1"/>
        <v>1</v>
      </c>
      <c r="P32" s="144"/>
    </row>
    <row r="33">
      <c r="A33" s="142" t="s">
        <v>301</v>
      </c>
      <c r="B33" s="144">
        <v>1.0</v>
      </c>
      <c r="C33" s="143"/>
      <c r="D33" s="145"/>
      <c r="E33" s="144">
        <v>1.0</v>
      </c>
      <c r="F33" s="143"/>
      <c r="G33" s="144">
        <v>1.0</v>
      </c>
      <c r="H33" s="145"/>
      <c r="I33" s="145"/>
      <c r="J33" s="145"/>
      <c r="K33" s="145"/>
      <c r="L33" s="145"/>
      <c r="M33" s="143"/>
      <c r="N33" s="145"/>
      <c r="O33" s="144">
        <f t="shared" si="1"/>
        <v>3</v>
      </c>
      <c r="P33" s="144"/>
    </row>
    <row r="34">
      <c r="A34" s="142" t="s">
        <v>302</v>
      </c>
      <c r="B34" s="143"/>
      <c r="C34" s="145"/>
      <c r="D34" s="143"/>
      <c r="E34" s="145"/>
      <c r="F34" s="144">
        <v>1.0</v>
      </c>
      <c r="G34" s="145"/>
      <c r="H34" s="145"/>
      <c r="I34" s="145"/>
      <c r="J34" s="145"/>
      <c r="K34" s="145"/>
      <c r="L34" s="145"/>
      <c r="M34" s="145"/>
      <c r="N34" s="143"/>
      <c r="O34" s="144">
        <f t="shared" si="1"/>
        <v>1</v>
      </c>
      <c r="P34" s="144"/>
    </row>
    <row r="35">
      <c r="A35" s="142" t="s">
        <v>303</v>
      </c>
      <c r="B35" s="143"/>
      <c r="C35" s="145"/>
      <c r="D35" s="145"/>
      <c r="E35" s="144">
        <v>1.0</v>
      </c>
      <c r="F35" s="145"/>
      <c r="G35" s="143"/>
      <c r="H35" s="145"/>
      <c r="I35" s="145"/>
      <c r="J35" s="145"/>
      <c r="K35" s="145"/>
      <c r="L35" s="145"/>
      <c r="M35" s="145"/>
      <c r="N35" s="145"/>
      <c r="O35" s="144">
        <f t="shared" si="1"/>
        <v>1</v>
      </c>
      <c r="P35" s="144"/>
    </row>
    <row r="36">
      <c r="A36" s="142" t="s">
        <v>304</v>
      </c>
      <c r="B36" s="143"/>
      <c r="C36" s="145"/>
      <c r="D36" s="143"/>
      <c r="E36" s="145"/>
      <c r="F36" s="145"/>
      <c r="G36" s="145"/>
      <c r="H36" s="145"/>
      <c r="I36" s="145"/>
      <c r="J36" s="145"/>
      <c r="K36" s="144">
        <v>1.0</v>
      </c>
      <c r="L36" s="145"/>
      <c r="M36" s="145"/>
      <c r="N36" s="145"/>
      <c r="O36" s="144">
        <f t="shared" si="1"/>
        <v>1</v>
      </c>
      <c r="P36" s="144"/>
    </row>
    <row r="37">
      <c r="A37" s="142" t="s">
        <v>305</v>
      </c>
      <c r="B37" s="143"/>
      <c r="C37" s="144">
        <v>1.0</v>
      </c>
      <c r="D37" s="144">
        <v>1.0</v>
      </c>
      <c r="E37" s="144">
        <v>1.0</v>
      </c>
      <c r="F37" s="143"/>
      <c r="G37" s="145"/>
      <c r="H37" s="145"/>
      <c r="I37" s="144">
        <v>1.0</v>
      </c>
      <c r="J37" s="144">
        <v>1.0</v>
      </c>
      <c r="K37" s="144">
        <v>1.0</v>
      </c>
      <c r="L37" s="144">
        <v>1.0</v>
      </c>
      <c r="M37" s="145"/>
      <c r="N37" s="144">
        <v>1.0</v>
      </c>
      <c r="O37" s="144">
        <f t="shared" si="1"/>
        <v>8</v>
      </c>
      <c r="P37" s="144"/>
    </row>
    <row r="38">
      <c r="A38" s="142" t="s">
        <v>306</v>
      </c>
      <c r="B38" s="144">
        <v>1.0</v>
      </c>
      <c r="C38" s="143"/>
      <c r="D38" s="145"/>
      <c r="E38" s="145"/>
      <c r="F38" s="144">
        <v>1.0</v>
      </c>
      <c r="G38" s="143"/>
      <c r="H38" s="145"/>
      <c r="I38" s="145"/>
      <c r="J38" s="145"/>
      <c r="K38" s="145"/>
      <c r="L38" s="145"/>
      <c r="M38" s="144">
        <v>1.0</v>
      </c>
      <c r="N38" s="145"/>
      <c r="O38" s="144">
        <f t="shared" si="1"/>
        <v>3</v>
      </c>
      <c r="P38" s="144"/>
    </row>
    <row r="39">
      <c r="A39" s="142" t="s">
        <v>307</v>
      </c>
      <c r="B39" s="143"/>
      <c r="C39" s="145"/>
      <c r="D39" s="144">
        <v>1.0</v>
      </c>
      <c r="E39" s="145"/>
      <c r="F39" s="143"/>
      <c r="G39" s="145"/>
      <c r="H39" s="145"/>
      <c r="I39" s="145"/>
      <c r="J39" s="143"/>
      <c r="K39" s="145"/>
      <c r="L39" s="145"/>
      <c r="M39" s="145"/>
      <c r="N39" s="145"/>
      <c r="O39" s="144">
        <f t="shared" si="1"/>
        <v>1</v>
      </c>
      <c r="P39" s="144"/>
    </row>
    <row r="40">
      <c r="A40" s="142" t="s">
        <v>308</v>
      </c>
      <c r="B40" s="143"/>
      <c r="C40" s="143"/>
      <c r="D40" s="145"/>
      <c r="E40" s="145"/>
      <c r="F40" s="145"/>
      <c r="G40" s="144">
        <v>1.0</v>
      </c>
      <c r="H40" s="145"/>
      <c r="I40" s="145"/>
      <c r="J40" s="145"/>
      <c r="K40" s="145"/>
      <c r="L40" s="145"/>
      <c r="M40" s="145"/>
      <c r="N40" s="145"/>
      <c r="O40" s="144">
        <f t="shared" si="1"/>
        <v>1</v>
      </c>
      <c r="P40" s="144"/>
    </row>
    <row r="41">
      <c r="A41" s="142" t="s">
        <v>309</v>
      </c>
      <c r="B41" s="143"/>
      <c r="C41" s="143"/>
      <c r="D41" s="144">
        <v>1.0</v>
      </c>
      <c r="E41" s="145"/>
      <c r="F41" s="145"/>
      <c r="G41" s="145"/>
      <c r="H41" s="143"/>
      <c r="I41" s="143"/>
      <c r="J41" s="143"/>
      <c r="K41" s="143"/>
      <c r="L41" s="143"/>
      <c r="M41" s="143"/>
      <c r="N41" s="145"/>
      <c r="O41" s="144">
        <f t="shared" si="1"/>
        <v>1</v>
      </c>
      <c r="P41" s="144"/>
    </row>
    <row r="42">
      <c r="A42" s="142" t="s">
        <v>310</v>
      </c>
      <c r="B42" s="143"/>
      <c r="C42" s="143"/>
      <c r="D42" s="145"/>
      <c r="E42" s="145"/>
      <c r="F42" s="143"/>
      <c r="G42" s="145"/>
      <c r="H42" s="145"/>
      <c r="I42" s="143"/>
      <c r="J42" s="145"/>
      <c r="K42" s="144">
        <v>1.0</v>
      </c>
      <c r="L42" s="145"/>
      <c r="M42" s="145"/>
      <c r="N42" s="145"/>
      <c r="O42" s="144">
        <f t="shared" si="1"/>
        <v>1</v>
      </c>
      <c r="P42" s="144"/>
    </row>
    <row r="43">
      <c r="A43" s="142" t="s">
        <v>311</v>
      </c>
      <c r="B43" s="143"/>
      <c r="C43" s="145"/>
      <c r="D43" s="145"/>
      <c r="E43" s="145"/>
      <c r="F43" s="143"/>
      <c r="G43" s="144">
        <v>1.0</v>
      </c>
      <c r="H43" s="145"/>
      <c r="I43" s="143"/>
      <c r="J43" s="145"/>
      <c r="K43" s="143"/>
      <c r="L43" s="145"/>
      <c r="M43" s="143"/>
      <c r="N43" s="145"/>
      <c r="O43" s="144">
        <f t="shared" si="1"/>
        <v>1</v>
      </c>
      <c r="P43" s="144"/>
    </row>
    <row r="44">
      <c r="A44" s="142" t="s">
        <v>312</v>
      </c>
      <c r="B44" s="143"/>
      <c r="C44" s="145"/>
      <c r="D44" s="145"/>
      <c r="E44" s="145"/>
      <c r="F44" s="145"/>
      <c r="G44" s="145"/>
      <c r="H44" s="145"/>
      <c r="I44" s="145"/>
      <c r="J44" s="144">
        <v>1.0</v>
      </c>
      <c r="K44" s="145"/>
      <c r="L44" s="145"/>
      <c r="M44" s="143"/>
      <c r="N44" s="145"/>
      <c r="O44" s="144">
        <f t="shared" si="1"/>
        <v>1</v>
      </c>
      <c r="P44" s="144"/>
    </row>
    <row r="45">
      <c r="A45" s="142" t="s">
        <v>313</v>
      </c>
      <c r="B45" s="144">
        <v>1.0</v>
      </c>
      <c r="C45" s="143"/>
      <c r="D45" s="145"/>
      <c r="E45" s="145"/>
      <c r="F45" s="145"/>
      <c r="G45" s="143"/>
      <c r="H45" s="145"/>
      <c r="I45" s="145"/>
      <c r="J45" s="145"/>
      <c r="K45" s="145"/>
      <c r="L45" s="145"/>
      <c r="M45" s="143"/>
      <c r="N45" s="145"/>
      <c r="O45" s="144">
        <f t="shared" si="1"/>
        <v>1</v>
      </c>
      <c r="P45" s="144"/>
    </row>
    <row r="46">
      <c r="A46" s="142" t="s">
        <v>314</v>
      </c>
      <c r="B46" s="143"/>
      <c r="C46" s="144">
        <v>1.0</v>
      </c>
      <c r="D46" s="143"/>
      <c r="E46" s="143"/>
      <c r="F46" s="143"/>
      <c r="G46" s="143"/>
      <c r="H46" s="144">
        <v>1.0</v>
      </c>
      <c r="I46" s="143"/>
      <c r="J46" s="144">
        <v>1.0</v>
      </c>
      <c r="K46" s="144">
        <v>1.0</v>
      </c>
      <c r="L46" s="144">
        <v>1.0</v>
      </c>
      <c r="M46" s="144">
        <v>1.0</v>
      </c>
      <c r="N46" s="145"/>
      <c r="O46" s="144">
        <f t="shared" si="1"/>
        <v>6</v>
      </c>
      <c r="P46" s="144"/>
    </row>
    <row r="47">
      <c r="A47" s="142" t="s">
        <v>315</v>
      </c>
      <c r="B47" s="143"/>
      <c r="C47" s="145"/>
      <c r="D47" s="145"/>
      <c r="E47" s="145"/>
      <c r="F47" s="144">
        <v>1.0</v>
      </c>
      <c r="G47" s="143"/>
      <c r="H47" s="145"/>
      <c r="I47" s="145"/>
      <c r="J47" s="143"/>
      <c r="K47" s="143"/>
      <c r="L47" s="145"/>
      <c r="M47" s="143"/>
      <c r="N47" s="145"/>
      <c r="O47" s="144">
        <f t="shared" si="1"/>
        <v>1</v>
      </c>
      <c r="P47" s="144"/>
    </row>
    <row r="48">
      <c r="A48" s="142" t="s">
        <v>316</v>
      </c>
      <c r="B48" s="143"/>
      <c r="C48" s="145"/>
      <c r="D48" s="143"/>
      <c r="E48" s="143"/>
      <c r="F48" s="143"/>
      <c r="G48" s="143"/>
      <c r="H48" s="143"/>
      <c r="I48" s="143"/>
      <c r="J48" s="143"/>
      <c r="K48" s="143"/>
      <c r="L48" s="145"/>
      <c r="M48" s="144">
        <v>1.0</v>
      </c>
      <c r="N48" s="145"/>
      <c r="O48" s="144">
        <f t="shared" si="1"/>
        <v>1</v>
      </c>
      <c r="P48" s="144"/>
    </row>
    <row r="49">
      <c r="A49" s="142" t="s">
        <v>317</v>
      </c>
      <c r="B49" s="144">
        <v>1.0</v>
      </c>
      <c r="C49" s="143"/>
      <c r="D49" s="143"/>
      <c r="E49" s="145"/>
      <c r="F49" s="143"/>
      <c r="G49" s="145"/>
      <c r="H49" s="145"/>
      <c r="I49" s="145"/>
      <c r="J49" s="145"/>
      <c r="K49" s="145"/>
      <c r="L49" s="145"/>
      <c r="M49" s="145"/>
      <c r="N49" s="145"/>
      <c r="O49" s="144">
        <f t="shared" si="1"/>
        <v>1</v>
      </c>
      <c r="P49" s="144"/>
    </row>
    <row r="50">
      <c r="A50" s="142" t="s">
        <v>318</v>
      </c>
      <c r="B50" s="143"/>
      <c r="C50" s="143"/>
      <c r="D50" s="145"/>
      <c r="E50" s="145"/>
      <c r="F50" s="143"/>
      <c r="G50" s="144">
        <v>1.0</v>
      </c>
      <c r="H50" s="145"/>
      <c r="I50" s="143"/>
      <c r="J50" s="145"/>
      <c r="K50" s="145"/>
      <c r="L50" s="145"/>
      <c r="M50" s="145"/>
      <c r="N50" s="145"/>
      <c r="O50" s="144">
        <f t="shared" si="1"/>
        <v>1</v>
      </c>
      <c r="P50" s="144"/>
    </row>
    <row r="51">
      <c r="A51" s="142" t="s">
        <v>319</v>
      </c>
      <c r="B51" s="143"/>
      <c r="C51" s="143"/>
      <c r="D51" s="145"/>
      <c r="E51" s="143"/>
      <c r="F51" s="144">
        <v>1.0</v>
      </c>
      <c r="G51" s="143"/>
      <c r="H51" s="145"/>
      <c r="I51" s="145"/>
      <c r="J51" s="145"/>
      <c r="K51" s="145"/>
      <c r="L51" s="145"/>
      <c r="M51" s="145"/>
      <c r="N51" s="145"/>
      <c r="O51" s="144">
        <f t="shared" si="1"/>
        <v>1</v>
      </c>
      <c r="P51" s="144"/>
    </row>
    <row r="52">
      <c r="A52" s="142" t="s">
        <v>320</v>
      </c>
      <c r="B52" s="143"/>
      <c r="C52" s="143"/>
      <c r="D52" s="145"/>
      <c r="E52" s="145"/>
      <c r="F52" s="144">
        <v>1.0</v>
      </c>
      <c r="G52" s="144">
        <v>1.0</v>
      </c>
      <c r="H52" s="145"/>
      <c r="I52" s="145"/>
      <c r="J52" s="144">
        <v>1.0</v>
      </c>
      <c r="K52" s="144">
        <v>1.0</v>
      </c>
      <c r="L52" s="145"/>
      <c r="M52" s="144">
        <v>1.0</v>
      </c>
      <c r="N52" s="145"/>
      <c r="O52" s="144">
        <f t="shared" si="1"/>
        <v>5</v>
      </c>
      <c r="P52" s="144"/>
    </row>
    <row r="53">
      <c r="A53" s="142" t="s">
        <v>321</v>
      </c>
      <c r="B53" s="143"/>
      <c r="C53" s="143"/>
      <c r="D53" s="144">
        <v>1.0</v>
      </c>
      <c r="E53" s="143"/>
      <c r="F53" s="145"/>
      <c r="G53" s="143"/>
      <c r="H53" s="145"/>
      <c r="I53" s="145"/>
      <c r="J53" s="145"/>
      <c r="K53" s="145"/>
      <c r="L53" s="145"/>
      <c r="M53" s="145"/>
      <c r="N53" s="145"/>
      <c r="O53" s="144">
        <f t="shared" si="1"/>
        <v>1</v>
      </c>
      <c r="P53" s="144"/>
    </row>
    <row r="54">
      <c r="A54" s="142" t="s">
        <v>322</v>
      </c>
      <c r="B54" s="143"/>
      <c r="C54" s="143"/>
      <c r="D54" s="143"/>
      <c r="E54" s="145"/>
      <c r="F54" s="144">
        <v>1.0</v>
      </c>
      <c r="G54" s="143"/>
      <c r="H54" s="145"/>
      <c r="I54" s="143"/>
      <c r="J54" s="145"/>
      <c r="K54" s="145"/>
      <c r="L54" s="145"/>
      <c r="M54" s="145"/>
      <c r="N54" s="145"/>
      <c r="O54" s="144">
        <f t="shared" si="1"/>
        <v>1</v>
      </c>
      <c r="P54" s="144"/>
    </row>
    <row r="55">
      <c r="A55" s="142" t="s">
        <v>323</v>
      </c>
      <c r="B55" s="143"/>
      <c r="C55" s="143"/>
      <c r="D55" s="143"/>
      <c r="E55" s="145"/>
      <c r="F55" s="144">
        <v>1.0</v>
      </c>
      <c r="G55" s="145"/>
      <c r="H55" s="145"/>
      <c r="I55" s="143"/>
      <c r="J55" s="145"/>
      <c r="K55" s="145"/>
      <c r="L55" s="145"/>
      <c r="M55" s="145"/>
      <c r="N55" s="145"/>
      <c r="O55" s="144">
        <f t="shared" si="1"/>
        <v>1</v>
      </c>
      <c r="P55" s="144"/>
    </row>
    <row r="56">
      <c r="A56" s="142" t="s">
        <v>324</v>
      </c>
      <c r="B56" s="144">
        <v>1.0</v>
      </c>
      <c r="C56" s="143"/>
      <c r="D56" s="145"/>
      <c r="E56" s="144">
        <v>1.0</v>
      </c>
      <c r="F56" s="143"/>
      <c r="G56" s="144">
        <v>1.0</v>
      </c>
      <c r="H56" s="145"/>
      <c r="I56" s="145"/>
      <c r="J56" s="145"/>
      <c r="K56" s="145"/>
      <c r="L56" s="145"/>
      <c r="M56" s="145"/>
      <c r="N56" s="145"/>
      <c r="O56" s="144">
        <f t="shared" si="1"/>
        <v>3</v>
      </c>
      <c r="P56" s="144"/>
    </row>
    <row r="57">
      <c r="A57" s="142" t="s">
        <v>325</v>
      </c>
      <c r="B57" s="143"/>
      <c r="C57" s="145"/>
      <c r="D57" s="145"/>
      <c r="E57" s="145"/>
      <c r="F57" s="145"/>
      <c r="G57" s="144">
        <v>1.0</v>
      </c>
      <c r="H57" s="145"/>
      <c r="I57" s="143"/>
      <c r="J57" s="145"/>
      <c r="K57" s="145"/>
      <c r="L57" s="145"/>
      <c r="M57" s="145"/>
      <c r="N57" s="145"/>
      <c r="O57" s="144">
        <f t="shared" si="1"/>
        <v>1</v>
      </c>
      <c r="P57" s="144"/>
    </row>
    <row r="58">
      <c r="A58" s="142" t="s">
        <v>326</v>
      </c>
      <c r="B58" s="143"/>
      <c r="C58" s="145"/>
      <c r="D58" s="144">
        <v>1.0</v>
      </c>
      <c r="E58" s="145"/>
      <c r="F58" s="143"/>
      <c r="G58" s="145"/>
      <c r="H58" s="143"/>
      <c r="I58" s="145"/>
      <c r="J58" s="145"/>
      <c r="K58" s="145"/>
      <c r="L58" s="145"/>
      <c r="M58" s="145"/>
      <c r="N58" s="145"/>
      <c r="O58" s="144">
        <f t="shared" si="1"/>
        <v>1</v>
      </c>
      <c r="P58" s="144"/>
    </row>
    <row r="59">
      <c r="A59" s="142" t="s">
        <v>327</v>
      </c>
      <c r="B59" s="143"/>
      <c r="C59" s="143"/>
      <c r="D59" s="145"/>
      <c r="E59" s="145"/>
      <c r="F59" s="144">
        <v>1.0</v>
      </c>
      <c r="G59" s="145"/>
      <c r="H59" s="145"/>
      <c r="I59" s="143"/>
      <c r="J59" s="145"/>
      <c r="K59" s="145"/>
      <c r="L59" s="145"/>
      <c r="M59" s="145"/>
      <c r="N59" s="145"/>
      <c r="O59" s="144">
        <f t="shared" si="1"/>
        <v>1</v>
      </c>
      <c r="P59" s="144"/>
    </row>
    <row r="60">
      <c r="A60" s="142" t="s">
        <v>328</v>
      </c>
      <c r="B60" s="143"/>
      <c r="C60" s="143"/>
      <c r="D60" s="145"/>
      <c r="E60" s="145"/>
      <c r="F60" s="145"/>
      <c r="G60" s="145"/>
      <c r="H60" s="145"/>
      <c r="I60" s="144">
        <v>1.0</v>
      </c>
      <c r="J60" s="145"/>
      <c r="K60" s="145"/>
      <c r="L60" s="145"/>
      <c r="M60" s="145"/>
      <c r="N60" s="145"/>
      <c r="O60" s="144">
        <f t="shared" si="1"/>
        <v>1</v>
      </c>
      <c r="P60" s="144"/>
    </row>
    <row r="61">
      <c r="A61" s="142" t="s">
        <v>329</v>
      </c>
      <c r="B61" s="143"/>
      <c r="C61" s="145"/>
      <c r="D61" s="145"/>
      <c r="E61" s="145"/>
      <c r="F61" s="144">
        <v>1.0</v>
      </c>
      <c r="G61" s="143"/>
      <c r="H61" s="145"/>
      <c r="I61" s="145"/>
      <c r="J61" s="145"/>
      <c r="K61" s="145"/>
      <c r="L61" s="145"/>
      <c r="M61" s="145"/>
      <c r="N61" s="145"/>
      <c r="O61" s="144">
        <f t="shared" si="1"/>
        <v>1</v>
      </c>
      <c r="P61" s="144"/>
    </row>
    <row r="62">
      <c r="A62" s="142" t="s">
        <v>330</v>
      </c>
      <c r="B62" s="143"/>
      <c r="C62" s="145"/>
      <c r="D62" s="145"/>
      <c r="E62" s="145"/>
      <c r="F62" s="145"/>
      <c r="G62" s="144">
        <v>1.0</v>
      </c>
      <c r="H62" s="143"/>
      <c r="I62" s="145"/>
      <c r="J62" s="145"/>
      <c r="K62" s="145"/>
      <c r="L62" s="145"/>
      <c r="M62" s="145"/>
      <c r="N62" s="145"/>
      <c r="O62" s="144">
        <f t="shared" si="1"/>
        <v>1</v>
      </c>
      <c r="P62" s="144"/>
    </row>
    <row r="63">
      <c r="A63" s="142" t="s">
        <v>331</v>
      </c>
      <c r="B63" s="143"/>
      <c r="C63" s="145"/>
      <c r="D63" s="145"/>
      <c r="E63" s="145"/>
      <c r="F63" s="143"/>
      <c r="G63" s="145"/>
      <c r="H63" s="144">
        <v>1.0</v>
      </c>
      <c r="I63" s="143"/>
      <c r="J63" s="145"/>
      <c r="K63" s="145"/>
      <c r="L63" s="143"/>
      <c r="M63" s="145"/>
      <c r="N63" s="145"/>
      <c r="O63" s="144">
        <f t="shared" si="1"/>
        <v>1</v>
      </c>
      <c r="P63" s="144"/>
    </row>
    <row r="64">
      <c r="A64" s="142" t="s">
        <v>332</v>
      </c>
      <c r="B64" s="143"/>
      <c r="C64" s="145"/>
      <c r="D64" s="143"/>
      <c r="E64" s="143"/>
      <c r="F64" s="145"/>
      <c r="G64" s="143"/>
      <c r="H64" s="143"/>
      <c r="I64" s="144">
        <v>1.0</v>
      </c>
      <c r="J64" s="145"/>
      <c r="K64" s="143"/>
      <c r="L64" s="143"/>
      <c r="M64" s="145"/>
      <c r="N64" s="145"/>
      <c r="O64" s="144">
        <f t="shared" si="1"/>
        <v>1</v>
      </c>
      <c r="P64" s="144"/>
    </row>
    <row r="65">
      <c r="A65" s="142" t="s">
        <v>333</v>
      </c>
      <c r="B65" s="143"/>
      <c r="C65" s="144">
        <v>1.0</v>
      </c>
      <c r="D65" s="145"/>
      <c r="E65" s="145"/>
      <c r="F65" s="145"/>
      <c r="G65" s="143"/>
      <c r="H65" s="145"/>
      <c r="I65" s="145"/>
      <c r="J65" s="145"/>
      <c r="K65" s="145"/>
      <c r="L65" s="145"/>
      <c r="M65" s="143"/>
      <c r="N65" s="145"/>
      <c r="O65" s="144">
        <f t="shared" si="1"/>
        <v>1</v>
      </c>
      <c r="P65" s="144"/>
    </row>
    <row r="66">
      <c r="A66" s="142" t="s">
        <v>334</v>
      </c>
      <c r="B66" s="143"/>
      <c r="C66" s="145"/>
      <c r="D66" s="143"/>
      <c r="E66" s="143"/>
      <c r="F66" s="145"/>
      <c r="G66" s="144">
        <v>1.0</v>
      </c>
      <c r="H66" s="143"/>
      <c r="I66" s="143"/>
      <c r="J66" s="145"/>
      <c r="K66" s="143"/>
      <c r="L66" s="143"/>
      <c r="M66" s="143"/>
      <c r="N66" s="145"/>
      <c r="O66" s="144">
        <f t="shared" si="1"/>
        <v>1</v>
      </c>
      <c r="P66" s="144"/>
    </row>
    <row r="67">
      <c r="A67" s="142" t="s">
        <v>335</v>
      </c>
      <c r="B67" s="143"/>
      <c r="C67" s="143"/>
      <c r="D67" s="143"/>
      <c r="E67" s="143"/>
      <c r="F67" s="145"/>
      <c r="G67" s="144">
        <v>1.0</v>
      </c>
      <c r="H67" s="143"/>
      <c r="I67" s="143"/>
      <c r="J67" s="145"/>
      <c r="K67" s="143"/>
      <c r="L67" s="143"/>
      <c r="M67" s="143"/>
      <c r="N67" s="145"/>
      <c r="O67" s="144">
        <f t="shared" si="1"/>
        <v>1</v>
      </c>
      <c r="P67" s="144"/>
    </row>
    <row r="68">
      <c r="A68" s="142" t="s">
        <v>336</v>
      </c>
      <c r="B68" s="143"/>
      <c r="C68" s="145"/>
      <c r="D68" s="143"/>
      <c r="E68" s="143"/>
      <c r="F68" s="145"/>
      <c r="G68" s="143"/>
      <c r="H68" s="145"/>
      <c r="I68" s="143"/>
      <c r="J68" s="145"/>
      <c r="K68" s="145"/>
      <c r="L68" s="144">
        <v>1.0</v>
      </c>
      <c r="M68" s="145"/>
      <c r="N68" s="145"/>
      <c r="O68" s="144">
        <f t="shared" si="1"/>
        <v>1</v>
      </c>
      <c r="P68" s="144"/>
    </row>
    <row r="69">
      <c r="A69" s="142" t="s">
        <v>337</v>
      </c>
      <c r="B69" s="143"/>
      <c r="C69" s="143"/>
      <c r="D69" s="143"/>
      <c r="E69" s="143"/>
      <c r="F69" s="145"/>
      <c r="G69" s="143"/>
      <c r="H69" s="145"/>
      <c r="I69" s="143"/>
      <c r="J69" s="145"/>
      <c r="K69" s="145"/>
      <c r="L69" s="144">
        <v>1.0</v>
      </c>
      <c r="M69" s="143"/>
      <c r="N69" s="145"/>
      <c r="O69" s="144">
        <f t="shared" si="1"/>
        <v>1</v>
      </c>
      <c r="P69" s="144"/>
    </row>
    <row r="70">
      <c r="A70" s="142" t="s">
        <v>338</v>
      </c>
      <c r="B70" s="143"/>
      <c r="C70" s="145"/>
      <c r="D70" s="143"/>
      <c r="E70" s="143"/>
      <c r="F70" s="143"/>
      <c r="G70" s="144">
        <v>1.0</v>
      </c>
      <c r="H70" s="143"/>
      <c r="I70" s="143"/>
      <c r="J70" s="145"/>
      <c r="K70" s="143"/>
      <c r="L70" s="145"/>
      <c r="M70" s="145"/>
      <c r="N70" s="145"/>
      <c r="O70" s="144">
        <f t="shared" si="1"/>
        <v>1</v>
      </c>
      <c r="P70" s="144"/>
    </row>
    <row r="71">
      <c r="A71" s="142" t="s">
        <v>339</v>
      </c>
      <c r="B71" s="143"/>
      <c r="C71" s="143"/>
      <c r="D71" s="143"/>
      <c r="E71" s="143"/>
      <c r="F71" s="143"/>
      <c r="G71" s="143"/>
      <c r="H71" s="145"/>
      <c r="I71" s="143"/>
      <c r="J71" s="145"/>
      <c r="K71" s="145"/>
      <c r="L71" s="145"/>
      <c r="M71" s="144">
        <v>1.0</v>
      </c>
      <c r="N71" s="145"/>
      <c r="O71" s="144">
        <f t="shared" si="1"/>
        <v>1</v>
      </c>
      <c r="P71" s="144"/>
    </row>
    <row r="72">
      <c r="A72" s="142" t="s">
        <v>340</v>
      </c>
      <c r="B72" s="143"/>
      <c r="C72" s="143"/>
      <c r="D72" s="145"/>
      <c r="E72" s="145"/>
      <c r="F72" s="145"/>
      <c r="G72" s="144">
        <v>1.0</v>
      </c>
      <c r="H72" s="144">
        <v>1.0</v>
      </c>
      <c r="I72" s="145"/>
      <c r="J72" s="145"/>
      <c r="K72" s="144">
        <v>1.0</v>
      </c>
      <c r="L72" s="145"/>
      <c r="M72" s="143"/>
      <c r="N72" s="145"/>
      <c r="O72" s="144">
        <f t="shared" si="1"/>
        <v>3</v>
      </c>
      <c r="P72" s="144"/>
    </row>
    <row r="73">
      <c r="A73" s="142" t="s">
        <v>341</v>
      </c>
      <c r="B73" s="144">
        <v>1.0</v>
      </c>
      <c r="C73" s="143"/>
      <c r="D73" s="144">
        <v>1.0</v>
      </c>
      <c r="E73" s="144">
        <v>1.0</v>
      </c>
      <c r="F73" s="143"/>
      <c r="G73" s="144">
        <v>1.0</v>
      </c>
      <c r="H73" s="145"/>
      <c r="I73" s="143"/>
      <c r="J73" s="145"/>
      <c r="K73" s="145"/>
      <c r="L73" s="145"/>
      <c r="M73" s="145"/>
      <c r="N73" s="145"/>
      <c r="O73" s="144">
        <f t="shared" si="1"/>
        <v>4</v>
      </c>
      <c r="P73" s="144"/>
    </row>
    <row r="74">
      <c r="A74" s="142" t="s">
        <v>342</v>
      </c>
      <c r="B74" s="143"/>
      <c r="C74" s="145"/>
      <c r="D74" s="145"/>
      <c r="E74" s="145"/>
      <c r="F74" s="143"/>
      <c r="G74" s="145"/>
      <c r="H74" s="145"/>
      <c r="I74" s="145"/>
      <c r="J74" s="145"/>
      <c r="K74" s="145"/>
      <c r="L74" s="145"/>
      <c r="M74" s="144">
        <v>1.0</v>
      </c>
      <c r="N74" s="145"/>
      <c r="O74" s="144">
        <f t="shared" si="1"/>
        <v>1</v>
      </c>
      <c r="P74" s="144"/>
    </row>
    <row r="75">
      <c r="A75" s="142" t="s">
        <v>343</v>
      </c>
      <c r="B75" s="143"/>
      <c r="C75" s="145"/>
      <c r="D75" s="145"/>
      <c r="E75" s="145"/>
      <c r="F75" s="144">
        <v>1.0</v>
      </c>
      <c r="G75" s="144">
        <v>1.0</v>
      </c>
      <c r="H75" s="143"/>
      <c r="I75" s="143"/>
      <c r="J75" s="145"/>
      <c r="K75" s="143"/>
      <c r="L75" s="145"/>
      <c r="M75" s="145"/>
      <c r="N75" s="145"/>
      <c r="O75" s="144">
        <f t="shared" si="1"/>
        <v>2</v>
      </c>
      <c r="P75" s="144"/>
    </row>
    <row r="76">
      <c r="A76" s="142" t="s">
        <v>344</v>
      </c>
      <c r="B76" s="143"/>
      <c r="C76" s="145"/>
      <c r="D76" s="145"/>
      <c r="E76" s="145"/>
      <c r="F76" s="144">
        <v>1.0</v>
      </c>
      <c r="G76" s="145"/>
      <c r="H76" s="145"/>
      <c r="I76" s="145"/>
      <c r="J76" s="145"/>
      <c r="K76" s="145"/>
      <c r="L76" s="145"/>
      <c r="M76" s="143"/>
      <c r="N76" s="145"/>
      <c r="O76" s="144">
        <f t="shared" si="1"/>
        <v>1</v>
      </c>
      <c r="P76" s="144"/>
    </row>
    <row r="77">
      <c r="A77" s="142" t="s">
        <v>345</v>
      </c>
      <c r="B77" s="143"/>
      <c r="C77" s="143"/>
      <c r="D77" s="143"/>
      <c r="E77" s="145"/>
      <c r="F77" s="145"/>
      <c r="G77" s="143"/>
      <c r="H77" s="143"/>
      <c r="I77" s="143"/>
      <c r="J77" s="145"/>
      <c r="K77" s="144">
        <v>1.0</v>
      </c>
      <c r="L77" s="143"/>
      <c r="M77" s="143"/>
      <c r="N77" s="143"/>
      <c r="O77" s="144">
        <f t="shared" si="1"/>
        <v>1</v>
      </c>
      <c r="P77" s="144"/>
    </row>
    <row r="78">
      <c r="A78" s="142" t="s">
        <v>346</v>
      </c>
      <c r="B78" s="143"/>
      <c r="C78" s="144">
        <v>1.0</v>
      </c>
      <c r="D78" s="145"/>
      <c r="E78" s="145"/>
      <c r="F78" s="143"/>
      <c r="G78" s="145"/>
      <c r="H78" s="143"/>
      <c r="I78" s="145"/>
      <c r="J78" s="145"/>
      <c r="K78" s="145"/>
      <c r="L78" s="145"/>
      <c r="M78" s="143"/>
      <c r="N78" s="145"/>
      <c r="O78" s="144">
        <f t="shared" si="1"/>
        <v>1</v>
      </c>
      <c r="P78" s="144"/>
    </row>
    <row r="79">
      <c r="A79" s="142" t="s">
        <v>347</v>
      </c>
      <c r="B79" s="143"/>
      <c r="C79" s="145"/>
      <c r="D79" s="143"/>
      <c r="E79" s="145"/>
      <c r="F79" s="144">
        <v>1.0</v>
      </c>
      <c r="G79" s="143"/>
      <c r="H79" s="143"/>
      <c r="I79" s="143"/>
      <c r="J79" s="145"/>
      <c r="K79" s="145"/>
      <c r="L79" s="143"/>
      <c r="M79" s="143"/>
      <c r="N79" s="143"/>
      <c r="O79" s="144">
        <f t="shared" si="1"/>
        <v>1</v>
      </c>
      <c r="P79" s="144"/>
    </row>
    <row r="80">
      <c r="A80" s="142" t="s">
        <v>348</v>
      </c>
      <c r="B80" s="143"/>
      <c r="C80" s="145"/>
      <c r="D80" s="145"/>
      <c r="E80" s="145"/>
      <c r="F80" s="145"/>
      <c r="G80" s="145"/>
      <c r="H80" s="144">
        <v>1.0</v>
      </c>
      <c r="I80" s="145"/>
      <c r="J80" s="145"/>
      <c r="K80" s="145"/>
      <c r="L80" s="145"/>
      <c r="M80" s="143"/>
      <c r="N80" s="145"/>
      <c r="O80" s="144">
        <f t="shared" si="1"/>
        <v>1</v>
      </c>
      <c r="P80" s="144"/>
    </row>
    <row r="81">
      <c r="A81" s="142" t="s">
        <v>349</v>
      </c>
      <c r="B81" s="143"/>
      <c r="C81" s="145"/>
      <c r="D81" s="145"/>
      <c r="E81" s="143"/>
      <c r="F81" s="143"/>
      <c r="G81" s="145"/>
      <c r="H81" s="145"/>
      <c r="I81" s="145"/>
      <c r="J81" s="145"/>
      <c r="K81" s="145"/>
      <c r="L81" s="145"/>
      <c r="M81" s="144">
        <v>1.0</v>
      </c>
      <c r="N81" s="145"/>
      <c r="O81" s="144">
        <f t="shared" si="1"/>
        <v>1</v>
      </c>
      <c r="P81" s="144"/>
    </row>
    <row r="82">
      <c r="A82" s="142" t="s">
        <v>350</v>
      </c>
      <c r="B82" s="143"/>
      <c r="C82" s="145"/>
      <c r="D82" s="145"/>
      <c r="E82" s="145"/>
      <c r="F82" s="145"/>
      <c r="G82" s="143"/>
      <c r="H82" s="145"/>
      <c r="I82" s="145"/>
      <c r="J82" s="145"/>
      <c r="K82" s="145"/>
      <c r="L82" s="145"/>
      <c r="M82" s="144">
        <v>1.0</v>
      </c>
      <c r="N82" s="145"/>
      <c r="O82" s="144">
        <f t="shared" si="1"/>
        <v>1</v>
      </c>
      <c r="P82" s="144"/>
    </row>
    <row r="83">
      <c r="A83" s="142" t="s">
        <v>351</v>
      </c>
      <c r="B83" s="143"/>
      <c r="C83" s="145"/>
      <c r="D83" s="145"/>
      <c r="E83" s="145"/>
      <c r="F83" s="144">
        <v>1.0</v>
      </c>
      <c r="G83" s="145"/>
      <c r="H83" s="145"/>
      <c r="I83" s="143"/>
      <c r="J83" s="145"/>
      <c r="K83" s="145"/>
      <c r="L83" s="143"/>
      <c r="M83" s="145"/>
      <c r="N83" s="145"/>
      <c r="O83" s="144">
        <f t="shared" si="1"/>
        <v>1</v>
      </c>
      <c r="P83" s="144"/>
    </row>
    <row r="84">
      <c r="A84" s="142" t="s">
        <v>352</v>
      </c>
      <c r="B84" s="143"/>
      <c r="C84" s="145"/>
      <c r="D84" s="145"/>
      <c r="E84" s="145"/>
      <c r="F84" s="145"/>
      <c r="G84" s="145"/>
      <c r="H84" s="145"/>
      <c r="I84" s="145"/>
      <c r="J84" s="145"/>
      <c r="K84" s="145"/>
      <c r="L84" s="143"/>
      <c r="M84" s="144">
        <v>1.0</v>
      </c>
      <c r="N84" s="145"/>
      <c r="O84" s="144">
        <f t="shared" si="1"/>
        <v>1</v>
      </c>
      <c r="P84" s="144"/>
    </row>
    <row r="85">
      <c r="A85" s="142" t="s">
        <v>353</v>
      </c>
      <c r="B85" s="143"/>
      <c r="C85" s="145"/>
      <c r="D85" s="145"/>
      <c r="E85" s="143"/>
      <c r="F85" s="145"/>
      <c r="G85" s="145"/>
      <c r="H85" s="145"/>
      <c r="I85" s="145"/>
      <c r="J85" s="145"/>
      <c r="K85" s="145"/>
      <c r="L85" s="145"/>
      <c r="M85" s="144">
        <v>1.0</v>
      </c>
      <c r="N85" s="145"/>
      <c r="O85" s="144">
        <f t="shared" si="1"/>
        <v>1</v>
      </c>
      <c r="P85" s="144"/>
    </row>
    <row r="86">
      <c r="A86" s="142" t="s">
        <v>354</v>
      </c>
      <c r="B86" s="143"/>
      <c r="C86" s="145"/>
      <c r="D86" s="145"/>
      <c r="E86" s="144">
        <v>1.0</v>
      </c>
      <c r="F86" s="145"/>
      <c r="G86" s="145"/>
      <c r="H86" s="145"/>
      <c r="I86" s="143"/>
      <c r="J86" s="145"/>
      <c r="K86" s="145"/>
      <c r="L86" s="145"/>
      <c r="M86" s="143"/>
      <c r="N86" s="145"/>
      <c r="O86" s="144">
        <f t="shared" si="1"/>
        <v>1</v>
      </c>
      <c r="P86" s="144"/>
    </row>
    <row r="87">
      <c r="A87" s="142" t="s">
        <v>355</v>
      </c>
      <c r="B87" s="143"/>
      <c r="C87" s="143"/>
      <c r="D87" s="145"/>
      <c r="E87" s="145"/>
      <c r="F87" s="145"/>
      <c r="G87" s="144">
        <v>1.0</v>
      </c>
      <c r="H87" s="145"/>
      <c r="I87" s="145"/>
      <c r="J87" s="145"/>
      <c r="K87" s="145"/>
      <c r="L87" s="145"/>
      <c r="M87" s="143"/>
      <c r="N87" s="145"/>
      <c r="O87" s="144">
        <f t="shared" si="1"/>
        <v>1</v>
      </c>
      <c r="P87" s="144"/>
    </row>
    <row r="88">
      <c r="A88" s="142" t="s">
        <v>356</v>
      </c>
      <c r="B88" s="143"/>
      <c r="C88" s="145"/>
      <c r="D88" s="145"/>
      <c r="E88" s="145"/>
      <c r="F88" s="143"/>
      <c r="G88" s="145"/>
      <c r="H88" s="145"/>
      <c r="I88" s="145"/>
      <c r="J88" s="145"/>
      <c r="K88" s="145"/>
      <c r="L88" s="144">
        <v>1.0</v>
      </c>
      <c r="M88" s="145"/>
      <c r="N88" s="145"/>
      <c r="O88" s="144">
        <f t="shared" si="1"/>
        <v>1</v>
      </c>
      <c r="P88" s="144"/>
    </row>
    <row r="89">
      <c r="A89" s="142" t="s">
        <v>357</v>
      </c>
      <c r="B89" s="143"/>
      <c r="C89" s="143"/>
      <c r="D89" s="145"/>
      <c r="E89" s="145"/>
      <c r="F89" s="145"/>
      <c r="G89" s="145"/>
      <c r="H89" s="145"/>
      <c r="I89" s="145"/>
      <c r="J89" s="145"/>
      <c r="K89" s="143"/>
      <c r="L89" s="144">
        <v>1.0</v>
      </c>
      <c r="M89" s="143"/>
      <c r="N89" s="145"/>
      <c r="O89" s="144">
        <f t="shared" si="1"/>
        <v>1</v>
      </c>
      <c r="P89" s="144"/>
    </row>
    <row r="90">
      <c r="A90" s="142" t="s">
        <v>358</v>
      </c>
      <c r="B90" s="143"/>
      <c r="C90" s="145"/>
      <c r="D90" s="145"/>
      <c r="E90" s="145"/>
      <c r="F90" s="145"/>
      <c r="G90" s="145"/>
      <c r="H90" s="145"/>
      <c r="I90" s="145"/>
      <c r="J90" s="145"/>
      <c r="K90" s="143"/>
      <c r="L90" s="145"/>
      <c r="M90" s="144">
        <v>1.0</v>
      </c>
      <c r="N90" s="145"/>
      <c r="O90" s="144">
        <f t="shared" si="1"/>
        <v>1</v>
      </c>
      <c r="P90" s="144"/>
    </row>
    <row r="91">
      <c r="A91" s="142" t="s">
        <v>359</v>
      </c>
      <c r="B91" s="143"/>
      <c r="C91" s="145"/>
      <c r="D91" s="145"/>
      <c r="E91" s="143"/>
      <c r="F91" s="145"/>
      <c r="G91" s="145"/>
      <c r="H91" s="145"/>
      <c r="I91" s="145"/>
      <c r="J91" s="145"/>
      <c r="K91" s="145"/>
      <c r="L91" s="145"/>
      <c r="M91" s="144">
        <v>1.0</v>
      </c>
      <c r="N91" s="145"/>
      <c r="O91" s="144">
        <f t="shared" si="1"/>
        <v>1</v>
      </c>
      <c r="P91" s="144"/>
    </row>
    <row r="92">
      <c r="A92" s="142" t="s">
        <v>360</v>
      </c>
      <c r="B92" s="143"/>
      <c r="C92" s="144">
        <v>1.0</v>
      </c>
      <c r="D92" s="145"/>
      <c r="E92" s="145"/>
      <c r="F92" s="145"/>
      <c r="G92" s="143"/>
      <c r="H92" s="145"/>
      <c r="I92" s="143"/>
      <c r="J92" s="145"/>
      <c r="K92" s="145"/>
      <c r="L92" s="145"/>
      <c r="M92" s="145"/>
      <c r="N92" s="145"/>
      <c r="O92" s="144">
        <f t="shared" si="1"/>
        <v>1</v>
      </c>
      <c r="P92" s="144"/>
    </row>
    <row r="93">
      <c r="A93" s="142" t="s">
        <v>361</v>
      </c>
      <c r="B93" s="143"/>
      <c r="C93" s="145"/>
      <c r="D93" s="145"/>
      <c r="E93" s="145"/>
      <c r="F93" s="144">
        <v>1.0</v>
      </c>
      <c r="G93" s="145"/>
      <c r="H93" s="145"/>
      <c r="I93" s="145"/>
      <c r="J93" s="145"/>
      <c r="K93" s="145"/>
      <c r="L93" s="145"/>
      <c r="M93" s="145"/>
      <c r="N93" s="143"/>
      <c r="O93" s="144">
        <f t="shared" si="1"/>
        <v>1</v>
      </c>
      <c r="P93" s="144"/>
    </row>
    <row r="94">
      <c r="A94" s="142" t="s">
        <v>362</v>
      </c>
      <c r="B94" s="143"/>
      <c r="C94" s="145"/>
      <c r="D94" s="145"/>
      <c r="E94" s="145"/>
      <c r="F94" s="145"/>
      <c r="G94" s="145"/>
      <c r="H94" s="145"/>
      <c r="I94" s="145"/>
      <c r="J94" s="145"/>
      <c r="K94" s="144">
        <v>1.0</v>
      </c>
      <c r="L94" s="145"/>
      <c r="M94" s="143"/>
      <c r="N94" s="145"/>
      <c r="O94" s="144">
        <f t="shared" si="1"/>
        <v>1</v>
      </c>
      <c r="P94" s="144"/>
    </row>
    <row r="95">
      <c r="A95" s="142" t="s">
        <v>363</v>
      </c>
      <c r="B95" s="143"/>
      <c r="C95" s="145"/>
      <c r="D95" s="145"/>
      <c r="E95" s="143"/>
      <c r="F95" s="145"/>
      <c r="G95" s="145"/>
      <c r="H95" s="145"/>
      <c r="I95" s="145"/>
      <c r="J95" s="145"/>
      <c r="K95" s="144">
        <v>1.0</v>
      </c>
      <c r="L95" s="145"/>
      <c r="M95" s="145"/>
      <c r="N95" s="145"/>
      <c r="O95" s="144">
        <f t="shared" si="1"/>
        <v>1</v>
      </c>
      <c r="P95" s="144"/>
    </row>
    <row r="96">
      <c r="A96" s="140" t="s">
        <v>364</v>
      </c>
      <c r="B96" s="143"/>
      <c r="C96" s="145"/>
      <c r="D96" s="145"/>
      <c r="E96" s="144">
        <v>1.0</v>
      </c>
      <c r="F96" s="145"/>
      <c r="G96" s="145"/>
      <c r="H96" s="145"/>
      <c r="I96" s="145"/>
      <c r="J96" s="145"/>
      <c r="K96" s="145"/>
      <c r="L96" s="145"/>
      <c r="M96" s="145"/>
      <c r="N96" s="145"/>
      <c r="O96" s="144">
        <f t="shared" si="1"/>
        <v>1</v>
      </c>
      <c r="P96" s="144"/>
    </row>
    <row r="97">
      <c r="A97" s="142" t="s">
        <v>365</v>
      </c>
      <c r="B97" s="143"/>
      <c r="C97" s="145"/>
      <c r="D97" s="145"/>
      <c r="E97" s="145"/>
      <c r="F97" s="145"/>
      <c r="G97" s="144">
        <v>1.0</v>
      </c>
      <c r="H97" s="145"/>
      <c r="I97" s="145"/>
      <c r="J97" s="143"/>
      <c r="K97" s="145"/>
      <c r="L97" s="145"/>
      <c r="M97" s="145"/>
      <c r="N97" s="145"/>
      <c r="O97" s="144">
        <f t="shared" si="1"/>
        <v>1</v>
      </c>
      <c r="P97" s="144"/>
    </row>
    <row r="98">
      <c r="A98" s="142" t="s">
        <v>366</v>
      </c>
      <c r="B98" s="143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3"/>
      <c r="N98" s="144">
        <v>1.0</v>
      </c>
      <c r="O98" s="144">
        <f t="shared" si="1"/>
        <v>1</v>
      </c>
      <c r="P98" s="144"/>
    </row>
    <row r="99">
      <c r="A99" s="142" t="s">
        <v>367</v>
      </c>
      <c r="B99" s="143"/>
      <c r="C99" s="145"/>
      <c r="D99" s="145"/>
      <c r="E99" s="145"/>
      <c r="F99" s="145"/>
      <c r="G99" s="143"/>
      <c r="H99" s="145"/>
      <c r="I99" s="145"/>
      <c r="J99" s="145"/>
      <c r="K99" s="145"/>
      <c r="L99" s="143"/>
      <c r="M99" s="144">
        <v>1.0</v>
      </c>
      <c r="N99" s="145"/>
      <c r="O99" s="144">
        <f t="shared" si="1"/>
        <v>1</v>
      </c>
      <c r="P99" s="144"/>
    </row>
    <row r="100">
      <c r="A100" s="142" t="s">
        <v>368</v>
      </c>
      <c r="B100" s="143"/>
      <c r="C100" s="145"/>
      <c r="D100" s="143"/>
      <c r="E100" s="144">
        <v>1.0</v>
      </c>
      <c r="F100" s="145"/>
      <c r="G100" s="145"/>
      <c r="H100" s="145"/>
      <c r="I100" s="145"/>
      <c r="J100" s="145"/>
      <c r="K100" s="143"/>
      <c r="L100" s="143"/>
      <c r="M100" s="143"/>
      <c r="N100" s="143"/>
      <c r="O100" s="144">
        <f t="shared" si="1"/>
        <v>1</v>
      </c>
      <c r="P100" s="144"/>
    </row>
    <row r="101">
      <c r="A101" s="142" t="s">
        <v>369</v>
      </c>
      <c r="B101" s="144">
        <v>1.0</v>
      </c>
      <c r="C101" s="143"/>
      <c r="D101" s="145"/>
      <c r="E101" s="143"/>
      <c r="F101" s="145"/>
      <c r="G101" s="145"/>
      <c r="H101" s="145"/>
      <c r="I101" s="143"/>
      <c r="J101" s="143"/>
      <c r="K101" s="143"/>
      <c r="L101" s="145"/>
      <c r="M101" s="143"/>
      <c r="N101" s="145"/>
      <c r="O101" s="144">
        <f t="shared" si="1"/>
        <v>1</v>
      </c>
      <c r="P101" s="144"/>
    </row>
    <row r="102">
      <c r="A102" s="142" t="s">
        <v>370</v>
      </c>
      <c r="B102" s="143"/>
      <c r="C102" s="143"/>
      <c r="D102" s="145"/>
      <c r="E102" s="143"/>
      <c r="F102" s="145"/>
      <c r="G102" s="145"/>
      <c r="H102" s="145"/>
      <c r="I102" s="145"/>
      <c r="J102" s="144">
        <v>1.0</v>
      </c>
      <c r="K102" s="143"/>
      <c r="L102" s="145"/>
      <c r="M102" s="145"/>
      <c r="N102" s="145"/>
      <c r="O102" s="144">
        <f t="shared" si="1"/>
        <v>1</v>
      </c>
      <c r="P102" s="144"/>
    </row>
    <row r="103">
      <c r="A103" s="142" t="s">
        <v>371</v>
      </c>
      <c r="B103" s="143"/>
      <c r="C103" s="143"/>
      <c r="D103" s="143"/>
      <c r="E103" s="145"/>
      <c r="F103" s="145"/>
      <c r="G103" s="145"/>
      <c r="H103" s="145"/>
      <c r="I103" s="145"/>
      <c r="J103" s="145"/>
      <c r="K103" s="145"/>
      <c r="L103" s="145"/>
      <c r="M103" s="144">
        <v>1.0</v>
      </c>
      <c r="N103" s="145"/>
      <c r="O103" s="144">
        <f t="shared" si="1"/>
        <v>1</v>
      </c>
      <c r="P103" s="144"/>
    </row>
    <row r="104">
      <c r="A104" s="142" t="s">
        <v>372</v>
      </c>
      <c r="B104" s="143"/>
      <c r="C104" s="143"/>
      <c r="D104" s="145"/>
      <c r="E104" s="145"/>
      <c r="F104" s="143"/>
      <c r="G104" s="144">
        <v>1.0</v>
      </c>
      <c r="H104" s="143"/>
      <c r="I104" s="143"/>
      <c r="J104" s="143"/>
      <c r="K104" s="145"/>
      <c r="L104" s="144">
        <v>1.0</v>
      </c>
      <c r="M104" s="144">
        <v>1.0</v>
      </c>
      <c r="N104" s="145"/>
      <c r="O104" s="144">
        <f t="shared" si="1"/>
        <v>3</v>
      </c>
      <c r="P104" s="144"/>
    </row>
    <row r="105">
      <c r="A105" s="142" t="s">
        <v>373</v>
      </c>
      <c r="B105" s="143"/>
      <c r="C105" s="143"/>
      <c r="D105" s="144">
        <v>1.0</v>
      </c>
      <c r="E105" s="144">
        <v>1.0</v>
      </c>
      <c r="F105" s="145"/>
      <c r="G105" s="145"/>
      <c r="H105" s="145"/>
      <c r="I105" s="143"/>
      <c r="J105" s="145"/>
      <c r="K105" s="144">
        <v>1.0</v>
      </c>
      <c r="L105" s="144">
        <v>1.0</v>
      </c>
      <c r="M105" s="144">
        <v>1.0</v>
      </c>
      <c r="N105" s="144">
        <v>1.0</v>
      </c>
      <c r="O105" s="144">
        <f t="shared" si="1"/>
        <v>6</v>
      </c>
      <c r="P105" s="144"/>
    </row>
    <row r="106">
      <c r="A106" s="142" t="s">
        <v>374</v>
      </c>
      <c r="B106" s="143"/>
      <c r="C106" s="144">
        <v>1.0</v>
      </c>
      <c r="D106" s="145"/>
      <c r="E106" s="144">
        <v>1.0</v>
      </c>
      <c r="F106" s="145"/>
      <c r="G106" s="145"/>
      <c r="H106" s="145"/>
      <c r="I106" s="144">
        <v>1.0</v>
      </c>
      <c r="J106" s="144">
        <v>1.0</v>
      </c>
      <c r="K106" s="144">
        <v>1.0</v>
      </c>
      <c r="L106" s="145"/>
      <c r="M106" s="144">
        <v>1.0</v>
      </c>
      <c r="N106" s="145"/>
      <c r="O106" s="144">
        <f t="shared" si="1"/>
        <v>6</v>
      </c>
      <c r="P106" s="144"/>
    </row>
    <row r="107">
      <c r="A107" s="142" t="s">
        <v>375</v>
      </c>
      <c r="B107" s="143"/>
      <c r="C107" s="143"/>
      <c r="D107" s="143"/>
      <c r="E107" s="144">
        <v>1.0</v>
      </c>
      <c r="F107" s="145"/>
      <c r="G107" s="145"/>
      <c r="H107" s="145"/>
      <c r="I107" s="143"/>
      <c r="J107" s="143"/>
      <c r="K107" s="144">
        <v>1.0</v>
      </c>
      <c r="L107" s="145"/>
      <c r="M107" s="145"/>
      <c r="N107" s="145"/>
      <c r="O107" s="144">
        <f t="shared" si="1"/>
        <v>2</v>
      </c>
      <c r="P107" s="144"/>
    </row>
    <row r="108">
      <c r="A108" s="142" t="s">
        <v>376</v>
      </c>
      <c r="B108" s="143"/>
      <c r="C108" s="143"/>
      <c r="D108" s="145"/>
      <c r="E108" s="145"/>
      <c r="F108" s="145"/>
      <c r="G108" s="143"/>
      <c r="H108" s="145"/>
      <c r="I108" s="145"/>
      <c r="J108" s="145"/>
      <c r="K108" s="145"/>
      <c r="L108" s="145"/>
      <c r="M108" s="144">
        <v>1.0</v>
      </c>
      <c r="N108" s="145"/>
      <c r="O108" s="144">
        <f t="shared" si="1"/>
        <v>1</v>
      </c>
      <c r="P108" s="144"/>
    </row>
    <row r="109">
      <c r="A109" s="142" t="s">
        <v>377</v>
      </c>
      <c r="B109" s="143"/>
      <c r="C109" s="144">
        <v>1.0</v>
      </c>
      <c r="D109" s="145"/>
      <c r="E109" s="145"/>
      <c r="F109" s="144">
        <v>1.0</v>
      </c>
      <c r="G109" s="144">
        <v>1.0</v>
      </c>
      <c r="H109" s="144">
        <v>1.0</v>
      </c>
      <c r="I109" s="144">
        <v>1.0</v>
      </c>
      <c r="J109" s="144">
        <v>1.0</v>
      </c>
      <c r="K109" s="145"/>
      <c r="L109" s="145"/>
      <c r="M109" s="143"/>
      <c r="N109" s="145"/>
      <c r="O109" s="144">
        <f t="shared" si="1"/>
        <v>6</v>
      </c>
      <c r="P109" s="144"/>
    </row>
    <row r="110">
      <c r="A110" s="142" t="s">
        <v>378</v>
      </c>
      <c r="B110" s="143"/>
      <c r="C110" s="143"/>
      <c r="D110" s="143"/>
      <c r="E110" s="145"/>
      <c r="F110" s="143"/>
      <c r="G110" s="143"/>
      <c r="H110" s="145"/>
      <c r="I110" s="145"/>
      <c r="J110" s="145"/>
      <c r="K110" s="144">
        <v>1.0</v>
      </c>
      <c r="L110" s="145"/>
      <c r="M110" s="143"/>
      <c r="N110" s="145"/>
      <c r="O110" s="144">
        <f t="shared" si="1"/>
        <v>1</v>
      </c>
      <c r="P110" s="144"/>
    </row>
    <row r="111">
      <c r="A111" s="142" t="s">
        <v>379</v>
      </c>
      <c r="B111" s="143"/>
      <c r="C111" s="143"/>
      <c r="D111" s="145"/>
      <c r="E111" s="143"/>
      <c r="F111" s="143"/>
      <c r="G111" s="145"/>
      <c r="H111" s="143"/>
      <c r="I111" s="143"/>
      <c r="J111" s="144">
        <v>1.0</v>
      </c>
      <c r="K111" s="143"/>
      <c r="L111" s="145"/>
      <c r="M111" s="145"/>
      <c r="N111" s="145"/>
      <c r="O111" s="144">
        <f t="shared" si="1"/>
        <v>1</v>
      </c>
      <c r="P111" s="144"/>
    </row>
    <row r="112">
      <c r="A112" s="142" t="s">
        <v>380</v>
      </c>
      <c r="B112" s="143"/>
      <c r="C112" s="143"/>
      <c r="D112" s="145"/>
      <c r="E112" s="145"/>
      <c r="F112" s="145"/>
      <c r="G112" s="145"/>
      <c r="H112" s="145"/>
      <c r="I112" s="145"/>
      <c r="J112" s="144">
        <v>1.0</v>
      </c>
      <c r="K112" s="145"/>
      <c r="L112" s="145"/>
      <c r="M112" s="145"/>
      <c r="N112" s="145"/>
      <c r="O112" s="144">
        <f t="shared" si="1"/>
        <v>1</v>
      </c>
      <c r="P112" s="144"/>
    </row>
    <row r="113">
      <c r="A113" s="142" t="s">
        <v>381</v>
      </c>
      <c r="B113" s="143"/>
      <c r="C113" s="143"/>
      <c r="D113" s="143"/>
      <c r="E113" s="143"/>
      <c r="F113" s="143"/>
      <c r="G113" s="144">
        <v>1.0</v>
      </c>
      <c r="H113" s="145"/>
      <c r="I113" s="143"/>
      <c r="J113" s="143"/>
      <c r="K113" s="145"/>
      <c r="L113" s="143"/>
      <c r="M113" s="145"/>
      <c r="N113" s="145"/>
      <c r="O113" s="144">
        <f t="shared" si="1"/>
        <v>1</v>
      </c>
      <c r="P113" s="144"/>
    </row>
    <row r="114">
      <c r="A114" s="142" t="s">
        <v>382</v>
      </c>
      <c r="B114" s="143"/>
      <c r="C114" s="145"/>
      <c r="D114" s="143"/>
      <c r="E114" s="145"/>
      <c r="F114" s="145"/>
      <c r="G114" s="145"/>
      <c r="H114" s="145"/>
      <c r="I114" s="145"/>
      <c r="J114" s="145"/>
      <c r="K114" s="145"/>
      <c r="L114" s="145"/>
      <c r="M114" s="144">
        <v>1.0</v>
      </c>
      <c r="N114" s="145"/>
      <c r="O114" s="144">
        <f t="shared" si="1"/>
        <v>1</v>
      </c>
      <c r="P114" s="144"/>
    </row>
    <row r="115">
      <c r="A115" s="142" t="s">
        <v>383</v>
      </c>
      <c r="B115" s="143"/>
      <c r="C115" s="145"/>
      <c r="D115" s="144">
        <v>1.0</v>
      </c>
      <c r="E115" s="145"/>
      <c r="F115" s="144">
        <v>1.0</v>
      </c>
      <c r="G115" s="144">
        <v>1.0</v>
      </c>
      <c r="H115" s="145"/>
      <c r="I115" s="143"/>
      <c r="J115" s="143"/>
      <c r="K115" s="145"/>
      <c r="L115" s="145"/>
      <c r="M115" s="144">
        <v>1.0</v>
      </c>
      <c r="N115" s="145"/>
      <c r="O115" s="144">
        <f t="shared" si="1"/>
        <v>4</v>
      </c>
      <c r="P115" s="144"/>
    </row>
    <row r="116">
      <c r="A116" s="142" t="s">
        <v>384</v>
      </c>
      <c r="B116" s="144">
        <v>1.0</v>
      </c>
      <c r="C116" s="144">
        <v>1.0</v>
      </c>
      <c r="D116" s="145"/>
      <c r="E116" s="144">
        <v>1.0</v>
      </c>
      <c r="F116" s="144">
        <v>1.0</v>
      </c>
      <c r="G116" s="145"/>
      <c r="H116" s="144">
        <v>1.0</v>
      </c>
      <c r="I116" s="144">
        <v>1.0</v>
      </c>
      <c r="J116" s="144">
        <v>1.0</v>
      </c>
      <c r="K116" s="144">
        <v>1.0</v>
      </c>
      <c r="L116" s="145"/>
      <c r="M116" s="145"/>
      <c r="N116" s="145"/>
      <c r="O116" s="144">
        <f t="shared" si="1"/>
        <v>8</v>
      </c>
      <c r="P116" s="144"/>
    </row>
    <row r="117">
      <c r="A117" s="142" t="s">
        <v>385</v>
      </c>
      <c r="B117" s="144">
        <v>1.0</v>
      </c>
      <c r="C117" s="143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4">
        <f t="shared" si="1"/>
        <v>1</v>
      </c>
      <c r="P117" s="144"/>
    </row>
    <row r="118">
      <c r="A118" s="142" t="s">
        <v>386</v>
      </c>
      <c r="B118" s="144">
        <v>1.0</v>
      </c>
      <c r="C118" s="143"/>
      <c r="D118" s="144">
        <v>1.0</v>
      </c>
      <c r="E118" s="144">
        <v>1.0</v>
      </c>
      <c r="F118" s="144">
        <v>1.0</v>
      </c>
      <c r="G118" s="145"/>
      <c r="H118" s="145"/>
      <c r="I118" s="145"/>
      <c r="J118" s="144">
        <v>1.0</v>
      </c>
      <c r="K118" s="145"/>
      <c r="L118" s="144">
        <v>1.0</v>
      </c>
      <c r="M118" s="145"/>
      <c r="N118" s="145"/>
      <c r="O118" s="144">
        <f t="shared" si="1"/>
        <v>6</v>
      </c>
      <c r="P118" s="144"/>
    </row>
    <row r="119">
      <c r="A119" s="142" t="s">
        <v>387</v>
      </c>
      <c r="B119" s="143"/>
      <c r="C119" s="143"/>
      <c r="D119" s="144">
        <v>1.0</v>
      </c>
      <c r="E119" s="143"/>
      <c r="F119" s="145"/>
      <c r="G119" s="145"/>
      <c r="H119" s="145"/>
      <c r="I119" s="145"/>
      <c r="J119" s="145"/>
      <c r="K119" s="145"/>
      <c r="L119" s="145"/>
      <c r="M119" s="145"/>
      <c r="N119" s="145"/>
      <c r="O119" s="144">
        <f t="shared" si="1"/>
        <v>1</v>
      </c>
      <c r="P119" s="144"/>
    </row>
    <row r="120">
      <c r="A120" s="142" t="s">
        <v>388</v>
      </c>
      <c r="B120" s="143"/>
      <c r="C120" s="143"/>
      <c r="D120" s="145"/>
      <c r="E120" s="145"/>
      <c r="F120" s="145"/>
      <c r="G120" s="144">
        <v>1.0</v>
      </c>
      <c r="H120" s="145"/>
      <c r="I120" s="145"/>
      <c r="J120" s="144">
        <v>1.0</v>
      </c>
      <c r="K120" s="145"/>
      <c r="L120" s="145"/>
      <c r="M120" s="145"/>
      <c r="N120" s="145"/>
      <c r="O120" s="144">
        <f t="shared" si="1"/>
        <v>2</v>
      </c>
      <c r="P120" s="144"/>
    </row>
    <row r="121">
      <c r="A121" s="142" t="s">
        <v>389</v>
      </c>
      <c r="B121" s="144">
        <v>1.0</v>
      </c>
      <c r="C121" s="143"/>
      <c r="D121" s="145"/>
      <c r="E121" s="144">
        <v>1.0</v>
      </c>
      <c r="F121" s="145"/>
      <c r="G121" s="145"/>
      <c r="H121" s="143"/>
      <c r="I121" s="144">
        <v>1.0</v>
      </c>
      <c r="J121" s="145"/>
      <c r="K121" s="145"/>
      <c r="L121" s="145"/>
      <c r="M121" s="145"/>
      <c r="N121" s="145"/>
      <c r="O121" s="144">
        <f t="shared" si="1"/>
        <v>3</v>
      </c>
      <c r="P121" s="144"/>
    </row>
    <row r="122">
      <c r="A122" s="142" t="s">
        <v>390</v>
      </c>
      <c r="B122" s="144">
        <v>1.0</v>
      </c>
      <c r="C122" s="143"/>
      <c r="D122" s="145"/>
      <c r="E122" s="145"/>
      <c r="F122" s="145"/>
      <c r="G122" s="145"/>
      <c r="H122" s="143"/>
      <c r="I122" s="145"/>
      <c r="J122" s="145"/>
      <c r="K122" s="145"/>
      <c r="L122" s="145"/>
      <c r="M122" s="145"/>
      <c r="N122" s="145"/>
      <c r="O122" s="144">
        <f t="shared" si="1"/>
        <v>1</v>
      </c>
      <c r="P122" s="144"/>
    </row>
    <row r="123">
      <c r="A123" s="142" t="s">
        <v>391</v>
      </c>
      <c r="B123" s="144">
        <v>1.0</v>
      </c>
      <c r="C123" s="143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3"/>
      <c r="O123" s="144">
        <f t="shared" si="1"/>
        <v>1</v>
      </c>
      <c r="P123" s="144"/>
    </row>
    <row r="124">
      <c r="A124" s="142" t="s">
        <v>392</v>
      </c>
      <c r="B124" s="144">
        <v>1.0</v>
      </c>
      <c r="C124" s="143"/>
      <c r="D124" s="145"/>
      <c r="E124" s="144">
        <v>1.0</v>
      </c>
      <c r="F124" s="145"/>
      <c r="G124" s="145"/>
      <c r="H124" s="145"/>
      <c r="I124" s="145"/>
      <c r="J124" s="145"/>
      <c r="K124" s="145"/>
      <c r="L124" s="145"/>
      <c r="M124" s="145"/>
      <c r="N124" s="143"/>
      <c r="O124" s="144">
        <f t="shared" si="1"/>
        <v>2</v>
      </c>
      <c r="P124" s="144"/>
    </row>
    <row r="125">
      <c r="A125" s="142" t="s">
        <v>393</v>
      </c>
      <c r="B125" s="143"/>
      <c r="C125" s="143"/>
      <c r="D125" s="145"/>
      <c r="E125" s="145"/>
      <c r="F125" s="145"/>
      <c r="G125" s="144">
        <v>1.0</v>
      </c>
      <c r="H125" s="145"/>
      <c r="I125" s="145"/>
      <c r="J125" s="145"/>
      <c r="K125" s="143"/>
      <c r="L125" s="145"/>
      <c r="M125" s="145"/>
      <c r="N125" s="145"/>
      <c r="O125" s="144">
        <f t="shared" si="1"/>
        <v>1</v>
      </c>
      <c r="P125" s="144"/>
    </row>
    <row r="126">
      <c r="A126" s="142" t="s">
        <v>394</v>
      </c>
      <c r="B126" s="143"/>
      <c r="C126" s="143"/>
      <c r="D126" s="145"/>
      <c r="E126" s="145"/>
      <c r="F126" s="145"/>
      <c r="G126" s="143"/>
      <c r="H126" s="144">
        <v>1.0</v>
      </c>
      <c r="I126" s="145"/>
      <c r="J126" s="145"/>
      <c r="K126" s="145"/>
      <c r="L126" s="145"/>
      <c r="M126" s="145"/>
      <c r="N126" s="145"/>
      <c r="O126" s="144">
        <f t="shared" si="1"/>
        <v>1</v>
      </c>
      <c r="P126" s="144"/>
    </row>
    <row r="127">
      <c r="A127" s="142" t="s">
        <v>395</v>
      </c>
      <c r="B127" s="143"/>
      <c r="C127" s="143"/>
      <c r="D127" s="145"/>
      <c r="E127" s="145"/>
      <c r="F127" s="145"/>
      <c r="G127" s="145"/>
      <c r="H127" s="144">
        <v>1.0</v>
      </c>
      <c r="I127" s="145"/>
      <c r="J127" s="145"/>
      <c r="K127" s="145"/>
      <c r="L127" s="145"/>
      <c r="M127" s="145"/>
      <c r="N127" s="145"/>
      <c r="O127" s="144">
        <f t="shared" si="1"/>
        <v>1</v>
      </c>
      <c r="P127" s="144"/>
    </row>
    <row r="128">
      <c r="A128" s="142" t="s">
        <v>396</v>
      </c>
      <c r="B128" s="143"/>
      <c r="C128" s="143"/>
      <c r="D128" s="145"/>
      <c r="E128" s="145"/>
      <c r="F128" s="145"/>
      <c r="G128" s="145"/>
      <c r="H128" s="145"/>
      <c r="I128" s="145"/>
      <c r="J128" s="145"/>
      <c r="K128" s="145"/>
      <c r="L128" s="145"/>
      <c r="M128" s="143"/>
      <c r="N128" s="144">
        <v>1.0</v>
      </c>
      <c r="O128" s="144">
        <f t="shared" si="1"/>
        <v>1</v>
      </c>
      <c r="P128" s="144"/>
    </row>
    <row r="129">
      <c r="A129" s="142" t="s">
        <v>397</v>
      </c>
      <c r="B129" s="143"/>
      <c r="C129" s="143"/>
      <c r="D129" s="143"/>
      <c r="E129" s="145"/>
      <c r="F129" s="145"/>
      <c r="G129" s="145"/>
      <c r="H129" s="145"/>
      <c r="I129" s="145"/>
      <c r="J129" s="145"/>
      <c r="K129" s="143"/>
      <c r="L129" s="145"/>
      <c r="M129" s="145"/>
      <c r="N129" s="144">
        <v>1.0</v>
      </c>
      <c r="O129" s="144">
        <f t="shared" si="1"/>
        <v>1</v>
      </c>
      <c r="P129" s="144"/>
    </row>
    <row r="130">
      <c r="A130" s="142" t="s">
        <v>398</v>
      </c>
      <c r="B130" s="143"/>
      <c r="C130" s="143"/>
      <c r="D130" s="145"/>
      <c r="E130" s="145"/>
      <c r="F130" s="145"/>
      <c r="G130" s="143"/>
      <c r="H130" s="145"/>
      <c r="I130" s="145"/>
      <c r="J130" s="145"/>
      <c r="K130" s="144">
        <v>1.0</v>
      </c>
      <c r="L130" s="145"/>
      <c r="M130" s="145"/>
      <c r="N130" s="145"/>
      <c r="O130" s="144">
        <f t="shared" si="1"/>
        <v>1</v>
      </c>
      <c r="P130" s="144"/>
    </row>
    <row r="131">
      <c r="A131" s="142" t="s">
        <v>399</v>
      </c>
      <c r="B131" s="143"/>
      <c r="C131" s="143"/>
      <c r="D131" s="145"/>
      <c r="E131" s="145"/>
      <c r="F131" s="145"/>
      <c r="G131" s="144">
        <v>1.0</v>
      </c>
      <c r="H131" s="145"/>
      <c r="I131" s="145"/>
      <c r="J131" s="145"/>
      <c r="K131" s="145"/>
      <c r="L131" s="143"/>
      <c r="M131" s="145"/>
      <c r="N131" s="145"/>
      <c r="O131" s="144">
        <f t="shared" si="1"/>
        <v>1</v>
      </c>
      <c r="P131" s="144"/>
    </row>
    <row r="132">
      <c r="A132" s="142" t="s">
        <v>400</v>
      </c>
      <c r="B132" s="143"/>
      <c r="C132" s="143"/>
      <c r="D132" s="145"/>
      <c r="E132" s="145"/>
      <c r="F132" s="143"/>
      <c r="G132" s="145"/>
      <c r="H132" s="144">
        <v>1.0</v>
      </c>
      <c r="I132" s="145"/>
      <c r="J132" s="145"/>
      <c r="K132" s="145"/>
      <c r="L132" s="145"/>
      <c r="M132" s="145"/>
      <c r="N132" s="145"/>
      <c r="O132" s="144">
        <f t="shared" si="1"/>
        <v>1</v>
      </c>
      <c r="P132" s="144"/>
    </row>
    <row r="133">
      <c r="A133" s="142" t="s">
        <v>401</v>
      </c>
      <c r="B133" s="143"/>
      <c r="C133" s="145"/>
      <c r="D133" s="145"/>
      <c r="E133" s="145"/>
      <c r="F133" s="145"/>
      <c r="G133" s="143"/>
      <c r="H133" s="145"/>
      <c r="I133" s="145"/>
      <c r="J133" s="145"/>
      <c r="K133" s="145"/>
      <c r="L133" s="145"/>
      <c r="M133" s="144">
        <v>1.0</v>
      </c>
      <c r="N133" s="145"/>
      <c r="O133" s="144">
        <f t="shared" si="1"/>
        <v>1</v>
      </c>
      <c r="P133" s="144"/>
    </row>
    <row r="134">
      <c r="A134" s="142" t="s">
        <v>402</v>
      </c>
      <c r="B134" s="143"/>
      <c r="C134" s="145"/>
      <c r="D134" s="145"/>
      <c r="E134" s="145"/>
      <c r="F134" s="143"/>
      <c r="G134" s="145"/>
      <c r="H134" s="145"/>
      <c r="I134" s="145"/>
      <c r="J134" s="145"/>
      <c r="K134" s="144">
        <v>1.0</v>
      </c>
      <c r="L134" s="145"/>
      <c r="M134" s="145"/>
      <c r="N134" s="145"/>
      <c r="O134" s="144">
        <f t="shared" si="1"/>
        <v>1</v>
      </c>
      <c r="P134" s="144"/>
    </row>
    <row r="135">
      <c r="A135" s="142" t="s">
        <v>403</v>
      </c>
      <c r="B135" s="143"/>
      <c r="C135" s="145"/>
      <c r="D135" s="145"/>
      <c r="E135" s="143"/>
      <c r="F135" s="145"/>
      <c r="G135" s="144">
        <v>1.0</v>
      </c>
      <c r="H135" s="145"/>
      <c r="I135" s="145"/>
      <c r="J135" s="145"/>
      <c r="K135" s="145"/>
      <c r="L135" s="145"/>
      <c r="M135" s="145"/>
      <c r="N135" s="145"/>
      <c r="O135" s="144">
        <f t="shared" si="1"/>
        <v>1</v>
      </c>
      <c r="P135" s="144"/>
    </row>
    <row r="136">
      <c r="A136" s="142" t="s">
        <v>404</v>
      </c>
      <c r="B136" s="143"/>
      <c r="C136" s="145"/>
      <c r="D136" s="145"/>
      <c r="E136" s="145"/>
      <c r="F136" s="143"/>
      <c r="G136" s="145"/>
      <c r="H136" s="145"/>
      <c r="I136" s="145"/>
      <c r="J136" s="145"/>
      <c r="K136" s="145"/>
      <c r="L136" s="144">
        <v>1.0</v>
      </c>
      <c r="M136" s="145"/>
      <c r="N136" s="145"/>
      <c r="O136" s="144">
        <f t="shared" si="1"/>
        <v>1</v>
      </c>
      <c r="P136" s="144"/>
    </row>
    <row r="137">
      <c r="A137" s="142" t="s">
        <v>405</v>
      </c>
      <c r="B137" s="143"/>
      <c r="C137" s="145"/>
      <c r="D137" s="145"/>
      <c r="E137" s="145"/>
      <c r="F137" s="144">
        <v>1.0</v>
      </c>
      <c r="G137" s="145"/>
      <c r="H137" s="145"/>
      <c r="I137" s="143"/>
      <c r="J137" s="145"/>
      <c r="K137" s="145"/>
      <c r="L137" s="145"/>
      <c r="M137" s="145"/>
      <c r="N137" s="145"/>
      <c r="O137" s="144">
        <f t="shared" si="1"/>
        <v>1</v>
      </c>
      <c r="P137" s="144"/>
    </row>
    <row r="138">
      <c r="A138" s="142" t="s">
        <v>406</v>
      </c>
      <c r="B138" s="143"/>
      <c r="C138" s="143"/>
      <c r="D138" s="143"/>
      <c r="E138" s="145"/>
      <c r="F138" s="145"/>
      <c r="G138" s="144">
        <v>1.0</v>
      </c>
      <c r="H138" s="145"/>
      <c r="I138" s="143"/>
      <c r="J138" s="145"/>
      <c r="K138" s="145"/>
      <c r="L138" s="145"/>
      <c r="M138" s="143"/>
      <c r="N138" s="145"/>
      <c r="O138" s="144">
        <f t="shared" si="1"/>
        <v>1</v>
      </c>
      <c r="P138" s="144"/>
    </row>
    <row r="139">
      <c r="A139" s="142" t="s">
        <v>407</v>
      </c>
      <c r="B139" s="143"/>
      <c r="C139" s="143"/>
      <c r="D139" s="143"/>
      <c r="E139" s="143"/>
      <c r="F139" s="144">
        <v>1.0</v>
      </c>
      <c r="G139" s="143"/>
      <c r="H139" s="143"/>
      <c r="I139" s="145"/>
      <c r="J139" s="143"/>
      <c r="K139" s="143"/>
      <c r="L139" s="143"/>
      <c r="M139" s="143"/>
      <c r="N139" s="143"/>
      <c r="O139" s="144">
        <f t="shared" si="1"/>
        <v>1</v>
      </c>
      <c r="P139" s="144"/>
    </row>
    <row r="140">
      <c r="A140" s="142" t="s">
        <v>408</v>
      </c>
      <c r="B140" s="143"/>
      <c r="C140" s="143"/>
      <c r="D140" s="145"/>
      <c r="E140" s="144">
        <v>1.0</v>
      </c>
      <c r="F140" s="145"/>
      <c r="G140" s="145"/>
      <c r="H140" s="145"/>
      <c r="I140" s="143"/>
      <c r="J140" s="145"/>
      <c r="K140" s="145"/>
      <c r="L140" s="145"/>
      <c r="M140" s="145"/>
      <c r="N140" s="145"/>
      <c r="O140" s="144">
        <f t="shared" si="1"/>
        <v>1</v>
      </c>
      <c r="P140" s="144"/>
    </row>
    <row r="141">
      <c r="A141" s="142" t="s">
        <v>409</v>
      </c>
      <c r="B141" s="143"/>
      <c r="C141" s="143"/>
      <c r="D141" s="145"/>
      <c r="E141" s="145"/>
      <c r="F141" s="144">
        <v>1.0</v>
      </c>
      <c r="G141" s="143"/>
      <c r="H141" s="145"/>
      <c r="I141" s="145"/>
      <c r="J141" s="145"/>
      <c r="K141" s="145"/>
      <c r="L141" s="145"/>
      <c r="M141" s="145"/>
      <c r="N141" s="145"/>
      <c r="O141" s="144">
        <f t="shared" si="1"/>
        <v>1</v>
      </c>
      <c r="P141" s="144"/>
    </row>
    <row r="142">
      <c r="A142" s="142" t="s">
        <v>410</v>
      </c>
      <c r="B142" s="143"/>
      <c r="C142" s="143"/>
      <c r="D142" s="143"/>
      <c r="E142" s="145"/>
      <c r="F142" s="145"/>
      <c r="G142" s="143"/>
      <c r="H142" s="145"/>
      <c r="I142" s="144">
        <v>1.0</v>
      </c>
      <c r="J142" s="145"/>
      <c r="K142" s="145"/>
      <c r="L142" s="145"/>
      <c r="M142" s="145"/>
      <c r="N142" s="145"/>
      <c r="O142" s="144">
        <f t="shared" si="1"/>
        <v>1</v>
      </c>
      <c r="P142" s="144"/>
    </row>
    <row r="143">
      <c r="A143" s="142" t="s">
        <v>411</v>
      </c>
      <c r="B143" s="143"/>
      <c r="C143" s="144">
        <v>1.0</v>
      </c>
      <c r="D143" s="143"/>
      <c r="E143" s="145"/>
      <c r="F143" s="145"/>
      <c r="G143" s="144">
        <v>1.0</v>
      </c>
      <c r="H143" s="145"/>
      <c r="I143" s="144">
        <v>1.0</v>
      </c>
      <c r="J143" s="145"/>
      <c r="K143" s="145"/>
      <c r="L143" s="145"/>
      <c r="M143" s="144">
        <v>1.0</v>
      </c>
      <c r="N143" s="145"/>
      <c r="O143" s="144">
        <f t="shared" si="1"/>
        <v>4</v>
      </c>
      <c r="P143" s="144"/>
    </row>
    <row r="144">
      <c r="A144" s="142" t="s">
        <v>412</v>
      </c>
      <c r="B144" s="143"/>
      <c r="C144" s="144">
        <v>1.0</v>
      </c>
      <c r="D144" s="144">
        <v>1.0</v>
      </c>
      <c r="E144" s="144">
        <v>1.0</v>
      </c>
      <c r="F144" s="145"/>
      <c r="G144" s="144">
        <v>1.0</v>
      </c>
      <c r="H144" s="144">
        <v>1.0</v>
      </c>
      <c r="I144" s="145"/>
      <c r="J144" s="144">
        <v>1.0</v>
      </c>
      <c r="K144" s="144">
        <v>1.0</v>
      </c>
      <c r="L144" s="144">
        <v>1.0</v>
      </c>
      <c r="M144" s="144">
        <v>1.0</v>
      </c>
      <c r="N144" s="144">
        <v>1.0</v>
      </c>
      <c r="O144" s="144">
        <f t="shared" si="1"/>
        <v>10</v>
      </c>
      <c r="P144" s="144"/>
    </row>
    <row r="145">
      <c r="A145" s="142" t="s">
        <v>413</v>
      </c>
      <c r="B145" s="143"/>
      <c r="C145" s="143"/>
      <c r="D145" s="143"/>
      <c r="E145" s="143"/>
      <c r="F145" s="145"/>
      <c r="G145" s="143"/>
      <c r="H145" s="143"/>
      <c r="I145" s="144">
        <v>1.0</v>
      </c>
      <c r="J145" s="143"/>
      <c r="K145" s="143"/>
      <c r="L145" s="143"/>
      <c r="M145" s="143"/>
      <c r="N145" s="143"/>
      <c r="O145" s="144">
        <f t="shared" si="1"/>
        <v>1</v>
      </c>
      <c r="P145" s="144"/>
    </row>
    <row r="146">
      <c r="A146" s="142" t="s">
        <v>414</v>
      </c>
      <c r="B146" s="143"/>
      <c r="C146" s="145"/>
      <c r="D146" s="145"/>
      <c r="E146" s="145"/>
      <c r="F146" s="145"/>
      <c r="G146" s="144">
        <v>1.0</v>
      </c>
      <c r="H146" s="145"/>
      <c r="I146" s="143"/>
      <c r="J146" s="143"/>
      <c r="K146" s="145"/>
      <c r="L146" s="145"/>
      <c r="M146" s="145"/>
      <c r="N146" s="145"/>
      <c r="O146" s="144">
        <f t="shared" si="1"/>
        <v>1</v>
      </c>
      <c r="P146" s="144"/>
    </row>
    <row r="147">
      <c r="A147" s="142" t="s">
        <v>415</v>
      </c>
      <c r="B147" s="143"/>
      <c r="C147" s="145"/>
      <c r="D147" s="145"/>
      <c r="E147" s="145"/>
      <c r="F147" s="145"/>
      <c r="G147" s="144">
        <v>1.0</v>
      </c>
      <c r="H147" s="143"/>
      <c r="I147" s="145"/>
      <c r="J147" s="145"/>
      <c r="K147" s="145"/>
      <c r="L147" s="145"/>
      <c r="M147" s="145"/>
      <c r="N147" s="145"/>
      <c r="O147" s="144">
        <f t="shared" si="1"/>
        <v>1</v>
      </c>
      <c r="P147" s="144"/>
    </row>
    <row r="148">
      <c r="A148" s="142" t="s">
        <v>416</v>
      </c>
      <c r="B148" s="143"/>
      <c r="C148" s="145"/>
      <c r="D148" s="145"/>
      <c r="E148" s="145"/>
      <c r="F148" s="143"/>
      <c r="G148" s="144">
        <v>1.0</v>
      </c>
      <c r="H148" s="145"/>
      <c r="I148" s="143"/>
      <c r="J148" s="145"/>
      <c r="K148" s="145"/>
      <c r="L148" s="145"/>
      <c r="M148" s="145"/>
      <c r="N148" s="145"/>
      <c r="O148" s="144">
        <f t="shared" si="1"/>
        <v>1</v>
      </c>
      <c r="P148" s="144"/>
    </row>
    <row r="149">
      <c r="A149" s="142" t="s">
        <v>417</v>
      </c>
      <c r="B149" s="143"/>
      <c r="C149" s="143"/>
      <c r="D149" s="145"/>
      <c r="E149" s="145"/>
      <c r="F149" s="143"/>
      <c r="G149" s="143"/>
      <c r="H149" s="143"/>
      <c r="I149" s="145"/>
      <c r="J149" s="145"/>
      <c r="K149" s="145"/>
      <c r="L149" s="145"/>
      <c r="M149" s="144">
        <v>1.0</v>
      </c>
      <c r="N149" s="145"/>
      <c r="O149" s="144">
        <f t="shared" si="1"/>
        <v>1</v>
      </c>
      <c r="P149" s="144"/>
    </row>
    <row r="150">
      <c r="A150" s="142" t="s">
        <v>418</v>
      </c>
      <c r="B150" s="143"/>
      <c r="C150" s="143"/>
      <c r="D150" s="145"/>
      <c r="E150" s="145"/>
      <c r="F150" s="143"/>
      <c r="G150" s="145"/>
      <c r="H150" s="145"/>
      <c r="I150" s="143"/>
      <c r="J150" s="145"/>
      <c r="K150" s="143"/>
      <c r="L150" s="145"/>
      <c r="M150" s="144">
        <v>1.0</v>
      </c>
      <c r="N150" s="145"/>
      <c r="O150" s="144">
        <f t="shared" si="1"/>
        <v>1</v>
      </c>
      <c r="P150" s="144"/>
    </row>
    <row r="151">
      <c r="A151" s="142" t="s">
        <v>419</v>
      </c>
      <c r="B151" s="143"/>
      <c r="C151" s="145"/>
      <c r="D151" s="145"/>
      <c r="E151" s="145"/>
      <c r="F151" s="143"/>
      <c r="G151" s="145"/>
      <c r="H151" s="145"/>
      <c r="I151" s="145"/>
      <c r="J151" s="144">
        <v>1.0</v>
      </c>
      <c r="K151" s="145"/>
      <c r="L151" s="145"/>
      <c r="M151" s="143"/>
      <c r="N151" s="143"/>
      <c r="O151" s="144">
        <f t="shared" si="1"/>
        <v>1</v>
      </c>
      <c r="P151" s="144"/>
    </row>
    <row r="152">
      <c r="A152" s="142" t="s">
        <v>420</v>
      </c>
      <c r="B152" s="143"/>
      <c r="C152" s="143"/>
      <c r="D152" s="145"/>
      <c r="E152" s="145"/>
      <c r="F152" s="145"/>
      <c r="G152" s="145"/>
      <c r="H152" s="144">
        <v>1.0</v>
      </c>
      <c r="I152" s="145"/>
      <c r="J152" s="143"/>
      <c r="K152" s="145"/>
      <c r="L152" s="145"/>
      <c r="M152" s="143"/>
      <c r="N152" s="145"/>
      <c r="O152" s="144">
        <f t="shared" si="1"/>
        <v>1</v>
      </c>
      <c r="P152" s="144"/>
    </row>
    <row r="153">
      <c r="A153" s="142" t="s">
        <v>421</v>
      </c>
      <c r="B153" s="143"/>
      <c r="C153" s="143"/>
      <c r="D153" s="143"/>
      <c r="E153" s="145"/>
      <c r="F153" s="145"/>
      <c r="G153" s="144">
        <v>1.0</v>
      </c>
      <c r="H153" s="145"/>
      <c r="I153" s="143"/>
      <c r="J153" s="145"/>
      <c r="K153" s="145"/>
      <c r="L153" s="143"/>
      <c r="M153" s="145"/>
      <c r="N153" s="145"/>
      <c r="O153" s="144">
        <f t="shared" si="1"/>
        <v>1</v>
      </c>
      <c r="P153" s="144"/>
    </row>
    <row r="154">
      <c r="A154" s="142" t="s">
        <v>422</v>
      </c>
      <c r="B154" s="143"/>
      <c r="C154" s="143"/>
      <c r="D154" s="143"/>
      <c r="E154" s="143"/>
      <c r="F154" s="143"/>
      <c r="G154" s="145"/>
      <c r="H154" s="144">
        <v>1.0</v>
      </c>
      <c r="I154" s="145"/>
      <c r="J154" s="145"/>
      <c r="K154" s="145"/>
      <c r="L154" s="145"/>
      <c r="M154" s="145"/>
      <c r="N154" s="145"/>
      <c r="O154" s="144">
        <f t="shared" si="1"/>
        <v>1</v>
      </c>
      <c r="P154" s="144"/>
    </row>
    <row r="155">
      <c r="A155" s="142" t="s">
        <v>423</v>
      </c>
      <c r="B155" s="143"/>
      <c r="C155" s="144">
        <v>1.0</v>
      </c>
      <c r="D155" s="145"/>
      <c r="E155" s="145"/>
      <c r="F155" s="145"/>
      <c r="G155" s="143"/>
      <c r="H155" s="145"/>
      <c r="I155" s="144">
        <v>1.0</v>
      </c>
      <c r="J155" s="145"/>
      <c r="K155" s="144">
        <v>1.0</v>
      </c>
      <c r="L155" s="145"/>
      <c r="M155" s="143"/>
      <c r="N155" s="145"/>
      <c r="O155" s="144">
        <f t="shared" si="1"/>
        <v>3</v>
      </c>
      <c r="P155" s="144"/>
    </row>
    <row r="156">
      <c r="A156" s="142" t="s">
        <v>424</v>
      </c>
      <c r="B156" s="143"/>
      <c r="C156" s="143"/>
      <c r="D156" s="145"/>
      <c r="E156" s="145"/>
      <c r="F156" s="144">
        <v>1.0</v>
      </c>
      <c r="G156" s="143"/>
      <c r="H156" s="143"/>
      <c r="I156" s="145"/>
      <c r="J156" s="145"/>
      <c r="K156" s="145"/>
      <c r="L156" s="145"/>
      <c r="M156" s="145"/>
      <c r="N156" s="144">
        <v>1.0</v>
      </c>
      <c r="O156" s="144">
        <f t="shared" si="1"/>
        <v>2</v>
      </c>
      <c r="P156" s="144"/>
    </row>
    <row r="157">
      <c r="A157" s="142" t="s">
        <v>425</v>
      </c>
      <c r="B157" s="143"/>
      <c r="C157" s="143"/>
      <c r="D157" s="143"/>
      <c r="E157" s="143"/>
      <c r="F157" s="143"/>
      <c r="G157" s="145"/>
      <c r="H157" s="145"/>
      <c r="I157" s="143"/>
      <c r="J157" s="143"/>
      <c r="K157" s="143"/>
      <c r="L157" s="145"/>
      <c r="M157" s="144">
        <v>1.0</v>
      </c>
      <c r="N157" s="145"/>
      <c r="O157" s="144">
        <f t="shared" si="1"/>
        <v>1</v>
      </c>
      <c r="P157" s="144"/>
    </row>
    <row r="158">
      <c r="A158" s="142" t="s">
        <v>426</v>
      </c>
      <c r="B158" s="143"/>
      <c r="C158" s="145"/>
      <c r="D158" s="145"/>
      <c r="E158" s="145"/>
      <c r="F158" s="143"/>
      <c r="G158" s="145"/>
      <c r="H158" s="145"/>
      <c r="I158" s="143"/>
      <c r="J158" s="145"/>
      <c r="K158" s="143"/>
      <c r="L158" s="144">
        <v>1.0</v>
      </c>
      <c r="M158" s="145"/>
      <c r="N158" s="143"/>
      <c r="O158" s="144">
        <f t="shared" si="1"/>
        <v>1</v>
      </c>
      <c r="P158" s="144"/>
    </row>
    <row r="159">
      <c r="A159" s="142" t="s">
        <v>427</v>
      </c>
      <c r="B159" s="145"/>
      <c r="C159" s="145"/>
      <c r="D159" s="145"/>
      <c r="E159" s="145"/>
      <c r="F159" s="143"/>
      <c r="G159" s="143"/>
      <c r="H159" s="144">
        <v>1.0</v>
      </c>
      <c r="I159" s="145"/>
      <c r="J159" s="145"/>
      <c r="K159" s="145"/>
      <c r="L159" s="145"/>
      <c r="M159" s="143"/>
      <c r="N159" s="145"/>
      <c r="O159" s="144">
        <f t="shared" si="1"/>
        <v>1</v>
      </c>
      <c r="P159" s="144"/>
    </row>
    <row r="160">
      <c r="A160" s="142" t="s">
        <v>428</v>
      </c>
      <c r="B160" s="143"/>
      <c r="C160" s="145"/>
      <c r="D160" s="145"/>
      <c r="E160" s="145"/>
      <c r="F160" s="145"/>
      <c r="G160" s="145"/>
      <c r="H160" s="145"/>
      <c r="I160" s="143"/>
      <c r="J160" s="145"/>
      <c r="K160" s="145"/>
      <c r="L160" s="143"/>
      <c r="M160" s="144">
        <v>1.0</v>
      </c>
      <c r="N160" s="145"/>
      <c r="O160" s="144">
        <f t="shared" si="1"/>
        <v>1</v>
      </c>
      <c r="P160" s="144"/>
    </row>
    <row r="161">
      <c r="A161" s="142" t="s">
        <v>429</v>
      </c>
      <c r="B161" s="143"/>
      <c r="C161" s="145"/>
      <c r="D161" s="145"/>
      <c r="E161" s="145"/>
      <c r="F161" s="145"/>
      <c r="G161" s="144">
        <v>1.0</v>
      </c>
      <c r="H161" s="143"/>
      <c r="I161" s="145"/>
      <c r="J161" s="143"/>
      <c r="K161" s="145"/>
      <c r="L161" s="145"/>
      <c r="M161" s="145"/>
      <c r="N161" s="145"/>
      <c r="O161" s="144">
        <f t="shared" si="1"/>
        <v>1</v>
      </c>
      <c r="P161" s="144"/>
    </row>
    <row r="162">
      <c r="A162" s="142" t="s">
        <v>430</v>
      </c>
      <c r="B162" s="143"/>
      <c r="C162" s="145"/>
      <c r="D162" s="145"/>
      <c r="E162" s="145"/>
      <c r="F162" s="145"/>
      <c r="G162" s="143"/>
      <c r="H162" s="145"/>
      <c r="I162" s="145"/>
      <c r="J162" s="144">
        <v>1.0</v>
      </c>
      <c r="K162" s="145"/>
      <c r="L162" s="145"/>
      <c r="M162" s="143"/>
      <c r="N162" s="145"/>
      <c r="O162" s="144">
        <f t="shared" si="1"/>
        <v>1</v>
      </c>
      <c r="P162" s="144"/>
    </row>
    <row r="163">
      <c r="A163" s="142" t="s">
        <v>431</v>
      </c>
      <c r="B163" s="143"/>
      <c r="C163" s="145"/>
      <c r="D163" s="145"/>
      <c r="E163" s="145"/>
      <c r="F163" s="145"/>
      <c r="G163" s="143"/>
      <c r="H163" s="145"/>
      <c r="I163" s="145"/>
      <c r="J163" s="145"/>
      <c r="K163" s="144">
        <v>1.0</v>
      </c>
      <c r="L163" s="145"/>
      <c r="M163" s="143"/>
      <c r="N163" s="145"/>
      <c r="O163" s="144">
        <f t="shared" si="1"/>
        <v>1</v>
      </c>
      <c r="P163" s="144"/>
    </row>
    <row r="164">
      <c r="A164" s="142" t="s">
        <v>432</v>
      </c>
      <c r="B164" s="143"/>
      <c r="C164" s="143"/>
      <c r="D164" s="145"/>
      <c r="E164" s="145"/>
      <c r="F164" s="145"/>
      <c r="G164" s="144">
        <v>1.0</v>
      </c>
      <c r="H164" s="145"/>
      <c r="I164" s="145"/>
      <c r="J164" s="143"/>
      <c r="K164" s="143"/>
      <c r="L164" s="145"/>
      <c r="M164" s="145"/>
      <c r="N164" s="145"/>
      <c r="O164" s="144">
        <f t="shared" si="1"/>
        <v>1</v>
      </c>
      <c r="P164" s="144"/>
    </row>
    <row r="165">
      <c r="A165" s="142" t="s">
        <v>433</v>
      </c>
      <c r="B165" s="143"/>
      <c r="C165" s="145"/>
      <c r="D165" s="145"/>
      <c r="E165" s="145"/>
      <c r="F165" s="145"/>
      <c r="G165" s="145"/>
      <c r="H165" s="145"/>
      <c r="I165" s="144">
        <v>1.0</v>
      </c>
      <c r="J165" s="145"/>
      <c r="K165" s="143"/>
      <c r="L165" s="145"/>
      <c r="M165" s="145"/>
      <c r="N165" s="145"/>
      <c r="O165" s="144">
        <f t="shared" si="1"/>
        <v>1</v>
      </c>
      <c r="P165" s="144"/>
    </row>
    <row r="166">
      <c r="A166" s="142" t="s">
        <v>434</v>
      </c>
      <c r="B166" s="143"/>
      <c r="C166" s="145"/>
      <c r="D166" s="145"/>
      <c r="E166" s="145"/>
      <c r="F166" s="145"/>
      <c r="G166" s="144">
        <v>1.0</v>
      </c>
      <c r="H166" s="145"/>
      <c r="I166" s="145"/>
      <c r="J166" s="144">
        <v>1.0</v>
      </c>
      <c r="K166" s="145"/>
      <c r="L166" s="145"/>
      <c r="M166" s="145"/>
      <c r="N166" s="145"/>
      <c r="O166" s="144">
        <f t="shared" si="1"/>
        <v>2</v>
      </c>
      <c r="P166" s="144"/>
    </row>
    <row r="167">
      <c r="A167" s="142" t="s">
        <v>435</v>
      </c>
      <c r="B167" s="143"/>
      <c r="C167" s="143"/>
      <c r="D167" s="145"/>
      <c r="E167" s="145"/>
      <c r="F167" s="145"/>
      <c r="G167" s="144">
        <v>1.0</v>
      </c>
      <c r="H167" s="145"/>
      <c r="I167" s="143"/>
      <c r="J167" s="145"/>
      <c r="K167" s="145"/>
      <c r="L167" s="145"/>
      <c r="M167" s="145"/>
      <c r="N167" s="145"/>
      <c r="O167" s="144">
        <f t="shared" si="1"/>
        <v>1</v>
      </c>
      <c r="P167" s="144"/>
    </row>
    <row r="168">
      <c r="A168" s="142" t="s">
        <v>436</v>
      </c>
      <c r="B168" s="143"/>
      <c r="C168" s="145"/>
      <c r="D168" s="145"/>
      <c r="E168" s="145"/>
      <c r="F168" s="145"/>
      <c r="G168" s="143"/>
      <c r="H168" s="145"/>
      <c r="I168" s="145"/>
      <c r="J168" s="143"/>
      <c r="K168" s="145"/>
      <c r="L168" s="145"/>
      <c r="M168" s="144">
        <v>1.0</v>
      </c>
      <c r="N168" s="143"/>
      <c r="O168" s="144">
        <f t="shared" si="1"/>
        <v>1</v>
      </c>
      <c r="P168" s="144"/>
    </row>
    <row r="169">
      <c r="A169" s="142" t="s">
        <v>437</v>
      </c>
      <c r="B169" s="143"/>
      <c r="C169" s="145"/>
      <c r="D169" s="145"/>
      <c r="E169" s="145"/>
      <c r="F169" s="145"/>
      <c r="G169" s="143"/>
      <c r="H169" s="145"/>
      <c r="I169" s="145"/>
      <c r="J169" s="145"/>
      <c r="K169" s="144">
        <v>1.0</v>
      </c>
      <c r="L169" s="145"/>
      <c r="M169" s="145"/>
      <c r="N169" s="143"/>
      <c r="O169" s="144">
        <f t="shared" si="1"/>
        <v>1</v>
      </c>
      <c r="P169" s="144"/>
    </row>
    <row r="170">
      <c r="A170" s="142" t="s">
        <v>438</v>
      </c>
      <c r="B170" s="143"/>
      <c r="C170" s="145"/>
      <c r="D170" s="145"/>
      <c r="E170" s="145"/>
      <c r="F170" s="145"/>
      <c r="G170" s="145"/>
      <c r="H170" s="145"/>
      <c r="I170" s="145"/>
      <c r="J170" s="145"/>
      <c r="K170" s="144">
        <v>1.0</v>
      </c>
      <c r="L170" s="145"/>
      <c r="M170" s="143"/>
      <c r="N170" s="145"/>
      <c r="O170" s="144">
        <f t="shared" si="1"/>
        <v>1</v>
      </c>
      <c r="P170" s="144"/>
    </row>
    <row r="171">
      <c r="A171" s="142" t="s">
        <v>439</v>
      </c>
      <c r="B171" s="144">
        <v>1.0</v>
      </c>
      <c r="C171" s="145"/>
      <c r="D171" s="145"/>
      <c r="E171" s="145"/>
      <c r="F171" s="145"/>
      <c r="G171" s="145"/>
      <c r="H171" s="143"/>
      <c r="I171" s="145"/>
      <c r="J171" s="145"/>
      <c r="K171" s="143"/>
      <c r="L171" s="145"/>
      <c r="M171" s="145"/>
      <c r="N171" s="145"/>
      <c r="O171" s="144">
        <f t="shared" si="1"/>
        <v>1</v>
      </c>
      <c r="P171" s="144"/>
    </row>
    <row r="172">
      <c r="A172" s="142" t="s">
        <v>440</v>
      </c>
      <c r="B172" s="143"/>
      <c r="C172" s="144">
        <v>1.0</v>
      </c>
      <c r="D172" s="145"/>
      <c r="E172" s="145"/>
      <c r="F172" s="145"/>
      <c r="G172" s="145"/>
      <c r="H172" s="145"/>
      <c r="I172" s="145"/>
      <c r="J172" s="145"/>
      <c r="K172" s="143"/>
      <c r="L172" s="145"/>
      <c r="M172" s="145"/>
      <c r="N172" s="143"/>
      <c r="O172" s="144">
        <f t="shared" si="1"/>
        <v>1</v>
      </c>
      <c r="P172" s="144"/>
    </row>
    <row r="173">
      <c r="A173" s="142" t="s">
        <v>441</v>
      </c>
      <c r="B173" s="143"/>
      <c r="C173" s="143"/>
      <c r="D173" s="143"/>
      <c r="E173" s="145"/>
      <c r="F173" s="145"/>
      <c r="G173" s="145"/>
      <c r="H173" s="145"/>
      <c r="I173" s="145"/>
      <c r="J173" s="145"/>
      <c r="K173" s="143"/>
      <c r="L173" s="145"/>
      <c r="M173" s="145"/>
      <c r="N173" s="144">
        <v>1.0</v>
      </c>
      <c r="O173" s="144">
        <f t="shared" si="1"/>
        <v>1</v>
      </c>
      <c r="P173" s="144"/>
    </row>
    <row r="174">
      <c r="A174" s="142" t="s">
        <v>442</v>
      </c>
      <c r="B174" s="143"/>
      <c r="C174" s="145"/>
      <c r="D174" s="145"/>
      <c r="E174" s="145"/>
      <c r="F174" s="143"/>
      <c r="G174" s="145"/>
      <c r="H174" s="145"/>
      <c r="I174" s="145"/>
      <c r="J174" s="145"/>
      <c r="K174" s="145"/>
      <c r="L174" s="145"/>
      <c r="M174" s="145"/>
      <c r="N174" s="144">
        <v>1.0</v>
      </c>
      <c r="O174" s="144">
        <f t="shared" si="1"/>
        <v>1</v>
      </c>
      <c r="P174" s="144"/>
    </row>
    <row r="175">
      <c r="A175" s="142" t="s">
        <v>443</v>
      </c>
      <c r="B175" s="143"/>
      <c r="C175" s="145"/>
      <c r="D175" s="145"/>
      <c r="E175" s="145"/>
      <c r="F175" s="145"/>
      <c r="G175" s="145"/>
      <c r="H175" s="145"/>
      <c r="I175" s="143"/>
      <c r="J175" s="145"/>
      <c r="K175" s="144">
        <v>1.0</v>
      </c>
      <c r="L175" s="145"/>
      <c r="M175" s="145"/>
      <c r="N175" s="143"/>
      <c r="O175" s="144">
        <f t="shared" si="1"/>
        <v>1</v>
      </c>
      <c r="P175" s="144"/>
    </row>
    <row r="176">
      <c r="A176" s="142" t="s">
        <v>444</v>
      </c>
      <c r="B176" s="143"/>
      <c r="C176" s="145"/>
      <c r="D176" s="145"/>
      <c r="E176" s="143"/>
      <c r="F176" s="145"/>
      <c r="G176" s="145"/>
      <c r="H176" s="144">
        <v>1.0</v>
      </c>
      <c r="I176" s="145"/>
      <c r="J176" s="145"/>
      <c r="K176" s="143"/>
      <c r="L176" s="145"/>
      <c r="M176" s="145"/>
      <c r="N176" s="145"/>
      <c r="O176" s="144">
        <f t="shared" si="1"/>
        <v>1</v>
      </c>
      <c r="P176" s="144"/>
    </row>
    <row r="177">
      <c r="A177" s="142" t="s">
        <v>445</v>
      </c>
      <c r="B177" s="143"/>
      <c r="C177" s="143"/>
      <c r="D177" s="145"/>
      <c r="E177" s="145"/>
      <c r="F177" s="145"/>
      <c r="G177" s="145"/>
      <c r="H177" s="143"/>
      <c r="I177" s="145"/>
      <c r="J177" s="145"/>
      <c r="K177" s="145"/>
      <c r="L177" s="145"/>
      <c r="M177" s="145"/>
      <c r="N177" s="144">
        <v>1.0</v>
      </c>
      <c r="O177" s="144">
        <f t="shared" si="1"/>
        <v>1</v>
      </c>
      <c r="P177" s="144"/>
    </row>
    <row r="178">
      <c r="A178" s="142" t="s">
        <v>446</v>
      </c>
      <c r="B178" s="143"/>
      <c r="C178" s="145"/>
      <c r="D178" s="144">
        <v>1.0</v>
      </c>
      <c r="E178" s="145"/>
      <c r="F178" s="143"/>
      <c r="G178" s="145"/>
      <c r="H178" s="145"/>
      <c r="I178" s="145"/>
      <c r="J178" s="145"/>
      <c r="K178" s="143"/>
      <c r="L178" s="145"/>
      <c r="M178" s="145"/>
      <c r="N178" s="143"/>
      <c r="O178" s="144">
        <f t="shared" si="1"/>
        <v>1</v>
      </c>
      <c r="P178" s="144"/>
    </row>
    <row r="179">
      <c r="A179" s="142" t="s">
        <v>447</v>
      </c>
      <c r="B179" s="143"/>
      <c r="C179" s="145"/>
      <c r="D179" s="143"/>
      <c r="E179" s="143"/>
      <c r="F179" s="144">
        <v>1.0</v>
      </c>
      <c r="G179" s="145"/>
      <c r="H179" s="145"/>
      <c r="I179" s="145"/>
      <c r="J179" s="145"/>
      <c r="K179" s="145"/>
      <c r="L179" s="145"/>
      <c r="M179" s="145"/>
      <c r="N179" s="145"/>
      <c r="O179" s="144">
        <f t="shared" si="1"/>
        <v>1</v>
      </c>
      <c r="P179" s="144"/>
    </row>
    <row r="180">
      <c r="A180" s="142" t="s">
        <v>448</v>
      </c>
      <c r="B180" s="145"/>
      <c r="C180" s="145"/>
      <c r="D180" s="145"/>
      <c r="E180" s="145"/>
      <c r="F180" s="143"/>
      <c r="G180" s="145"/>
      <c r="H180" s="145"/>
      <c r="I180" s="144">
        <v>1.0</v>
      </c>
      <c r="J180" s="143"/>
      <c r="K180" s="145"/>
      <c r="L180" s="145"/>
      <c r="M180" s="145"/>
      <c r="N180" s="145"/>
      <c r="O180" s="144">
        <f t="shared" si="1"/>
        <v>1</v>
      </c>
      <c r="P180" s="144"/>
    </row>
    <row r="181">
      <c r="A181" s="142" t="s">
        <v>449</v>
      </c>
      <c r="B181" s="145"/>
      <c r="C181" s="145"/>
      <c r="D181" s="145"/>
      <c r="E181" s="144">
        <v>1.0</v>
      </c>
      <c r="F181" s="143"/>
      <c r="G181" s="145"/>
      <c r="H181" s="145"/>
      <c r="I181" s="143"/>
      <c r="J181" s="145"/>
      <c r="K181" s="145"/>
      <c r="L181" s="143"/>
      <c r="M181" s="145"/>
      <c r="N181" s="145"/>
      <c r="O181" s="144">
        <f t="shared" si="1"/>
        <v>1</v>
      </c>
      <c r="P181" s="144"/>
    </row>
    <row r="182">
      <c r="A182" s="142" t="s">
        <v>450</v>
      </c>
      <c r="B182" s="145"/>
      <c r="C182" s="145"/>
      <c r="D182" s="145"/>
      <c r="E182" s="143"/>
      <c r="F182" s="145"/>
      <c r="G182" s="143"/>
      <c r="H182" s="145"/>
      <c r="I182" s="143"/>
      <c r="J182" s="145"/>
      <c r="K182" s="145"/>
      <c r="L182" s="145"/>
      <c r="M182" s="145"/>
      <c r="N182" s="144">
        <v>1.0</v>
      </c>
      <c r="O182" s="144">
        <f t="shared" si="1"/>
        <v>1</v>
      </c>
      <c r="P182" s="144"/>
    </row>
    <row r="183">
      <c r="A183" s="142" t="s">
        <v>451</v>
      </c>
      <c r="B183" s="143"/>
      <c r="C183" s="143"/>
      <c r="D183" s="143"/>
      <c r="E183" s="145"/>
      <c r="F183" s="144">
        <v>1.0</v>
      </c>
      <c r="G183" s="145"/>
      <c r="H183" s="145"/>
      <c r="I183" s="145"/>
      <c r="J183" s="145"/>
      <c r="K183" s="145"/>
      <c r="L183" s="145"/>
      <c r="M183" s="145"/>
      <c r="N183" s="143"/>
      <c r="O183" s="144">
        <f t="shared" si="1"/>
        <v>1</v>
      </c>
      <c r="P183" s="144"/>
    </row>
    <row r="184">
      <c r="A184" s="142" t="s">
        <v>452</v>
      </c>
      <c r="B184" s="145"/>
      <c r="C184" s="145"/>
      <c r="D184" s="145"/>
      <c r="E184" s="144">
        <v>1.0</v>
      </c>
      <c r="F184" s="143"/>
      <c r="G184" s="145"/>
      <c r="H184" s="145"/>
      <c r="I184" s="145"/>
      <c r="J184" s="145"/>
      <c r="K184" s="143"/>
      <c r="L184" s="145"/>
      <c r="M184" s="145"/>
      <c r="N184" s="145"/>
      <c r="O184" s="144">
        <f t="shared" si="1"/>
        <v>1</v>
      </c>
      <c r="P184" s="144"/>
    </row>
    <row r="185">
      <c r="A185" s="142" t="s">
        <v>453</v>
      </c>
      <c r="B185" s="143"/>
      <c r="C185" s="145"/>
      <c r="D185" s="145"/>
      <c r="E185" s="143"/>
      <c r="F185" s="145"/>
      <c r="G185" s="145"/>
      <c r="H185" s="145"/>
      <c r="I185" s="145"/>
      <c r="J185" s="144">
        <v>1.0</v>
      </c>
      <c r="K185" s="143"/>
      <c r="L185" s="145"/>
      <c r="M185" s="145"/>
      <c r="N185" s="145"/>
      <c r="O185" s="144">
        <f t="shared" si="1"/>
        <v>1</v>
      </c>
      <c r="P185" s="144"/>
    </row>
    <row r="186">
      <c r="A186" s="142" t="s">
        <v>454</v>
      </c>
      <c r="B186" s="143"/>
      <c r="C186" s="145"/>
      <c r="D186" s="145"/>
      <c r="E186" s="145"/>
      <c r="F186" s="144">
        <v>1.0</v>
      </c>
      <c r="G186" s="145"/>
      <c r="H186" s="145"/>
      <c r="I186" s="145"/>
      <c r="J186" s="143"/>
      <c r="K186" s="145"/>
      <c r="L186" s="144">
        <v>1.0</v>
      </c>
      <c r="M186" s="145"/>
      <c r="N186" s="143"/>
      <c r="O186" s="144">
        <f t="shared" si="1"/>
        <v>2</v>
      </c>
      <c r="P186" s="144"/>
    </row>
    <row r="187">
      <c r="A187" s="142" t="s">
        <v>455</v>
      </c>
      <c r="B187" s="143"/>
      <c r="C187" s="145"/>
      <c r="D187" s="145"/>
      <c r="E187" s="145"/>
      <c r="F187" s="143"/>
      <c r="G187" s="144">
        <v>1.0</v>
      </c>
      <c r="H187" s="145"/>
      <c r="I187" s="145"/>
      <c r="J187" s="145"/>
      <c r="K187" s="145"/>
      <c r="L187" s="143"/>
      <c r="M187" s="145"/>
      <c r="N187" s="143"/>
      <c r="O187" s="144">
        <f t="shared" si="1"/>
        <v>1</v>
      </c>
      <c r="P187" s="144"/>
    </row>
    <row r="188">
      <c r="A188" s="142" t="s">
        <v>456</v>
      </c>
      <c r="B188" s="143"/>
      <c r="C188" s="144">
        <v>1.0</v>
      </c>
      <c r="D188" s="144">
        <v>1.0</v>
      </c>
      <c r="E188" s="143"/>
      <c r="F188" s="145"/>
      <c r="G188" s="143"/>
      <c r="H188" s="145"/>
      <c r="I188" s="143"/>
      <c r="J188" s="145"/>
      <c r="K188" s="145"/>
      <c r="L188" s="145"/>
      <c r="M188" s="143"/>
      <c r="N188" s="145"/>
      <c r="O188" s="144">
        <f t="shared" si="1"/>
        <v>2</v>
      </c>
      <c r="P188" s="144"/>
    </row>
    <row r="189">
      <c r="A189" s="142" t="s">
        <v>457</v>
      </c>
      <c r="B189" s="143"/>
      <c r="C189" s="145"/>
      <c r="D189" s="143"/>
      <c r="E189" s="143"/>
      <c r="F189" s="145"/>
      <c r="G189" s="143"/>
      <c r="H189" s="145"/>
      <c r="I189" s="143"/>
      <c r="J189" s="145"/>
      <c r="K189" s="144">
        <v>1.0</v>
      </c>
      <c r="L189" s="143"/>
      <c r="M189" s="143"/>
      <c r="N189" s="145"/>
      <c r="O189" s="144">
        <f t="shared" si="1"/>
        <v>1</v>
      </c>
      <c r="P189" s="144"/>
    </row>
    <row r="190">
      <c r="A190" s="142" t="s">
        <v>458</v>
      </c>
      <c r="B190" s="143"/>
      <c r="C190" s="145"/>
      <c r="D190" s="143"/>
      <c r="E190" s="143"/>
      <c r="F190" s="145"/>
      <c r="G190" s="143"/>
      <c r="H190" s="145"/>
      <c r="I190" s="143"/>
      <c r="J190" s="145"/>
      <c r="K190" s="144">
        <v>1.0</v>
      </c>
      <c r="L190" s="145"/>
      <c r="M190" s="145"/>
      <c r="N190" s="145"/>
      <c r="O190" s="144">
        <f t="shared" si="1"/>
        <v>1</v>
      </c>
      <c r="P190" s="144"/>
    </row>
    <row r="191">
      <c r="A191" s="142" t="s">
        <v>459</v>
      </c>
      <c r="B191" s="143"/>
      <c r="C191" s="143"/>
      <c r="D191" s="145"/>
      <c r="E191" s="145"/>
      <c r="F191" s="143"/>
      <c r="G191" s="143"/>
      <c r="H191" s="145"/>
      <c r="I191" s="145"/>
      <c r="J191" s="145"/>
      <c r="K191" s="143"/>
      <c r="L191" s="145"/>
      <c r="M191" s="145"/>
      <c r="N191" s="144">
        <v>1.0</v>
      </c>
      <c r="O191" s="144">
        <f t="shared" si="1"/>
        <v>1</v>
      </c>
      <c r="P191" s="144"/>
    </row>
    <row r="192">
      <c r="A192" s="142" t="s">
        <v>460</v>
      </c>
      <c r="B192" s="143"/>
      <c r="C192" s="145"/>
      <c r="D192" s="145"/>
      <c r="E192" s="145"/>
      <c r="F192" s="145"/>
      <c r="G192" s="143"/>
      <c r="H192" s="143"/>
      <c r="I192" s="145"/>
      <c r="J192" s="145"/>
      <c r="K192" s="145"/>
      <c r="L192" s="145"/>
      <c r="M192" s="145"/>
      <c r="N192" s="144">
        <v>1.0</v>
      </c>
      <c r="O192" s="144">
        <f t="shared" si="1"/>
        <v>1</v>
      </c>
      <c r="P192" s="144"/>
    </row>
    <row r="193">
      <c r="A193" s="142" t="s">
        <v>461</v>
      </c>
      <c r="B193" s="143"/>
      <c r="C193" s="145"/>
      <c r="D193" s="143"/>
      <c r="E193" s="143"/>
      <c r="F193" s="143"/>
      <c r="G193" s="144">
        <v>1.0</v>
      </c>
      <c r="H193" s="143"/>
      <c r="I193" s="143"/>
      <c r="J193" s="145"/>
      <c r="K193" s="145"/>
      <c r="L193" s="145"/>
      <c r="M193" s="143"/>
      <c r="N193" s="143"/>
      <c r="O193" s="144">
        <f t="shared" si="1"/>
        <v>1</v>
      </c>
      <c r="P193" s="144"/>
    </row>
    <row r="194">
      <c r="A194" s="142" t="s">
        <v>462</v>
      </c>
      <c r="B194" s="143"/>
      <c r="C194" s="145"/>
      <c r="D194" s="143"/>
      <c r="E194" s="143"/>
      <c r="F194" s="145"/>
      <c r="G194" s="143"/>
      <c r="H194" s="145"/>
      <c r="I194" s="143"/>
      <c r="J194" s="145"/>
      <c r="K194" s="145"/>
      <c r="L194" s="144">
        <v>1.0</v>
      </c>
      <c r="M194" s="143"/>
      <c r="N194" s="143"/>
      <c r="O194" s="144">
        <f t="shared" si="1"/>
        <v>1</v>
      </c>
      <c r="P194" s="144"/>
    </row>
    <row r="195">
      <c r="A195" s="142" t="s">
        <v>463</v>
      </c>
      <c r="B195" s="143"/>
      <c r="C195" s="143"/>
      <c r="D195" s="143"/>
      <c r="E195" s="145"/>
      <c r="F195" s="145"/>
      <c r="G195" s="144">
        <v>1.0</v>
      </c>
      <c r="H195" s="145"/>
      <c r="I195" s="145"/>
      <c r="J195" s="145"/>
      <c r="K195" s="145"/>
      <c r="L195" s="143"/>
      <c r="M195" s="145"/>
      <c r="N195" s="145"/>
      <c r="O195" s="144">
        <f t="shared" si="1"/>
        <v>1</v>
      </c>
      <c r="P195" s="144"/>
    </row>
    <row r="196">
      <c r="A196" s="142" t="s">
        <v>464</v>
      </c>
      <c r="B196" s="143"/>
      <c r="C196" s="143"/>
      <c r="D196" s="145"/>
      <c r="E196" s="145"/>
      <c r="F196" s="144">
        <v>1.0</v>
      </c>
      <c r="G196" s="144">
        <v>1.0</v>
      </c>
      <c r="H196" s="143"/>
      <c r="I196" s="145"/>
      <c r="J196" s="145"/>
      <c r="K196" s="145"/>
      <c r="L196" s="145"/>
      <c r="M196" s="145"/>
      <c r="N196" s="145"/>
      <c r="O196" s="144">
        <f t="shared" si="1"/>
        <v>2</v>
      </c>
      <c r="P196" s="144"/>
    </row>
    <row r="197">
      <c r="A197" s="142" t="s">
        <v>465</v>
      </c>
      <c r="B197" s="143"/>
      <c r="C197" s="143"/>
      <c r="D197" s="143"/>
      <c r="E197" s="145"/>
      <c r="F197" s="143"/>
      <c r="G197" s="144">
        <v>1.0</v>
      </c>
      <c r="H197" s="145"/>
      <c r="I197" s="143"/>
      <c r="J197" s="145"/>
      <c r="K197" s="145"/>
      <c r="L197" s="145"/>
      <c r="M197" s="145"/>
      <c r="N197" s="145"/>
      <c r="O197" s="144">
        <f t="shared" si="1"/>
        <v>1</v>
      </c>
      <c r="P197" s="144"/>
    </row>
    <row r="198">
      <c r="A198" s="142" t="s">
        <v>466</v>
      </c>
      <c r="B198" s="143"/>
      <c r="C198" s="143"/>
      <c r="D198" s="145"/>
      <c r="E198" s="144">
        <v>1.0</v>
      </c>
      <c r="F198" s="144">
        <v>1.0</v>
      </c>
      <c r="G198" s="143"/>
      <c r="H198" s="145"/>
      <c r="I198" s="145"/>
      <c r="J198" s="145"/>
      <c r="K198" s="143"/>
      <c r="L198" s="145"/>
      <c r="M198" s="145"/>
      <c r="N198" s="145"/>
      <c r="O198" s="144">
        <f t="shared" si="1"/>
        <v>2</v>
      </c>
      <c r="P198" s="144"/>
    </row>
    <row r="199">
      <c r="A199" s="142" t="s">
        <v>467</v>
      </c>
      <c r="B199" s="143"/>
      <c r="C199" s="143"/>
      <c r="D199" s="143"/>
      <c r="E199" s="143"/>
      <c r="F199" s="143"/>
      <c r="G199" s="145"/>
      <c r="H199" s="145"/>
      <c r="I199" s="143"/>
      <c r="J199" s="145"/>
      <c r="K199" s="143"/>
      <c r="L199" s="145"/>
      <c r="M199" s="145"/>
      <c r="N199" s="144">
        <v>1.0</v>
      </c>
      <c r="O199" s="144">
        <f t="shared" si="1"/>
        <v>1</v>
      </c>
      <c r="P199" s="144"/>
    </row>
    <row r="200">
      <c r="A200" s="142" t="s">
        <v>468</v>
      </c>
      <c r="B200" s="143"/>
      <c r="C200" s="145"/>
      <c r="D200" s="144">
        <v>1.0</v>
      </c>
      <c r="E200" s="143"/>
      <c r="F200" s="145"/>
      <c r="G200" s="143"/>
      <c r="H200" s="145"/>
      <c r="I200" s="143"/>
      <c r="J200" s="145"/>
      <c r="K200" s="145"/>
      <c r="L200" s="143"/>
      <c r="M200" s="145"/>
      <c r="N200" s="143"/>
      <c r="O200" s="144">
        <f t="shared" si="1"/>
        <v>1</v>
      </c>
      <c r="P200" s="144"/>
    </row>
    <row r="201">
      <c r="A201" s="142" t="s">
        <v>469</v>
      </c>
      <c r="B201" s="143"/>
      <c r="C201" s="145"/>
      <c r="D201" s="143"/>
      <c r="E201" s="145"/>
      <c r="F201" s="143"/>
      <c r="G201" s="145"/>
      <c r="H201" s="144">
        <v>1.0</v>
      </c>
      <c r="I201" s="145"/>
      <c r="J201" s="145"/>
      <c r="K201" s="145"/>
      <c r="L201" s="145"/>
      <c r="M201" s="145"/>
      <c r="N201" s="145"/>
      <c r="O201" s="144">
        <f t="shared" si="1"/>
        <v>1</v>
      </c>
      <c r="P201" s="144"/>
    </row>
    <row r="202">
      <c r="A202" s="142" t="s">
        <v>470</v>
      </c>
      <c r="B202" s="143"/>
      <c r="C202" s="145"/>
      <c r="D202" s="144">
        <v>1.0</v>
      </c>
      <c r="E202" s="145"/>
      <c r="F202" s="145"/>
      <c r="G202" s="143"/>
      <c r="H202" s="143"/>
      <c r="I202" s="145"/>
      <c r="J202" s="143"/>
      <c r="K202" s="145"/>
      <c r="L202" s="145"/>
      <c r="M202" s="145"/>
      <c r="N202" s="145"/>
      <c r="O202" s="144">
        <f t="shared" si="1"/>
        <v>1</v>
      </c>
      <c r="P202" s="144"/>
    </row>
    <row r="203">
      <c r="A203" s="142" t="s">
        <v>471</v>
      </c>
      <c r="B203" s="144">
        <v>1.0</v>
      </c>
      <c r="C203" s="145"/>
      <c r="D203" s="143"/>
      <c r="E203" s="143"/>
      <c r="F203" s="145"/>
      <c r="G203" s="143"/>
      <c r="H203" s="143"/>
      <c r="I203" s="143"/>
      <c r="J203" s="143"/>
      <c r="K203" s="145"/>
      <c r="L203" s="145"/>
      <c r="M203" s="145"/>
      <c r="N203" s="145"/>
      <c r="O203" s="144">
        <f t="shared" si="1"/>
        <v>1</v>
      </c>
      <c r="P203" s="144"/>
    </row>
    <row r="204">
      <c r="A204" s="142" t="s">
        <v>472</v>
      </c>
      <c r="B204" s="143"/>
      <c r="C204" s="144">
        <v>1.0</v>
      </c>
      <c r="D204" s="144">
        <v>1.0</v>
      </c>
      <c r="E204" s="145"/>
      <c r="F204" s="145"/>
      <c r="G204" s="145"/>
      <c r="H204" s="145"/>
      <c r="I204" s="145"/>
      <c r="J204" s="143"/>
      <c r="K204" s="145"/>
      <c r="L204" s="145"/>
      <c r="M204" s="145"/>
      <c r="N204" s="145"/>
      <c r="O204" s="144">
        <f t="shared" si="1"/>
        <v>2</v>
      </c>
      <c r="P204" s="144"/>
    </row>
    <row r="205">
      <c r="A205" s="142" t="s">
        <v>473</v>
      </c>
      <c r="B205" s="143"/>
      <c r="C205" s="145"/>
      <c r="D205" s="143"/>
      <c r="E205" s="145"/>
      <c r="F205" s="145"/>
      <c r="G205" s="145"/>
      <c r="H205" s="145"/>
      <c r="I205" s="145"/>
      <c r="J205" s="143"/>
      <c r="K205" s="145"/>
      <c r="L205" s="144">
        <v>1.0</v>
      </c>
      <c r="M205" s="145"/>
      <c r="N205" s="145"/>
      <c r="O205" s="144">
        <f t="shared" si="1"/>
        <v>1</v>
      </c>
      <c r="P205" s="144"/>
    </row>
    <row r="206">
      <c r="A206" s="142" t="s">
        <v>474</v>
      </c>
      <c r="B206" s="143"/>
      <c r="C206" s="143"/>
      <c r="D206" s="143"/>
      <c r="E206" s="145"/>
      <c r="F206" s="144">
        <v>1.0</v>
      </c>
      <c r="G206" s="145"/>
      <c r="H206" s="145"/>
      <c r="I206" s="145"/>
      <c r="J206" s="143"/>
      <c r="K206" s="145"/>
      <c r="L206" s="143"/>
      <c r="M206" s="145"/>
      <c r="N206" s="145"/>
      <c r="O206" s="144">
        <f t="shared" si="1"/>
        <v>1</v>
      </c>
      <c r="P206" s="144"/>
    </row>
    <row r="207">
      <c r="A207" s="142" t="s">
        <v>475</v>
      </c>
      <c r="B207" s="143"/>
      <c r="C207" s="145"/>
      <c r="D207" s="145"/>
      <c r="E207" s="145"/>
      <c r="F207" s="143"/>
      <c r="G207" s="144">
        <v>1.0</v>
      </c>
      <c r="H207" s="145"/>
      <c r="I207" s="145"/>
      <c r="J207" s="145"/>
      <c r="K207" s="145"/>
      <c r="L207" s="145"/>
      <c r="M207" s="143"/>
      <c r="N207" s="145"/>
      <c r="O207" s="144">
        <f t="shared" si="1"/>
        <v>1</v>
      </c>
      <c r="P207" s="144"/>
    </row>
    <row r="208">
      <c r="A208" s="142" t="s">
        <v>476</v>
      </c>
      <c r="B208" s="143"/>
      <c r="C208" s="145"/>
      <c r="D208" s="144">
        <v>1.0</v>
      </c>
      <c r="E208" s="145"/>
      <c r="F208" s="143"/>
      <c r="G208" s="143"/>
      <c r="H208" s="145"/>
      <c r="I208" s="145"/>
      <c r="J208" s="145"/>
      <c r="K208" s="143"/>
      <c r="L208" s="145"/>
      <c r="M208" s="145"/>
      <c r="N208" s="145"/>
      <c r="O208" s="144">
        <f t="shared" si="1"/>
        <v>1</v>
      </c>
      <c r="P208" s="144"/>
    </row>
    <row r="209">
      <c r="A209" s="142" t="s">
        <v>477</v>
      </c>
      <c r="B209" s="143"/>
      <c r="C209" s="143"/>
      <c r="D209" s="144">
        <v>1.0</v>
      </c>
      <c r="E209" s="145"/>
      <c r="F209" s="143"/>
      <c r="G209" s="145"/>
      <c r="H209" s="145"/>
      <c r="I209" s="143"/>
      <c r="J209" s="145"/>
      <c r="K209" s="143"/>
      <c r="L209" s="145"/>
      <c r="M209" s="145"/>
      <c r="N209" s="145"/>
      <c r="O209" s="144">
        <f t="shared" si="1"/>
        <v>1</v>
      </c>
      <c r="P209" s="144"/>
    </row>
    <row r="210">
      <c r="A210" s="142" t="s">
        <v>478</v>
      </c>
      <c r="B210" s="143"/>
      <c r="C210" s="145"/>
      <c r="D210" s="143"/>
      <c r="E210" s="145"/>
      <c r="F210" s="143"/>
      <c r="G210" s="145"/>
      <c r="H210" s="145"/>
      <c r="I210" s="145"/>
      <c r="J210" s="145"/>
      <c r="K210" s="143"/>
      <c r="L210" s="144">
        <v>1.0</v>
      </c>
      <c r="M210" s="145"/>
      <c r="N210" s="145"/>
      <c r="O210" s="144">
        <f t="shared" si="1"/>
        <v>1</v>
      </c>
      <c r="P210" s="144"/>
    </row>
    <row r="211">
      <c r="A211" s="142" t="s">
        <v>479</v>
      </c>
      <c r="B211" s="143"/>
      <c r="C211" s="145"/>
      <c r="D211" s="144">
        <v>1.0</v>
      </c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4">
        <f t="shared" si="1"/>
        <v>1</v>
      </c>
      <c r="P211" s="144"/>
    </row>
    <row r="212">
      <c r="A212" s="142" t="s">
        <v>480</v>
      </c>
      <c r="B212" s="143"/>
      <c r="C212" s="145"/>
      <c r="D212" s="145"/>
      <c r="E212" s="145"/>
      <c r="F212" s="145"/>
      <c r="G212" s="145"/>
      <c r="H212" s="145"/>
      <c r="I212" s="145"/>
      <c r="J212" s="143"/>
      <c r="K212" s="145"/>
      <c r="L212" s="143"/>
      <c r="M212" s="144">
        <v>1.0</v>
      </c>
      <c r="N212" s="145"/>
      <c r="O212" s="144">
        <f t="shared" si="1"/>
        <v>1</v>
      </c>
      <c r="P212" s="144"/>
    </row>
    <row r="213">
      <c r="A213" s="142" t="s">
        <v>481</v>
      </c>
      <c r="B213" s="143"/>
      <c r="C213" s="145"/>
      <c r="D213" s="143"/>
      <c r="E213" s="145"/>
      <c r="F213" s="144">
        <v>1.0</v>
      </c>
      <c r="G213" s="145"/>
      <c r="H213" s="145"/>
      <c r="I213" s="145"/>
      <c r="J213" s="143"/>
      <c r="K213" s="145"/>
      <c r="L213" s="145"/>
      <c r="M213" s="145"/>
      <c r="N213" s="145"/>
      <c r="O213" s="144">
        <f t="shared" si="1"/>
        <v>1</v>
      </c>
      <c r="P213" s="144"/>
    </row>
    <row r="214">
      <c r="A214" s="142" t="s">
        <v>482</v>
      </c>
      <c r="B214" s="143"/>
      <c r="C214" s="145"/>
      <c r="D214" s="145"/>
      <c r="E214" s="145"/>
      <c r="F214" s="144">
        <v>1.0</v>
      </c>
      <c r="G214" s="145"/>
      <c r="H214" s="145"/>
      <c r="I214" s="145"/>
      <c r="J214" s="143"/>
      <c r="K214" s="143"/>
      <c r="L214" s="145"/>
      <c r="M214" s="143"/>
      <c r="N214" s="145"/>
      <c r="O214" s="144">
        <f t="shared" si="1"/>
        <v>1</v>
      </c>
      <c r="P214" s="144"/>
    </row>
    <row r="215">
      <c r="A215" s="142" t="s">
        <v>483</v>
      </c>
      <c r="B215" s="143"/>
      <c r="C215" s="145"/>
      <c r="D215" s="145"/>
      <c r="E215" s="145"/>
      <c r="F215" s="144">
        <v>1.0</v>
      </c>
      <c r="G215" s="145"/>
      <c r="H215" s="145"/>
      <c r="I215" s="145"/>
      <c r="J215" s="143"/>
      <c r="K215" s="145"/>
      <c r="L215" s="145"/>
      <c r="M215" s="145"/>
      <c r="N215" s="145"/>
      <c r="O215" s="144">
        <f t="shared" si="1"/>
        <v>1</v>
      </c>
      <c r="P215" s="144"/>
    </row>
    <row r="216">
      <c r="A216" s="142" t="s">
        <v>484</v>
      </c>
      <c r="B216" s="144">
        <v>1.0</v>
      </c>
      <c r="C216" s="145"/>
      <c r="D216" s="145"/>
      <c r="E216" s="145"/>
      <c r="F216" s="143"/>
      <c r="G216" s="145"/>
      <c r="H216" s="145"/>
      <c r="I216" s="145"/>
      <c r="J216" s="145"/>
      <c r="K216" s="145"/>
      <c r="L216" s="145"/>
      <c r="M216" s="145"/>
      <c r="N216" s="145"/>
      <c r="O216" s="144">
        <f t="shared" si="1"/>
        <v>1</v>
      </c>
      <c r="P216" s="144"/>
    </row>
    <row r="217">
      <c r="A217" s="142" t="s">
        <v>485</v>
      </c>
      <c r="B217" s="144">
        <v>1.0</v>
      </c>
      <c r="C217" s="145"/>
      <c r="D217" s="143"/>
      <c r="E217" s="145"/>
      <c r="F217" s="143"/>
      <c r="G217" s="145"/>
      <c r="H217" s="145"/>
      <c r="I217" s="145"/>
      <c r="J217" s="145"/>
      <c r="K217" s="145"/>
      <c r="L217" s="145"/>
      <c r="M217" s="145"/>
      <c r="N217" s="145"/>
      <c r="O217" s="144">
        <f t="shared" si="1"/>
        <v>1</v>
      </c>
      <c r="P217" s="144"/>
    </row>
    <row r="218">
      <c r="A218" s="142" t="s">
        <v>486</v>
      </c>
      <c r="B218" s="144">
        <v>1.0</v>
      </c>
      <c r="C218" s="143"/>
      <c r="D218" s="145"/>
      <c r="E218" s="145"/>
      <c r="F218" s="145"/>
      <c r="G218" s="143"/>
      <c r="H218" s="145"/>
      <c r="I218" s="145"/>
      <c r="J218" s="145"/>
      <c r="K218" s="145"/>
      <c r="L218" s="143"/>
      <c r="M218" s="145"/>
      <c r="N218" s="145"/>
      <c r="O218" s="144">
        <f t="shared" si="1"/>
        <v>1</v>
      </c>
      <c r="P218" s="144"/>
    </row>
    <row r="219">
      <c r="A219" s="142" t="s">
        <v>487</v>
      </c>
      <c r="B219" s="144">
        <v>1.0</v>
      </c>
      <c r="C219" s="143"/>
      <c r="D219" s="145"/>
      <c r="E219" s="145"/>
      <c r="F219" s="143"/>
      <c r="G219" s="143"/>
      <c r="H219" s="145"/>
      <c r="I219" s="145"/>
      <c r="J219" s="145"/>
      <c r="K219" s="143"/>
      <c r="L219" s="145"/>
      <c r="M219" s="145"/>
      <c r="N219" s="145"/>
      <c r="O219" s="144">
        <f t="shared" si="1"/>
        <v>1</v>
      </c>
      <c r="P219" s="144"/>
    </row>
    <row r="220">
      <c r="A220" s="142" t="s">
        <v>488</v>
      </c>
      <c r="B220" s="144">
        <v>1.0</v>
      </c>
      <c r="C220" s="143"/>
      <c r="D220" s="145"/>
      <c r="E220" s="145"/>
      <c r="F220" s="145"/>
      <c r="G220" s="145"/>
      <c r="H220" s="143"/>
      <c r="I220" s="145"/>
      <c r="J220" s="145"/>
      <c r="K220" s="145"/>
      <c r="L220" s="145"/>
      <c r="M220" s="145"/>
      <c r="N220" s="145"/>
      <c r="O220" s="144">
        <f t="shared" si="1"/>
        <v>1</v>
      </c>
      <c r="P220" s="144"/>
    </row>
    <row r="221">
      <c r="A221" s="142" t="s">
        <v>489</v>
      </c>
      <c r="B221" s="143"/>
      <c r="C221" s="143"/>
      <c r="D221" s="145"/>
      <c r="E221" s="145"/>
      <c r="F221" s="144">
        <v>1.0</v>
      </c>
      <c r="G221" s="145"/>
      <c r="H221" s="145"/>
      <c r="I221" s="145"/>
      <c r="J221" s="145"/>
      <c r="K221" s="143"/>
      <c r="L221" s="145"/>
      <c r="M221" s="145"/>
      <c r="N221" s="145"/>
      <c r="O221" s="144">
        <f t="shared" si="1"/>
        <v>1</v>
      </c>
      <c r="P221" s="144"/>
    </row>
    <row r="222">
      <c r="A222" s="142" t="s">
        <v>490</v>
      </c>
      <c r="B222" s="143"/>
      <c r="C222" s="143"/>
      <c r="D222" s="144">
        <v>1.0</v>
      </c>
      <c r="E222" s="145"/>
      <c r="F222" s="145"/>
      <c r="G222" s="145"/>
      <c r="H222" s="145"/>
      <c r="I222" s="145"/>
      <c r="J222" s="143"/>
      <c r="K222" s="143"/>
      <c r="L222" s="145"/>
      <c r="M222" s="145"/>
      <c r="N222" s="145"/>
      <c r="O222" s="144">
        <f t="shared" si="1"/>
        <v>1</v>
      </c>
      <c r="P222" s="144"/>
    </row>
    <row r="223">
      <c r="A223" s="142" t="s">
        <v>491</v>
      </c>
      <c r="B223" s="143"/>
      <c r="C223" s="143"/>
      <c r="D223" s="145"/>
      <c r="E223" s="145"/>
      <c r="F223" s="143"/>
      <c r="G223" s="144">
        <v>1.0</v>
      </c>
      <c r="H223" s="145"/>
      <c r="I223" s="145"/>
      <c r="J223" s="145"/>
      <c r="K223" s="145"/>
      <c r="L223" s="145"/>
      <c r="M223" s="145"/>
      <c r="N223" s="145"/>
      <c r="O223" s="144">
        <f t="shared" si="1"/>
        <v>1</v>
      </c>
      <c r="P223" s="144"/>
    </row>
    <row r="224">
      <c r="A224" s="142" t="s">
        <v>492</v>
      </c>
      <c r="B224" s="143"/>
      <c r="C224" s="143"/>
      <c r="D224" s="143"/>
      <c r="E224" s="145"/>
      <c r="F224" s="144">
        <v>1.0</v>
      </c>
      <c r="G224" s="144">
        <v>1.0</v>
      </c>
      <c r="H224" s="145"/>
      <c r="I224" s="145"/>
      <c r="J224" s="145"/>
      <c r="K224" s="145"/>
      <c r="L224" s="143"/>
      <c r="M224" s="145"/>
      <c r="N224" s="145"/>
      <c r="O224" s="144">
        <f t="shared" si="1"/>
        <v>2</v>
      </c>
      <c r="P224" s="144"/>
    </row>
    <row r="225">
      <c r="A225" s="142" t="s">
        <v>493</v>
      </c>
      <c r="B225" s="143"/>
      <c r="C225" s="143"/>
      <c r="D225" s="145"/>
      <c r="E225" s="145"/>
      <c r="F225" s="145"/>
      <c r="G225" s="143"/>
      <c r="H225" s="144">
        <v>1.0</v>
      </c>
      <c r="I225" s="145"/>
      <c r="J225" s="145"/>
      <c r="K225" s="145"/>
      <c r="L225" s="145"/>
      <c r="M225" s="145"/>
      <c r="N225" s="145"/>
      <c r="O225" s="144">
        <f t="shared" si="1"/>
        <v>1</v>
      </c>
      <c r="P225" s="144"/>
    </row>
    <row r="226">
      <c r="A226" s="142" t="s">
        <v>494</v>
      </c>
      <c r="B226" s="143"/>
      <c r="C226" s="143"/>
      <c r="D226" s="145"/>
      <c r="E226" s="145"/>
      <c r="F226" s="144">
        <v>1.0</v>
      </c>
      <c r="G226" s="143"/>
      <c r="H226" s="143"/>
      <c r="I226" s="143"/>
      <c r="J226" s="145"/>
      <c r="K226" s="144">
        <v>1.0</v>
      </c>
      <c r="L226" s="143"/>
      <c r="M226" s="145"/>
      <c r="N226" s="145"/>
      <c r="O226" s="144">
        <f t="shared" si="1"/>
        <v>2</v>
      </c>
      <c r="P226" s="144"/>
    </row>
    <row r="227">
      <c r="A227" s="142" t="s">
        <v>495</v>
      </c>
      <c r="B227" s="143"/>
      <c r="C227" s="143"/>
      <c r="D227" s="143"/>
      <c r="E227" s="143"/>
      <c r="F227" s="143"/>
      <c r="G227" s="143"/>
      <c r="H227" s="143"/>
      <c r="I227" s="145"/>
      <c r="J227" s="144">
        <v>1.0</v>
      </c>
      <c r="K227" s="145"/>
      <c r="L227" s="143"/>
      <c r="M227" s="143"/>
      <c r="N227" s="145"/>
      <c r="O227" s="144">
        <f t="shared" si="1"/>
        <v>1</v>
      </c>
      <c r="P227" s="144"/>
    </row>
    <row r="228">
      <c r="A228" s="142" t="s">
        <v>496</v>
      </c>
      <c r="B228" s="144">
        <v>1.0</v>
      </c>
      <c r="C228" s="145"/>
      <c r="D228" s="145"/>
      <c r="E228" s="145"/>
      <c r="F228" s="143"/>
      <c r="G228" s="143"/>
      <c r="H228" s="145"/>
      <c r="I228" s="143"/>
      <c r="J228" s="145"/>
      <c r="K228" s="143"/>
      <c r="L228" s="145"/>
      <c r="M228" s="143"/>
      <c r="N228" s="145"/>
      <c r="O228" s="144">
        <f t="shared" si="1"/>
        <v>1</v>
      </c>
      <c r="P228" s="144"/>
    </row>
    <row r="229">
      <c r="A229" s="142" t="s">
        <v>497</v>
      </c>
      <c r="B229" s="143"/>
      <c r="C229" s="145"/>
      <c r="D229" s="143"/>
      <c r="E229" s="145"/>
      <c r="F229" s="145"/>
      <c r="G229" s="145"/>
      <c r="H229" s="145"/>
      <c r="I229" s="145"/>
      <c r="J229" s="143"/>
      <c r="K229" s="145"/>
      <c r="L229" s="144">
        <v>1.0</v>
      </c>
      <c r="M229" s="143"/>
      <c r="N229" s="145"/>
      <c r="O229" s="144">
        <f t="shared" si="1"/>
        <v>1</v>
      </c>
      <c r="P229" s="144"/>
    </row>
    <row r="230">
      <c r="A230" s="142" t="s">
        <v>498</v>
      </c>
      <c r="B230" s="143"/>
      <c r="C230" s="143"/>
      <c r="D230" s="145"/>
      <c r="E230" s="145"/>
      <c r="F230" s="145"/>
      <c r="G230" s="143"/>
      <c r="H230" s="144">
        <v>1.0</v>
      </c>
      <c r="I230" s="145"/>
      <c r="J230" s="145"/>
      <c r="K230" s="145"/>
      <c r="L230" s="145"/>
      <c r="M230" s="143"/>
      <c r="N230" s="145"/>
      <c r="O230" s="144">
        <f t="shared" si="1"/>
        <v>1</v>
      </c>
      <c r="P230" s="144"/>
    </row>
    <row r="231">
      <c r="A231" s="142" t="s">
        <v>499</v>
      </c>
      <c r="B231" s="143"/>
      <c r="C231" s="143"/>
      <c r="D231" s="145"/>
      <c r="E231" s="143"/>
      <c r="F231" s="145"/>
      <c r="G231" s="145"/>
      <c r="H231" s="144">
        <v>1.0</v>
      </c>
      <c r="I231" s="145"/>
      <c r="J231" s="145"/>
      <c r="K231" s="145"/>
      <c r="L231" s="143"/>
      <c r="M231" s="143"/>
      <c r="N231" s="145"/>
      <c r="O231" s="144">
        <f t="shared" si="1"/>
        <v>1</v>
      </c>
      <c r="P231" s="144"/>
    </row>
    <row r="232">
      <c r="A232" s="142" t="s">
        <v>500</v>
      </c>
      <c r="B232" s="143"/>
      <c r="C232" s="145"/>
      <c r="D232" s="144">
        <v>1.0</v>
      </c>
      <c r="E232" s="145"/>
      <c r="F232" s="145"/>
      <c r="G232" s="145"/>
      <c r="H232" s="143"/>
      <c r="I232" s="145"/>
      <c r="J232" s="145"/>
      <c r="K232" s="145"/>
      <c r="L232" s="144">
        <v>1.0</v>
      </c>
      <c r="M232" s="145"/>
      <c r="N232" s="145"/>
      <c r="O232" s="144">
        <f t="shared" si="1"/>
        <v>2</v>
      </c>
      <c r="P232" s="144"/>
    </row>
    <row r="233">
      <c r="A233" s="142" t="s">
        <v>501</v>
      </c>
      <c r="B233" s="143"/>
      <c r="C233" s="143"/>
      <c r="D233" s="143"/>
      <c r="E233" s="145"/>
      <c r="F233" s="145"/>
      <c r="G233" s="144">
        <v>1.0</v>
      </c>
      <c r="H233" s="143"/>
      <c r="I233" s="145"/>
      <c r="J233" s="145"/>
      <c r="K233" s="145"/>
      <c r="L233" s="145"/>
      <c r="M233" s="143"/>
      <c r="N233" s="145"/>
      <c r="O233" s="144">
        <f t="shared" si="1"/>
        <v>1</v>
      </c>
      <c r="P233" s="144"/>
    </row>
    <row r="234">
      <c r="A234" s="142" t="s">
        <v>502</v>
      </c>
      <c r="B234" s="144">
        <v>1.0</v>
      </c>
      <c r="C234" s="143"/>
      <c r="D234" s="144">
        <v>1.0</v>
      </c>
      <c r="E234" s="143"/>
      <c r="F234" s="143"/>
      <c r="G234" s="145"/>
      <c r="H234" s="145"/>
      <c r="I234" s="145"/>
      <c r="J234" s="145"/>
      <c r="K234" s="143"/>
      <c r="L234" s="143"/>
      <c r="M234" s="143"/>
      <c r="N234" s="145"/>
      <c r="O234" s="144">
        <f t="shared" si="1"/>
        <v>2</v>
      </c>
      <c r="P234" s="144"/>
    </row>
    <row r="235">
      <c r="A235" s="142" t="s">
        <v>503</v>
      </c>
      <c r="B235" s="143"/>
      <c r="C235" s="143"/>
      <c r="D235" s="145"/>
      <c r="E235" s="145"/>
      <c r="F235" s="145"/>
      <c r="G235" s="144">
        <v>1.0</v>
      </c>
      <c r="H235" s="145"/>
      <c r="I235" s="145"/>
      <c r="J235" s="145"/>
      <c r="K235" s="143"/>
      <c r="L235" s="143"/>
      <c r="M235" s="143"/>
      <c r="N235" s="145"/>
      <c r="O235" s="144">
        <f t="shared" si="1"/>
        <v>1</v>
      </c>
      <c r="P235" s="144"/>
    </row>
    <row r="236">
      <c r="A236" s="140" t="s">
        <v>504</v>
      </c>
      <c r="B236" s="143"/>
      <c r="C236" s="143"/>
      <c r="D236" s="143"/>
      <c r="E236" s="144">
        <v>1.0</v>
      </c>
      <c r="F236" s="143"/>
      <c r="G236" s="145"/>
      <c r="H236" s="145"/>
      <c r="I236" s="145"/>
      <c r="J236" s="145"/>
      <c r="K236" s="145"/>
      <c r="L236" s="145"/>
      <c r="M236" s="145"/>
      <c r="N236" s="145"/>
      <c r="O236" s="144">
        <f t="shared" si="1"/>
        <v>1</v>
      </c>
      <c r="P236" s="144"/>
    </row>
    <row r="237">
      <c r="A237" s="142" t="s">
        <v>505</v>
      </c>
      <c r="B237" s="143"/>
      <c r="C237" s="145"/>
      <c r="D237" s="145"/>
      <c r="E237" s="145"/>
      <c r="F237" s="145"/>
      <c r="G237" s="143"/>
      <c r="H237" s="145"/>
      <c r="I237" s="145"/>
      <c r="J237" s="145"/>
      <c r="K237" s="143"/>
      <c r="L237" s="144">
        <v>1.0</v>
      </c>
      <c r="M237" s="143"/>
      <c r="N237" s="145"/>
      <c r="O237" s="144">
        <f t="shared" si="1"/>
        <v>1</v>
      </c>
      <c r="P237" s="144"/>
    </row>
    <row r="238">
      <c r="A238" s="142" t="s">
        <v>506</v>
      </c>
      <c r="B238" s="143"/>
      <c r="C238" s="145"/>
      <c r="D238" s="145"/>
      <c r="E238" s="143"/>
      <c r="F238" s="145"/>
      <c r="G238" s="143"/>
      <c r="H238" s="145"/>
      <c r="I238" s="145"/>
      <c r="J238" s="145"/>
      <c r="K238" s="145"/>
      <c r="L238" s="145"/>
      <c r="M238" s="144">
        <v>1.0</v>
      </c>
      <c r="N238" s="145"/>
      <c r="O238" s="144">
        <f t="shared" si="1"/>
        <v>1</v>
      </c>
      <c r="P238" s="144"/>
    </row>
    <row r="239">
      <c r="A239" s="142" t="s">
        <v>507</v>
      </c>
      <c r="B239" s="143"/>
      <c r="C239" s="145"/>
      <c r="D239" s="145"/>
      <c r="E239" s="145"/>
      <c r="F239" s="145"/>
      <c r="G239" s="143"/>
      <c r="H239" s="145"/>
      <c r="I239" s="145"/>
      <c r="J239" s="145"/>
      <c r="K239" s="144">
        <v>1.0</v>
      </c>
      <c r="L239" s="143"/>
      <c r="M239" s="143"/>
      <c r="N239" s="145"/>
      <c r="O239" s="144">
        <f t="shared" si="1"/>
        <v>1</v>
      </c>
      <c r="P239" s="144"/>
    </row>
    <row r="240">
      <c r="A240" s="142" t="s">
        <v>508</v>
      </c>
      <c r="B240" s="143"/>
      <c r="C240" s="145"/>
      <c r="D240" s="145"/>
      <c r="E240" s="145"/>
      <c r="F240" s="145"/>
      <c r="G240" s="143"/>
      <c r="H240" s="145"/>
      <c r="I240" s="145"/>
      <c r="J240" s="145"/>
      <c r="K240" s="144">
        <v>1.0</v>
      </c>
      <c r="L240" s="144">
        <v>1.0</v>
      </c>
      <c r="M240" s="143"/>
      <c r="N240" s="145"/>
      <c r="O240" s="144">
        <f t="shared" si="1"/>
        <v>2</v>
      </c>
      <c r="P240" s="144"/>
    </row>
    <row r="241">
      <c r="A241" s="142" t="s">
        <v>509</v>
      </c>
      <c r="B241" s="143"/>
      <c r="C241" s="143"/>
      <c r="D241" s="145"/>
      <c r="E241" s="145"/>
      <c r="F241" s="144">
        <v>1.0</v>
      </c>
      <c r="G241" s="145"/>
      <c r="H241" s="145"/>
      <c r="I241" s="143"/>
      <c r="J241" s="145"/>
      <c r="K241" s="143"/>
      <c r="L241" s="143"/>
      <c r="M241" s="143"/>
      <c r="N241" s="143"/>
      <c r="O241" s="144">
        <f t="shared" si="1"/>
        <v>1</v>
      </c>
      <c r="P241" s="144"/>
    </row>
    <row r="242">
      <c r="A242" s="142" t="s">
        <v>510</v>
      </c>
      <c r="B242" s="143"/>
      <c r="C242" s="143"/>
      <c r="D242" s="145"/>
      <c r="E242" s="145"/>
      <c r="F242" s="143"/>
      <c r="G242" s="144">
        <v>1.0</v>
      </c>
      <c r="H242" s="145"/>
      <c r="I242" s="145"/>
      <c r="J242" s="145"/>
      <c r="K242" s="143"/>
      <c r="L242" s="143"/>
      <c r="M242" s="145"/>
      <c r="N242" s="145"/>
      <c r="O242" s="144">
        <f t="shared" si="1"/>
        <v>1</v>
      </c>
      <c r="P242" s="144"/>
    </row>
    <row r="243">
      <c r="A243" s="142" t="s">
        <v>511</v>
      </c>
      <c r="B243" s="143"/>
      <c r="C243" s="145"/>
      <c r="D243" s="145"/>
      <c r="E243" s="145"/>
      <c r="F243" s="143"/>
      <c r="G243" s="144">
        <v>1.0</v>
      </c>
      <c r="H243" s="145"/>
      <c r="I243" s="145"/>
      <c r="J243" s="145"/>
      <c r="K243" s="143"/>
      <c r="L243" s="145"/>
      <c r="M243" s="145"/>
      <c r="N243" s="145"/>
      <c r="O243" s="144">
        <f t="shared" si="1"/>
        <v>1</v>
      </c>
      <c r="P243" s="144"/>
    </row>
    <row r="244">
      <c r="A244" s="142" t="s">
        <v>512</v>
      </c>
      <c r="B244" s="143"/>
      <c r="C244" s="143"/>
      <c r="D244" s="145"/>
      <c r="E244" s="145"/>
      <c r="F244" s="145"/>
      <c r="G244" s="144">
        <v>1.0</v>
      </c>
      <c r="H244" s="145"/>
      <c r="I244" s="145"/>
      <c r="J244" s="145"/>
      <c r="K244" s="143"/>
      <c r="L244" s="145"/>
      <c r="M244" s="143"/>
      <c r="N244" s="145"/>
      <c r="O244" s="144">
        <f t="shared" si="1"/>
        <v>1</v>
      </c>
      <c r="P244" s="144"/>
    </row>
    <row r="245">
      <c r="A245" s="142" t="s">
        <v>513</v>
      </c>
      <c r="B245" s="143"/>
      <c r="C245" s="145"/>
      <c r="D245" s="145"/>
      <c r="E245" s="145"/>
      <c r="F245" s="143"/>
      <c r="G245" s="144">
        <v>1.0</v>
      </c>
      <c r="H245" s="145"/>
      <c r="I245" s="145"/>
      <c r="J245" s="145"/>
      <c r="K245" s="143"/>
      <c r="L245" s="145"/>
      <c r="M245" s="143"/>
      <c r="N245" s="145"/>
      <c r="O245" s="144">
        <f t="shared" si="1"/>
        <v>1</v>
      </c>
      <c r="P245" s="144"/>
    </row>
    <row r="246">
      <c r="A246" s="142" t="s">
        <v>514</v>
      </c>
      <c r="B246" s="143"/>
      <c r="C246" s="145"/>
      <c r="D246" s="145"/>
      <c r="E246" s="145"/>
      <c r="F246" s="145"/>
      <c r="G246" s="143"/>
      <c r="H246" s="143"/>
      <c r="I246" s="145"/>
      <c r="J246" s="145"/>
      <c r="K246" s="143"/>
      <c r="L246" s="145"/>
      <c r="M246" s="145"/>
      <c r="N246" s="144">
        <v>1.0</v>
      </c>
      <c r="O246" s="144">
        <f t="shared" si="1"/>
        <v>1</v>
      </c>
      <c r="P246" s="144"/>
    </row>
    <row r="247">
      <c r="A247" s="142" t="s">
        <v>515</v>
      </c>
      <c r="B247" s="143"/>
      <c r="C247" s="145"/>
      <c r="D247" s="145"/>
      <c r="E247" s="145"/>
      <c r="F247" s="144">
        <v>1.0</v>
      </c>
      <c r="G247" s="144">
        <v>1.0</v>
      </c>
      <c r="H247" s="145"/>
      <c r="I247" s="145"/>
      <c r="J247" s="145"/>
      <c r="K247" s="143"/>
      <c r="L247" s="145"/>
      <c r="M247" s="143"/>
      <c r="N247" s="145"/>
      <c r="O247" s="144">
        <f t="shared" si="1"/>
        <v>2</v>
      </c>
      <c r="P247" s="144"/>
    </row>
    <row r="248">
      <c r="A248" s="142" t="s">
        <v>516</v>
      </c>
      <c r="B248" s="143"/>
      <c r="C248" s="145"/>
      <c r="D248" s="145"/>
      <c r="E248" s="145"/>
      <c r="F248" s="144">
        <v>1.0</v>
      </c>
      <c r="G248" s="145"/>
      <c r="H248" s="145"/>
      <c r="I248" s="145"/>
      <c r="J248" s="145"/>
      <c r="K248" s="143"/>
      <c r="L248" s="145"/>
      <c r="M248" s="143"/>
      <c r="N248" s="143"/>
      <c r="O248" s="144">
        <f t="shared" si="1"/>
        <v>1</v>
      </c>
      <c r="P248" s="144"/>
    </row>
    <row r="249">
      <c r="A249" s="142" t="s">
        <v>517</v>
      </c>
      <c r="B249" s="143"/>
      <c r="C249" s="144">
        <v>1.0</v>
      </c>
      <c r="D249" s="145"/>
      <c r="E249" s="145"/>
      <c r="F249" s="143"/>
      <c r="G249" s="143"/>
      <c r="H249" s="145"/>
      <c r="I249" s="145"/>
      <c r="J249" s="145"/>
      <c r="K249" s="143"/>
      <c r="L249" s="145"/>
      <c r="M249" s="145"/>
      <c r="N249" s="143"/>
      <c r="O249" s="144">
        <f t="shared" si="1"/>
        <v>1</v>
      </c>
      <c r="P249" s="144"/>
    </row>
    <row r="250">
      <c r="A250" s="142" t="s">
        <v>518</v>
      </c>
      <c r="B250" s="145"/>
      <c r="C250" s="145"/>
      <c r="D250" s="145"/>
      <c r="E250" s="145"/>
      <c r="F250" s="144">
        <v>1.0</v>
      </c>
      <c r="G250" s="144">
        <v>1.0</v>
      </c>
      <c r="H250" s="145"/>
      <c r="I250" s="145"/>
      <c r="J250" s="145"/>
      <c r="K250" s="145"/>
      <c r="L250" s="145"/>
      <c r="M250" s="143"/>
      <c r="N250" s="145"/>
      <c r="O250" s="144">
        <f t="shared" si="1"/>
        <v>2</v>
      </c>
      <c r="P250" s="144"/>
    </row>
    <row r="251">
      <c r="A251" s="142" t="s">
        <v>519</v>
      </c>
      <c r="B251" s="143"/>
      <c r="C251" s="145"/>
      <c r="D251" s="145"/>
      <c r="E251" s="145"/>
      <c r="F251" s="143"/>
      <c r="G251" s="143"/>
      <c r="H251" s="144">
        <v>1.0</v>
      </c>
      <c r="I251" s="143"/>
      <c r="J251" s="145"/>
      <c r="K251" s="145"/>
      <c r="L251" s="145"/>
      <c r="M251" s="145"/>
      <c r="N251" s="145"/>
      <c r="O251" s="144">
        <f t="shared" si="1"/>
        <v>1</v>
      </c>
      <c r="P251" s="144"/>
    </row>
    <row r="252">
      <c r="A252" s="142" t="s">
        <v>520</v>
      </c>
      <c r="B252" s="145"/>
      <c r="C252" s="145"/>
      <c r="D252" s="145"/>
      <c r="E252" s="145"/>
      <c r="F252" s="143"/>
      <c r="G252" s="145"/>
      <c r="H252" s="143"/>
      <c r="I252" s="145"/>
      <c r="J252" s="145"/>
      <c r="K252" s="145"/>
      <c r="L252" s="145"/>
      <c r="M252" s="144">
        <v>1.0</v>
      </c>
      <c r="N252" s="145"/>
      <c r="O252" s="144">
        <f t="shared" si="1"/>
        <v>1</v>
      </c>
      <c r="P252" s="144"/>
    </row>
    <row r="253">
      <c r="A253" s="142" t="s">
        <v>521</v>
      </c>
      <c r="B253" s="143"/>
      <c r="C253" s="143"/>
      <c r="D253" s="145"/>
      <c r="E253" s="145"/>
      <c r="F253" s="145"/>
      <c r="G253" s="143"/>
      <c r="H253" s="145"/>
      <c r="I253" s="145"/>
      <c r="J253" s="145"/>
      <c r="K253" s="143"/>
      <c r="L253" s="145"/>
      <c r="M253" s="144">
        <v>1.0</v>
      </c>
      <c r="N253" s="145"/>
      <c r="O253" s="144">
        <f t="shared" si="1"/>
        <v>1</v>
      </c>
      <c r="P253" s="144"/>
    </row>
    <row r="254">
      <c r="A254" s="142" t="s">
        <v>522</v>
      </c>
      <c r="B254" s="143"/>
      <c r="C254" s="143"/>
      <c r="D254" s="143"/>
      <c r="E254" s="145"/>
      <c r="F254" s="145"/>
      <c r="G254" s="143"/>
      <c r="H254" s="143"/>
      <c r="I254" s="145"/>
      <c r="J254" s="145"/>
      <c r="K254" s="143"/>
      <c r="L254" s="145"/>
      <c r="M254" s="143"/>
      <c r="N254" s="144">
        <v>1.0</v>
      </c>
      <c r="O254" s="144">
        <f t="shared" si="1"/>
        <v>1</v>
      </c>
      <c r="P254" s="144"/>
    </row>
    <row r="255">
      <c r="A255" s="142" t="s">
        <v>523</v>
      </c>
      <c r="B255" s="143"/>
      <c r="C255" s="145"/>
      <c r="D255" s="143"/>
      <c r="E255" s="145"/>
      <c r="F255" s="145"/>
      <c r="G255" s="144">
        <v>1.0</v>
      </c>
      <c r="H255" s="143"/>
      <c r="I255" s="145"/>
      <c r="J255" s="145"/>
      <c r="K255" s="143"/>
      <c r="L255" s="145"/>
      <c r="M255" s="145"/>
      <c r="N255" s="143"/>
      <c r="O255" s="144">
        <f t="shared" si="1"/>
        <v>1</v>
      </c>
      <c r="P255" s="144"/>
    </row>
    <row r="256">
      <c r="A256" s="142" t="s">
        <v>524</v>
      </c>
      <c r="B256" s="143"/>
      <c r="C256" s="145"/>
      <c r="D256" s="143"/>
      <c r="E256" s="145"/>
      <c r="F256" s="145"/>
      <c r="G256" s="144">
        <v>1.0</v>
      </c>
      <c r="H256" s="143"/>
      <c r="I256" s="145"/>
      <c r="J256" s="145"/>
      <c r="K256" s="143"/>
      <c r="L256" s="145"/>
      <c r="M256" s="145"/>
      <c r="N256" s="145"/>
      <c r="O256" s="144">
        <f t="shared" si="1"/>
        <v>1</v>
      </c>
      <c r="P256" s="144"/>
    </row>
    <row r="257">
      <c r="A257" s="142" t="s">
        <v>525</v>
      </c>
      <c r="B257" s="143"/>
      <c r="C257" s="145"/>
      <c r="D257" s="145"/>
      <c r="E257" s="145"/>
      <c r="F257" s="144">
        <v>1.0</v>
      </c>
      <c r="G257" s="143"/>
      <c r="H257" s="145"/>
      <c r="I257" s="145"/>
      <c r="J257" s="143"/>
      <c r="K257" s="143"/>
      <c r="L257" s="145"/>
      <c r="M257" s="143"/>
      <c r="N257" s="145"/>
      <c r="O257" s="144">
        <f t="shared" si="1"/>
        <v>1</v>
      </c>
      <c r="P257" s="144"/>
    </row>
    <row r="258">
      <c r="A258" s="142" t="s">
        <v>526</v>
      </c>
      <c r="B258" s="143"/>
      <c r="C258" s="143"/>
      <c r="D258" s="145"/>
      <c r="E258" s="145"/>
      <c r="F258" s="143"/>
      <c r="G258" s="144">
        <v>1.0</v>
      </c>
      <c r="H258" s="143"/>
      <c r="I258" s="145"/>
      <c r="J258" s="145"/>
      <c r="K258" s="143"/>
      <c r="L258" s="145"/>
      <c r="M258" s="145"/>
      <c r="N258" s="145"/>
      <c r="O258" s="144">
        <f t="shared" si="1"/>
        <v>1</v>
      </c>
      <c r="P258" s="144"/>
    </row>
    <row r="259">
      <c r="A259" s="142" t="s">
        <v>527</v>
      </c>
      <c r="B259" s="143"/>
      <c r="C259" s="145"/>
      <c r="D259" s="145"/>
      <c r="E259" s="145"/>
      <c r="F259" s="145"/>
      <c r="G259" s="144">
        <v>1.0</v>
      </c>
      <c r="H259" s="143"/>
      <c r="I259" s="145"/>
      <c r="J259" s="145"/>
      <c r="K259" s="145"/>
      <c r="L259" s="145"/>
      <c r="M259" s="143"/>
      <c r="N259" s="145"/>
      <c r="O259" s="144">
        <f t="shared" si="1"/>
        <v>1</v>
      </c>
      <c r="P259" s="144"/>
    </row>
    <row r="260">
      <c r="A260" s="142" t="s">
        <v>528</v>
      </c>
      <c r="B260" s="143"/>
      <c r="C260" s="143"/>
      <c r="D260" s="144">
        <v>1.0</v>
      </c>
      <c r="E260" s="145"/>
      <c r="F260" s="145"/>
      <c r="G260" s="143"/>
      <c r="H260" s="143"/>
      <c r="I260" s="145"/>
      <c r="J260" s="145"/>
      <c r="K260" s="143"/>
      <c r="L260" s="143"/>
      <c r="M260" s="143"/>
      <c r="N260" s="145"/>
      <c r="O260" s="144">
        <f t="shared" si="1"/>
        <v>1</v>
      </c>
      <c r="P260" s="144"/>
    </row>
    <row r="261">
      <c r="A261" s="142" t="s">
        <v>529</v>
      </c>
      <c r="B261" s="143"/>
      <c r="C261" s="143"/>
      <c r="D261" s="144">
        <v>1.0</v>
      </c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4">
        <f t="shared" si="1"/>
        <v>1</v>
      </c>
      <c r="P261" s="144"/>
    </row>
    <row r="262">
      <c r="A262" s="142" t="s">
        <v>530</v>
      </c>
      <c r="B262" s="143"/>
      <c r="C262" s="143"/>
      <c r="D262" s="143"/>
      <c r="E262" s="145"/>
      <c r="F262" s="145"/>
      <c r="G262" s="145"/>
      <c r="H262" s="145"/>
      <c r="I262" s="145"/>
      <c r="J262" s="144">
        <v>1.0</v>
      </c>
      <c r="K262" s="145"/>
      <c r="L262" s="145"/>
      <c r="M262" s="145"/>
      <c r="N262" s="145"/>
      <c r="O262" s="144">
        <f t="shared" si="1"/>
        <v>1</v>
      </c>
      <c r="P262" s="144"/>
    </row>
    <row r="263">
      <c r="A263" s="142" t="s">
        <v>531</v>
      </c>
      <c r="B263" s="143"/>
      <c r="C263" s="145"/>
      <c r="D263" s="145"/>
      <c r="E263" s="145"/>
      <c r="F263" s="143"/>
      <c r="G263" s="144">
        <v>1.0</v>
      </c>
      <c r="H263" s="143"/>
      <c r="I263" s="145"/>
      <c r="J263" s="143"/>
      <c r="K263" s="145"/>
      <c r="L263" s="145"/>
      <c r="M263" s="145"/>
      <c r="N263" s="145"/>
      <c r="O263" s="144">
        <f t="shared" si="1"/>
        <v>1</v>
      </c>
      <c r="P263" s="144"/>
    </row>
    <row r="264">
      <c r="A264" s="142" t="s">
        <v>532</v>
      </c>
      <c r="B264" s="143"/>
      <c r="C264" s="143"/>
      <c r="D264" s="143"/>
      <c r="E264" s="145"/>
      <c r="F264" s="145"/>
      <c r="G264" s="143"/>
      <c r="H264" s="144">
        <v>1.0</v>
      </c>
      <c r="I264" s="145"/>
      <c r="J264" s="145"/>
      <c r="K264" s="145"/>
      <c r="L264" s="145"/>
      <c r="M264" s="145"/>
      <c r="N264" s="145"/>
      <c r="O264" s="144">
        <f t="shared" si="1"/>
        <v>1</v>
      </c>
      <c r="P264" s="144"/>
    </row>
    <row r="265">
      <c r="A265" s="142" t="s">
        <v>533</v>
      </c>
      <c r="B265" s="143"/>
      <c r="C265" s="145"/>
      <c r="D265" s="144">
        <v>1.0</v>
      </c>
      <c r="E265" s="145"/>
      <c r="F265" s="143"/>
      <c r="G265" s="145"/>
      <c r="H265" s="143"/>
      <c r="I265" s="145"/>
      <c r="J265" s="145"/>
      <c r="K265" s="143"/>
      <c r="L265" s="144">
        <v>1.0</v>
      </c>
      <c r="M265" s="144">
        <v>1.0</v>
      </c>
      <c r="N265" s="145"/>
      <c r="O265" s="144">
        <f t="shared" si="1"/>
        <v>3</v>
      </c>
      <c r="P265" s="144"/>
    </row>
    <row r="266">
      <c r="A266" s="142" t="s">
        <v>534</v>
      </c>
      <c r="B266" s="143"/>
      <c r="C266" s="143"/>
      <c r="D266" s="144">
        <v>1.0</v>
      </c>
      <c r="E266" s="145"/>
      <c r="F266" s="145"/>
      <c r="G266" s="145"/>
      <c r="H266" s="145"/>
      <c r="I266" s="145"/>
      <c r="J266" s="143"/>
      <c r="K266" s="145"/>
      <c r="L266" s="143"/>
      <c r="M266" s="143"/>
      <c r="N266" s="145"/>
      <c r="O266" s="144">
        <f t="shared" si="1"/>
        <v>1</v>
      </c>
      <c r="P266" s="144"/>
    </row>
    <row r="267">
      <c r="A267" s="142" t="s">
        <v>535</v>
      </c>
      <c r="B267" s="143"/>
      <c r="C267" s="143"/>
      <c r="D267" s="144">
        <v>1.0</v>
      </c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4">
        <f t="shared" si="1"/>
        <v>1</v>
      </c>
      <c r="P267" s="144"/>
    </row>
    <row r="268">
      <c r="A268" s="142" t="s">
        <v>536</v>
      </c>
      <c r="B268" s="143"/>
      <c r="C268" s="143"/>
      <c r="D268" s="143"/>
      <c r="E268" s="145"/>
      <c r="F268" s="144">
        <v>1.0</v>
      </c>
      <c r="G268" s="144">
        <v>1.0</v>
      </c>
      <c r="H268" s="145"/>
      <c r="I268" s="145"/>
      <c r="J268" s="145"/>
      <c r="K268" s="145"/>
      <c r="L268" s="145"/>
      <c r="M268" s="145"/>
      <c r="N268" s="145"/>
      <c r="O268" s="144">
        <f t="shared" si="1"/>
        <v>2</v>
      </c>
      <c r="P268" s="144"/>
    </row>
    <row r="269">
      <c r="A269" s="142" t="s">
        <v>537</v>
      </c>
      <c r="B269" s="143"/>
      <c r="C269" s="145"/>
      <c r="D269" s="144">
        <v>1.0</v>
      </c>
      <c r="E269" s="145"/>
      <c r="F269" s="145"/>
      <c r="G269" s="145"/>
      <c r="H269" s="143"/>
      <c r="I269" s="143"/>
      <c r="J269" s="145"/>
      <c r="K269" s="145"/>
      <c r="L269" s="145"/>
      <c r="M269" s="143"/>
      <c r="N269" s="145"/>
      <c r="O269" s="144">
        <f t="shared" si="1"/>
        <v>1</v>
      </c>
      <c r="P269" s="144"/>
    </row>
    <row r="270">
      <c r="A270" s="142" t="s">
        <v>538</v>
      </c>
      <c r="B270" s="143"/>
      <c r="C270" s="145"/>
      <c r="D270" s="145"/>
      <c r="E270" s="145"/>
      <c r="F270" s="144">
        <v>1.0</v>
      </c>
      <c r="G270" s="143"/>
      <c r="H270" s="143"/>
      <c r="I270" s="143"/>
      <c r="J270" s="145"/>
      <c r="K270" s="145"/>
      <c r="L270" s="145"/>
      <c r="M270" s="143"/>
      <c r="N270" s="145"/>
      <c r="O270" s="144">
        <f t="shared" si="1"/>
        <v>1</v>
      </c>
      <c r="P270" s="144"/>
    </row>
    <row r="271">
      <c r="A271" s="142" t="s">
        <v>539</v>
      </c>
      <c r="B271" s="143"/>
      <c r="C271" s="143"/>
      <c r="D271" s="143"/>
      <c r="E271" s="145"/>
      <c r="F271" s="145"/>
      <c r="G271" s="145"/>
      <c r="H271" s="143"/>
      <c r="I271" s="145"/>
      <c r="J271" s="144">
        <v>1.0</v>
      </c>
      <c r="K271" s="145"/>
      <c r="L271" s="145"/>
      <c r="M271" s="145"/>
      <c r="N271" s="145"/>
      <c r="O271" s="144">
        <f t="shared" si="1"/>
        <v>1</v>
      </c>
      <c r="P271" s="144"/>
    </row>
    <row r="272">
      <c r="A272" s="142" t="s">
        <v>540</v>
      </c>
      <c r="B272" s="143"/>
      <c r="C272" s="145"/>
      <c r="D272" s="145"/>
      <c r="E272" s="145"/>
      <c r="F272" s="143"/>
      <c r="G272" s="145"/>
      <c r="H272" s="144">
        <v>1.0</v>
      </c>
      <c r="I272" s="145"/>
      <c r="J272" s="143"/>
      <c r="K272" s="145"/>
      <c r="L272" s="145"/>
      <c r="M272" s="145"/>
      <c r="N272" s="145"/>
      <c r="O272" s="144">
        <f t="shared" si="1"/>
        <v>1</v>
      </c>
      <c r="P272" s="144"/>
    </row>
    <row r="273">
      <c r="A273" s="142" t="s">
        <v>541</v>
      </c>
      <c r="B273" s="143"/>
      <c r="C273" s="145"/>
      <c r="D273" s="145"/>
      <c r="E273" s="143"/>
      <c r="F273" s="145"/>
      <c r="G273" s="144">
        <v>1.0</v>
      </c>
      <c r="H273" s="145"/>
      <c r="I273" s="145"/>
      <c r="J273" s="143"/>
      <c r="K273" s="145"/>
      <c r="L273" s="145"/>
      <c r="M273" s="145"/>
      <c r="N273" s="145"/>
      <c r="O273" s="144">
        <f t="shared" si="1"/>
        <v>1</v>
      </c>
      <c r="P273" s="144"/>
    </row>
    <row r="274">
      <c r="A274" s="142" t="s">
        <v>542</v>
      </c>
      <c r="B274" s="143"/>
      <c r="C274" s="145"/>
      <c r="D274" s="145"/>
      <c r="E274" s="143"/>
      <c r="F274" s="145"/>
      <c r="G274" s="145"/>
      <c r="H274" s="145"/>
      <c r="I274" s="145"/>
      <c r="J274" s="145"/>
      <c r="K274" s="145"/>
      <c r="L274" s="145"/>
      <c r="M274" s="144">
        <v>1.0</v>
      </c>
      <c r="N274" s="145"/>
      <c r="O274" s="144">
        <f t="shared" si="1"/>
        <v>1</v>
      </c>
      <c r="P274" s="144"/>
    </row>
    <row r="275">
      <c r="A275" s="142" t="s">
        <v>543</v>
      </c>
      <c r="B275" s="145"/>
      <c r="C275" s="145"/>
      <c r="D275" s="145"/>
      <c r="E275" s="145"/>
      <c r="F275" s="143"/>
      <c r="G275" s="143"/>
      <c r="H275" s="145"/>
      <c r="I275" s="143"/>
      <c r="J275" s="145"/>
      <c r="K275" s="145"/>
      <c r="L275" s="145"/>
      <c r="M275" s="144">
        <v>1.0</v>
      </c>
      <c r="N275" s="145"/>
      <c r="O275" s="144">
        <f t="shared" si="1"/>
        <v>1</v>
      </c>
      <c r="P275" s="144"/>
    </row>
    <row r="276">
      <c r="A276" s="142" t="s">
        <v>544</v>
      </c>
      <c r="B276" s="143"/>
      <c r="C276" s="145"/>
      <c r="D276" s="145"/>
      <c r="E276" s="145"/>
      <c r="F276" s="143"/>
      <c r="G276" s="143"/>
      <c r="H276" s="145"/>
      <c r="I276" s="143"/>
      <c r="J276" s="144">
        <v>1.0</v>
      </c>
      <c r="K276" s="145"/>
      <c r="L276" s="145"/>
      <c r="M276" s="145"/>
      <c r="N276" s="145"/>
      <c r="O276" s="144">
        <f t="shared" si="1"/>
        <v>1</v>
      </c>
      <c r="P276" s="144"/>
    </row>
    <row r="277">
      <c r="A277" s="142" t="s">
        <v>545</v>
      </c>
      <c r="B277" s="143"/>
      <c r="C277" s="143"/>
      <c r="D277" s="143"/>
      <c r="E277" s="145"/>
      <c r="F277" s="143"/>
      <c r="G277" s="143"/>
      <c r="H277" s="145"/>
      <c r="I277" s="145"/>
      <c r="J277" s="144">
        <v>1.0</v>
      </c>
      <c r="K277" s="145"/>
      <c r="L277" s="145"/>
      <c r="M277" s="145"/>
      <c r="N277" s="143"/>
      <c r="O277" s="144">
        <f t="shared" si="1"/>
        <v>1</v>
      </c>
      <c r="P277" s="144"/>
    </row>
    <row r="278">
      <c r="A278" s="142" t="s">
        <v>546</v>
      </c>
      <c r="B278" s="143"/>
      <c r="C278" s="143"/>
      <c r="D278" s="143"/>
      <c r="E278" s="144">
        <v>1.0</v>
      </c>
      <c r="F278" s="143"/>
      <c r="G278" s="143"/>
      <c r="H278" s="145"/>
      <c r="I278" s="145"/>
      <c r="J278" s="145"/>
      <c r="K278" s="145"/>
      <c r="L278" s="145"/>
      <c r="M278" s="143"/>
      <c r="N278" s="145"/>
      <c r="O278" s="144">
        <f t="shared" si="1"/>
        <v>1</v>
      </c>
      <c r="P278" s="144"/>
    </row>
    <row r="279">
      <c r="A279" s="142" t="s">
        <v>547</v>
      </c>
      <c r="B279" s="143"/>
      <c r="C279" s="145"/>
      <c r="D279" s="145"/>
      <c r="E279" s="144">
        <v>1.0</v>
      </c>
      <c r="F279" s="145"/>
      <c r="G279" s="145"/>
      <c r="H279" s="145"/>
      <c r="I279" s="145"/>
      <c r="J279" s="145"/>
      <c r="K279" s="145"/>
      <c r="L279" s="145"/>
      <c r="M279" s="143"/>
      <c r="N279" s="145"/>
      <c r="O279" s="144">
        <f t="shared" si="1"/>
        <v>1</v>
      </c>
      <c r="P279" s="144"/>
    </row>
    <row r="280">
      <c r="A280" s="142" t="s">
        <v>548</v>
      </c>
      <c r="B280" s="143"/>
      <c r="C280" s="145"/>
      <c r="D280" s="145"/>
      <c r="E280" s="145"/>
      <c r="F280" s="144">
        <v>1.0</v>
      </c>
      <c r="G280" s="144">
        <v>1.0</v>
      </c>
      <c r="H280" s="145"/>
      <c r="I280" s="143"/>
      <c r="J280" s="143"/>
      <c r="K280" s="145"/>
      <c r="L280" s="145"/>
      <c r="M280" s="145"/>
      <c r="N280" s="145"/>
      <c r="O280" s="144">
        <f t="shared" si="1"/>
        <v>2</v>
      </c>
      <c r="P280" s="144"/>
    </row>
    <row r="281">
      <c r="A281" s="142" t="s">
        <v>549</v>
      </c>
      <c r="B281" s="143"/>
      <c r="C281" s="145"/>
      <c r="D281" s="145"/>
      <c r="E281" s="145"/>
      <c r="F281" s="144">
        <v>1.0</v>
      </c>
      <c r="G281" s="144">
        <v>1.0</v>
      </c>
      <c r="H281" s="145"/>
      <c r="I281" s="145"/>
      <c r="J281" s="144">
        <v>1.0</v>
      </c>
      <c r="K281" s="145"/>
      <c r="L281" s="145"/>
      <c r="M281" s="145"/>
      <c r="N281" s="145"/>
      <c r="O281" s="144">
        <f t="shared" si="1"/>
        <v>3</v>
      </c>
      <c r="P281" s="144"/>
    </row>
    <row r="282">
      <c r="A282" s="142" t="s">
        <v>550</v>
      </c>
      <c r="B282" s="143"/>
      <c r="C282" s="145"/>
      <c r="D282" s="145"/>
      <c r="E282" s="145"/>
      <c r="F282" s="144">
        <v>1.0</v>
      </c>
      <c r="G282" s="144">
        <v>1.0</v>
      </c>
      <c r="H282" s="145"/>
      <c r="I282" s="143"/>
      <c r="J282" s="143"/>
      <c r="K282" s="143"/>
      <c r="L282" s="145"/>
      <c r="M282" s="145"/>
      <c r="N282" s="144">
        <v>1.0</v>
      </c>
      <c r="O282" s="144">
        <f t="shared" si="1"/>
        <v>3</v>
      </c>
      <c r="P282" s="144"/>
    </row>
    <row r="283">
      <c r="A283" s="142" t="s">
        <v>551</v>
      </c>
      <c r="B283" s="143"/>
      <c r="C283" s="145"/>
      <c r="D283" s="145"/>
      <c r="E283" s="145"/>
      <c r="F283" s="144">
        <v>1.0</v>
      </c>
      <c r="G283" s="144">
        <v>1.0</v>
      </c>
      <c r="H283" s="145"/>
      <c r="I283" s="143"/>
      <c r="J283" s="145"/>
      <c r="K283" s="145"/>
      <c r="L283" s="145"/>
      <c r="M283" s="145"/>
      <c r="N283" s="145"/>
      <c r="O283" s="144">
        <f t="shared" si="1"/>
        <v>2</v>
      </c>
      <c r="P283" s="144"/>
    </row>
    <row r="284">
      <c r="A284" s="142" t="s">
        <v>552</v>
      </c>
      <c r="B284" s="143"/>
      <c r="C284" s="143"/>
      <c r="D284" s="145"/>
      <c r="E284" s="143"/>
      <c r="F284" s="145"/>
      <c r="G284" s="143"/>
      <c r="H284" s="145"/>
      <c r="I284" s="145"/>
      <c r="J284" s="145"/>
      <c r="K284" s="145"/>
      <c r="L284" s="145"/>
      <c r="M284" s="145"/>
      <c r="N284" s="144">
        <v>1.0</v>
      </c>
      <c r="O284" s="144">
        <f t="shared" si="1"/>
        <v>1</v>
      </c>
      <c r="P284" s="144"/>
    </row>
    <row r="285">
      <c r="A285" s="142" t="s">
        <v>553</v>
      </c>
      <c r="B285" s="143"/>
      <c r="C285" s="143"/>
      <c r="D285" s="143"/>
      <c r="E285" s="143"/>
      <c r="F285" s="144">
        <v>1.0</v>
      </c>
      <c r="G285" s="144">
        <v>1.0</v>
      </c>
      <c r="H285" s="145"/>
      <c r="I285" s="145"/>
      <c r="J285" s="144">
        <v>1.0</v>
      </c>
      <c r="K285" s="145"/>
      <c r="L285" s="145"/>
      <c r="M285" s="145"/>
      <c r="N285" s="145"/>
      <c r="O285" s="144">
        <f t="shared" si="1"/>
        <v>3</v>
      </c>
      <c r="P285" s="144"/>
    </row>
    <row r="286">
      <c r="A286" s="142" t="s">
        <v>554</v>
      </c>
      <c r="B286" s="143"/>
      <c r="C286" s="143"/>
      <c r="D286" s="145"/>
      <c r="E286" s="145"/>
      <c r="F286" s="143"/>
      <c r="G286" s="143"/>
      <c r="H286" s="145"/>
      <c r="I286" s="144">
        <v>1.0</v>
      </c>
      <c r="J286" s="145"/>
      <c r="K286" s="144">
        <v>1.0</v>
      </c>
      <c r="L286" s="145"/>
      <c r="M286" s="145"/>
      <c r="N286" s="145"/>
      <c r="O286" s="144">
        <f t="shared" si="1"/>
        <v>2</v>
      </c>
      <c r="P286" s="144"/>
    </row>
    <row r="287">
      <c r="A287" s="142" t="s">
        <v>555</v>
      </c>
      <c r="B287" s="143"/>
      <c r="C287" s="145"/>
      <c r="D287" s="145"/>
      <c r="E287" s="145"/>
      <c r="F287" s="143"/>
      <c r="G287" s="144">
        <v>1.0</v>
      </c>
      <c r="H287" s="145"/>
      <c r="I287" s="143"/>
      <c r="J287" s="143"/>
      <c r="K287" s="145"/>
      <c r="L287" s="143"/>
      <c r="M287" s="145"/>
      <c r="N287" s="145"/>
      <c r="O287" s="144">
        <f t="shared" si="1"/>
        <v>1</v>
      </c>
      <c r="P287" s="144"/>
    </row>
    <row r="288">
      <c r="A288" s="142" t="s">
        <v>556</v>
      </c>
      <c r="B288" s="143"/>
      <c r="C288" s="145"/>
      <c r="D288" s="145"/>
      <c r="E288" s="145"/>
      <c r="F288" s="143"/>
      <c r="G288" s="144">
        <v>1.0</v>
      </c>
      <c r="H288" s="145"/>
      <c r="I288" s="143"/>
      <c r="J288" s="145"/>
      <c r="K288" s="145"/>
      <c r="L288" s="145"/>
      <c r="M288" s="145"/>
      <c r="N288" s="143"/>
      <c r="O288" s="144">
        <f t="shared" si="1"/>
        <v>1</v>
      </c>
      <c r="P288" s="144"/>
    </row>
    <row r="289">
      <c r="A289" s="142" t="s">
        <v>557</v>
      </c>
      <c r="B289" s="143"/>
      <c r="C289" s="143"/>
      <c r="D289" s="144">
        <v>1.0</v>
      </c>
      <c r="E289" s="145"/>
      <c r="F289" s="143"/>
      <c r="G289" s="143"/>
      <c r="H289" s="145"/>
      <c r="I289" s="145"/>
      <c r="J289" s="145"/>
      <c r="K289" s="145"/>
      <c r="L289" s="145"/>
      <c r="M289" s="145"/>
      <c r="N289" s="145"/>
      <c r="O289" s="144">
        <f t="shared" si="1"/>
        <v>1</v>
      </c>
      <c r="P289" s="144"/>
    </row>
    <row r="290">
      <c r="A290" s="142" t="s">
        <v>558</v>
      </c>
      <c r="B290" s="143"/>
      <c r="C290" s="144">
        <v>1.0</v>
      </c>
      <c r="D290" s="143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4">
        <f t="shared" si="1"/>
        <v>1</v>
      </c>
      <c r="P290" s="144"/>
    </row>
    <row r="291">
      <c r="A291" s="142" t="s">
        <v>559</v>
      </c>
      <c r="B291" s="143"/>
      <c r="C291" s="145"/>
      <c r="D291" s="145"/>
      <c r="E291" s="145"/>
      <c r="F291" s="143"/>
      <c r="G291" s="143"/>
      <c r="H291" s="145"/>
      <c r="I291" s="143"/>
      <c r="J291" s="143"/>
      <c r="K291" s="145"/>
      <c r="L291" s="144">
        <v>1.0</v>
      </c>
      <c r="M291" s="145"/>
      <c r="N291" s="145"/>
      <c r="O291" s="144">
        <f t="shared" si="1"/>
        <v>1</v>
      </c>
      <c r="P291" s="144"/>
    </row>
    <row r="292">
      <c r="A292" s="142" t="s">
        <v>560</v>
      </c>
      <c r="B292" s="143"/>
      <c r="C292" s="145"/>
      <c r="D292" s="145"/>
      <c r="E292" s="145"/>
      <c r="F292" s="145"/>
      <c r="G292" s="144">
        <v>1.0</v>
      </c>
      <c r="H292" s="145"/>
      <c r="I292" s="145"/>
      <c r="J292" s="145"/>
      <c r="K292" s="145"/>
      <c r="L292" s="145"/>
      <c r="M292" s="145"/>
      <c r="N292" s="145"/>
      <c r="O292" s="144">
        <f t="shared" si="1"/>
        <v>1</v>
      </c>
      <c r="P292" s="144"/>
    </row>
    <row r="293">
      <c r="A293" s="142" t="s">
        <v>561</v>
      </c>
      <c r="B293" s="143"/>
      <c r="C293" s="145"/>
      <c r="D293" s="143"/>
      <c r="E293" s="143"/>
      <c r="F293" s="145"/>
      <c r="G293" s="143"/>
      <c r="H293" s="145"/>
      <c r="I293" s="143"/>
      <c r="J293" s="144">
        <v>1.0</v>
      </c>
      <c r="K293" s="143"/>
      <c r="L293" s="145"/>
      <c r="M293" s="145"/>
      <c r="N293" s="143"/>
      <c r="O293" s="144">
        <f t="shared" si="1"/>
        <v>1</v>
      </c>
      <c r="P293" s="144"/>
    </row>
    <row r="294">
      <c r="A294" s="142" t="s">
        <v>562</v>
      </c>
      <c r="B294" s="143"/>
      <c r="C294" s="145"/>
      <c r="D294" s="145"/>
      <c r="E294" s="145"/>
      <c r="F294" s="145"/>
      <c r="G294" s="145"/>
      <c r="H294" s="145"/>
      <c r="I294" s="143"/>
      <c r="J294" s="145"/>
      <c r="K294" s="143"/>
      <c r="L294" s="145"/>
      <c r="M294" s="144">
        <v>1.0</v>
      </c>
      <c r="N294" s="145"/>
      <c r="O294" s="144">
        <f t="shared" si="1"/>
        <v>1</v>
      </c>
      <c r="P294" s="144"/>
    </row>
    <row r="295">
      <c r="A295" s="140"/>
      <c r="B295" s="143">
        <f t="shared" ref="B295:N295" si="2">SUM(B2:B294)</f>
        <v>23</v>
      </c>
      <c r="C295" s="143">
        <f t="shared" si="2"/>
        <v>17</v>
      </c>
      <c r="D295" s="143">
        <f t="shared" si="2"/>
        <v>30</v>
      </c>
      <c r="E295" s="143">
        <f t="shared" si="2"/>
        <v>26</v>
      </c>
      <c r="F295" s="143">
        <f t="shared" si="2"/>
        <v>59</v>
      </c>
      <c r="G295" s="143">
        <f t="shared" si="2"/>
        <v>75</v>
      </c>
      <c r="H295" s="143">
        <f t="shared" si="2"/>
        <v>21</v>
      </c>
      <c r="I295" s="143">
        <f t="shared" si="2"/>
        <v>15</v>
      </c>
      <c r="J295" s="143">
        <f t="shared" si="2"/>
        <v>26</v>
      </c>
      <c r="K295" s="143">
        <f t="shared" si="2"/>
        <v>30</v>
      </c>
      <c r="L295" s="143">
        <f t="shared" si="2"/>
        <v>24</v>
      </c>
      <c r="M295" s="143">
        <f t="shared" si="2"/>
        <v>38</v>
      </c>
      <c r="N295" s="143">
        <f t="shared" si="2"/>
        <v>20</v>
      </c>
      <c r="O295" s="144"/>
      <c r="P295" s="144"/>
    </row>
    <row r="296">
      <c r="A296" s="140"/>
      <c r="B296" s="143"/>
      <c r="C296" s="145"/>
      <c r="D296" s="145"/>
      <c r="E296" s="145"/>
      <c r="F296" s="145"/>
      <c r="G296" s="144"/>
      <c r="H296" s="145"/>
      <c r="I296" s="145"/>
      <c r="J296" s="145"/>
      <c r="K296" s="145"/>
      <c r="L296" s="145"/>
      <c r="M296" s="145"/>
      <c r="N296" s="145"/>
      <c r="O296" s="144"/>
      <c r="P296" s="144"/>
    </row>
    <row r="297">
      <c r="A297" s="140"/>
      <c r="B297" s="143"/>
      <c r="C297" s="145"/>
      <c r="D297" s="145"/>
      <c r="E297" s="145"/>
      <c r="F297" s="145"/>
      <c r="G297" s="144"/>
      <c r="H297" s="145"/>
      <c r="I297" s="145"/>
      <c r="J297" s="145"/>
      <c r="K297" s="145"/>
      <c r="L297" s="145"/>
      <c r="M297" s="145"/>
      <c r="N297" s="145"/>
      <c r="O297" s="144"/>
      <c r="P297" s="144"/>
    </row>
    <row r="298">
      <c r="A298" s="140"/>
      <c r="B298" s="143"/>
      <c r="C298" s="143"/>
      <c r="D298" s="144"/>
      <c r="E298" s="145"/>
      <c r="F298" s="145"/>
      <c r="G298" s="145"/>
      <c r="H298" s="145"/>
      <c r="I298" s="145"/>
      <c r="J298" s="145"/>
      <c r="K298" s="143"/>
      <c r="L298" s="145"/>
      <c r="M298" s="143"/>
      <c r="N298" s="145"/>
      <c r="O298" s="144"/>
      <c r="P298" s="144"/>
    </row>
    <row r="299">
      <c r="A299" s="140"/>
      <c r="B299" s="143"/>
      <c r="C299" s="145"/>
      <c r="D299" s="145"/>
      <c r="E299" s="145"/>
      <c r="F299" s="145"/>
      <c r="G299" s="145"/>
      <c r="H299" s="145"/>
      <c r="I299" s="145"/>
      <c r="J299" s="145"/>
      <c r="K299" s="143"/>
      <c r="L299" s="145"/>
      <c r="M299" s="143"/>
      <c r="N299" s="145"/>
      <c r="O299" s="144"/>
      <c r="P299" s="144"/>
    </row>
    <row r="300">
      <c r="A300" s="140"/>
      <c r="B300" s="143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4"/>
      <c r="P300" s="144"/>
    </row>
    <row r="301">
      <c r="A301" s="140"/>
      <c r="B301" s="143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4"/>
      <c r="P301" s="144"/>
    </row>
    <row r="302">
      <c r="A302" s="140"/>
      <c r="B302" s="143"/>
      <c r="C302" s="145"/>
      <c r="D302" s="145"/>
      <c r="E302" s="145"/>
      <c r="F302" s="145"/>
      <c r="G302" s="145"/>
      <c r="H302" s="145"/>
      <c r="I302" s="145"/>
      <c r="J302" s="145"/>
      <c r="K302" s="143"/>
      <c r="L302" s="145"/>
      <c r="M302" s="145"/>
      <c r="N302" s="145"/>
      <c r="O302" s="144"/>
      <c r="P302" s="144"/>
    </row>
    <row r="303">
      <c r="A303" s="140"/>
      <c r="B303" s="143"/>
      <c r="C303" s="145"/>
      <c r="D303" s="143"/>
      <c r="E303" s="143"/>
      <c r="F303" s="145"/>
      <c r="G303" s="143"/>
      <c r="H303" s="145"/>
      <c r="I303" s="143"/>
      <c r="J303" s="145"/>
      <c r="K303" s="143"/>
      <c r="L303" s="145"/>
      <c r="M303" s="145"/>
      <c r="N303" s="143"/>
      <c r="O303" s="144"/>
      <c r="P303" s="144"/>
    </row>
    <row r="304">
      <c r="A304" s="140"/>
      <c r="B304" s="143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4"/>
      <c r="P304" s="144"/>
    </row>
    <row r="305">
      <c r="A305" s="140"/>
      <c r="B305" s="143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4"/>
      <c r="P305" s="144"/>
    </row>
    <row r="306">
      <c r="A306" s="140"/>
      <c r="B306" s="143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4"/>
      <c r="P306" s="144"/>
    </row>
    <row r="307">
      <c r="A307" s="140"/>
      <c r="B307" s="143"/>
      <c r="C307" s="143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4"/>
      <c r="P307" s="144"/>
    </row>
    <row r="308">
      <c r="A308" s="140"/>
      <c r="B308" s="143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4"/>
      <c r="P308" s="144"/>
    </row>
    <row r="309">
      <c r="A309" s="140"/>
      <c r="B309" s="143"/>
      <c r="C309" s="145"/>
      <c r="D309" s="145"/>
      <c r="E309" s="145"/>
      <c r="F309" s="145"/>
      <c r="G309" s="145"/>
      <c r="H309" s="145"/>
      <c r="I309" s="145"/>
      <c r="J309" s="145"/>
      <c r="K309" s="143"/>
      <c r="L309" s="145"/>
      <c r="M309" s="143"/>
      <c r="N309" s="145"/>
      <c r="O309" s="144"/>
      <c r="P309" s="144"/>
    </row>
    <row r="310">
      <c r="A310" s="140"/>
      <c r="B310" s="143"/>
      <c r="C310" s="145"/>
      <c r="D310" s="145"/>
      <c r="E310" s="145"/>
      <c r="F310" s="145"/>
      <c r="G310" s="145"/>
      <c r="H310" s="145"/>
      <c r="I310" s="145"/>
      <c r="J310" s="145"/>
      <c r="K310" s="143"/>
      <c r="L310" s="145"/>
      <c r="M310" s="143"/>
      <c r="N310" s="145"/>
      <c r="O310" s="144"/>
      <c r="P310" s="144"/>
    </row>
    <row r="311">
      <c r="A311" s="140"/>
      <c r="B311" s="143"/>
      <c r="C311" s="143"/>
      <c r="D311" s="145"/>
      <c r="E311" s="145"/>
      <c r="F311" s="145"/>
      <c r="G311" s="145"/>
      <c r="H311" s="145"/>
      <c r="I311" s="145"/>
      <c r="J311" s="145"/>
      <c r="K311" s="144"/>
      <c r="L311" s="145"/>
      <c r="M311" s="145"/>
      <c r="N311" s="145"/>
      <c r="O311" s="144"/>
      <c r="P311" s="144"/>
    </row>
    <row r="312">
      <c r="A312" s="140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4"/>
      <c r="P312" s="144"/>
    </row>
    <row r="313">
      <c r="A313" s="140"/>
      <c r="B313" s="143"/>
      <c r="C313" s="143"/>
      <c r="D313" s="145"/>
      <c r="E313" s="145"/>
      <c r="F313" s="145"/>
      <c r="G313" s="145"/>
      <c r="H313" s="145"/>
      <c r="I313" s="145"/>
      <c r="J313" s="145"/>
      <c r="K313" s="143"/>
      <c r="L313" s="145"/>
      <c r="M313" s="145"/>
      <c r="N313" s="145"/>
      <c r="O313" s="144"/>
      <c r="P313" s="144"/>
    </row>
    <row r="314">
      <c r="A314" s="140"/>
      <c r="B314" s="143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4"/>
      <c r="P314" s="144"/>
    </row>
    <row r="315">
      <c r="A315" s="140"/>
      <c r="B315" s="143"/>
      <c r="C315" s="145"/>
      <c r="D315" s="145"/>
      <c r="E315" s="145"/>
      <c r="F315" s="145"/>
      <c r="G315" s="145"/>
      <c r="H315" s="145"/>
      <c r="I315" s="145"/>
      <c r="J315" s="144"/>
      <c r="K315" s="145"/>
      <c r="L315" s="145"/>
      <c r="M315" s="145"/>
      <c r="N315" s="145"/>
      <c r="O315" s="144"/>
      <c r="P315" s="144"/>
    </row>
    <row r="316">
      <c r="A316" s="140"/>
      <c r="B316" s="145"/>
      <c r="C316" s="145"/>
      <c r="D316" s="145"/>
      <c r="E316" s="145"/>
      <c r="F316" s="145"/>
      <c r="G316" s="145"/>
      <c r="H316" s="145"/>
      <c r="I316" s="145"/>
      <c r="J316" s="145"/>
      <c r="K316" s="144"/>
      <c r="L316" s="145"/>
      <c r="M316" s="144"/>
      <c r="N316" s="145"/>
      <c r="O316" s="144"/>
      <c r="P316" s="144"/>
    </row>
    <row r="317">
      <c r="A317" s="140"/>
      <c r="B317" s="145"/>
      <c r="C317" s="145"/>
      <c r="D317" s="145"/>
      <c r="E317" s="145"/>
      <c r="F317" s="145"/>
      <c r="G317" s="145"/>
      <c r="H317" s="145"/>
      <c r="I317" s="145"/>
      <c r="J317" s="145"/>
      <c r="K317" s="144"/>
      <c r="L317" s="145"/>
      <c r="M317" s="145"/>
      <c r="N317" s="145"/>
      <c r="O317" s="144"/>
      <c r="P317" s="144"/>
    </row>
    <row r="318">
      <c r="A318" s="140"/>
      <c r="B318" s="143"/>
      <c r="C318" s="143"/>
      <c r="D318" s="143"/>
      <c r="E318" s="143"/>
      <c r="F318" s="143"/>
      <c r="G318" s="145"/>
      <c r="H318" s="145"/>
      <c r="I318" s="145"/>
      <c r="J318" s="145"/>
      <c r="K318" s="144"/>
      <c r="L318" s="145"/>
      <c r="M318" s="144"/>
      <c r="N318" s="145"/>
      <c r="O318" s="144"/>
      <c r="P318" s="144"/>
    </row>
    <row r="319">
      <c r="A319" s="140"/>
      <c r="B319" s="143"/>
      <c r="C319" s="143"/>
      <c r="D319" s="143"/>
      <c r="E319" s="143"/>
      <c r="F319" s="143"/>
      <c r="G319" s="145"/>
      <c r="H319" s="145"/>
      <c r="I319" s="145"/>
      <c r="J319" s="145"/>
      <c r="K319" s="144"/>
      <c r="L319" s="145"/>
      <c r="M319" s="144"/>
      <c r="N319" s="145"/>
      <c r="O319" s="144"/>
      <c r="P319" s="144"/>
    </row>
    <row r="320">
      <c r="A320" s="140"/>
      <c r="B320" s="143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4"/>
      <c r="P320" s="144"/>
    </row>
    <row r="321">
      <c r="A321" s="140"/>
      <c r="B321" s="143"/>
      <c r="C321" s="143"/>
      <c r="D321" s="143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4"/>
      <c r="P321" s="144"/>
    </row>
    <row r="322">
      <c r="A322" s="140"/>
      <c r="B322" s="143"/>
      <c r="C322" s="144"/>
      <c r="D322" s="145"/>
      <c r="E322" s="145"/>
      <c r="F322" s="145"/>
      <c r="G322" s="145"/>
      <c r="H322" s="145"/>
      <c r="I322" s="145"/>
      <c r="J322" s="145"/>
      <c r="K322" s="143"/>
      <c r="L322" s="145"/>
      <c r="M322" s="145"/>
      <c r="N322" s="145"/>
      <c r="O322" s="144"/>
      <c r="P322" s="144"/>
    </row>
    <row r="323">
      <c r="A323" s="140"/>
      <c r="B323" s="143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4"/>
      <c r="P323" s="144"/>
    </row>
    <row r="324">
      <c r="A324" s="140"/>
      <c r="B324" s="143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4"/>
      <c r="P324" s="144"/>
    </row>
    <row r="325">
      <c r="A325" s="140"/>
      <c r="B325" s="143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4"/>
      <c r="P325" s="144"/>
    </row>
    <row r="326">
      <c r="A326" s="140"/>
      <c r="B326" s="143"/>
      <c r="C326" s="145"/>
      <c r="D326" s="145"/>
      <c r="E326" s="145"/>
      <c r="F326" s="145"/>
      <c r="G326" s="145"/>
      <c r="H326" s="145"/>
      <c r="I326" s="145"/>
      <c r="J326" s="143"/>
      <c r="K326" s="145"/>
      <c r="L326" s="145"/>
      <c r="M326" s="145"/>
      <c r="N326" s="145"/>
      <c r="O326" s="144"/>
      <c r="P326" s="144"/>
    </row>
    <row r="327">
      <c r="A327" s="140"/>
      <c r="B327" s="143"/>
      <c r="C327" s="144"/>
      <c r="D327" s="145"/>
      <c r="E327" s="145"/>
      <c r="F327" s="145"/>
      <c r="G327" s="145"/>
      <c r="H327" s="145"/>
      <c r="I327" s="145"/>
      <c r="J327" s="145"/>
      <c r="K327" s="143"/>
      <c r="L327" s="145"/>
      <c r="M327" s="143"/>
      <c r="N327" s="145"/>
      <c r="O327" s="144"/>
      <c r="P327" s="144"/>
    </row>
    <row r="328">
      <c r="A328" s="140"/>
      <c r="B328" s="143"/>
      <c r="C328" s="144"/>
      <c r="D328" s="145"/>
      <c r="E328" s="145"/>
      <c r="F328" s="145"/>
      <c r="G328" s="145"/>
      <c r="H328" s="145"/>
      <c r="I328" s="145"/>
      <c r="J328" s="145"/>
      <c r="K328" s="143"/>
      <c r="L328" s="145"/>
      <c r="M328" s="145"/>
      <c r="N328" s="145"/>
      <c r="O328" s="144"/>
      <c r="P328" s="144"/>
    </row>
    <row r="329">
      <c r="A329" s="140"/>
      <c r="B329" s="143"/>
      <c r="C329" s="145"/>
      <c r="D329" s="145"/>
      <c r="E329" s="145"/>
      <c r="F329" s="145"/>
      <c r="G329" s="145"/>
      <c r="H329" s="145"/>
      <c r="I329" s="145"/>
      <c r="J329" s="145"/>
      <c r="K329" s="143"/>
      <c r="L329" s="145"/>
      <c r="M329" s="143"/>
      <c r="N329" s="145"/>
      <c r="O329" s="144"/>
      <c r="P329" s="144"/>
    </row>
    <row r="330">
      <c r="A330" s="140"/>
      <c r="B330" s="143"/>
      <c r="C330" s="145"/>
      <c r="D330" s="145"/>
      <c r="E330" s="145"/>
      <c r="F330" s="145"/>
      <c r="G330" s="145"/>
      <c r="H330" s="145"/>
      <c r="I330" s="145"/>
      <c r="J330" s="145"/>
      <c r="K330" s="143"/>
      <c r="L330" s="145"/>
      <c r="M330" s="143"/>
      <c r="N330" s="145"/>
      <c r="O330" s="144"/>
      <c r="P330" s="144"/>
    </row>
    <row r="331">
      <c r="A331" s="140"/>
      <c r="B331" s="143"/>
      <c r="C331" s="145"/>
      <c r="D331" s="145"/>
      <c r="E331" s="145"/>
      <c r="F331" s="145"/>
      <c r="G331" s="145"/>
      <c r="H331" s="145"/>
      <c r="I331" s="145"/>
      <c r="J331" s="145"/>
      <c r="K331" s="144"/>
      <c r="L331" s="145"/>
      <c r="M331" s="145"/>
      <c r="N331" s="145"/>
      <c r="O331" s="144"/>
      <c r="P331" s="144"/>
    </row>
    <row r="332">
      <c r="A332" s="140"/>
      <c r="B332" s="143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4"/>
      <c r="P332" s="144"/>
    </row>
    <row r="333">
      <c r="A333" s="140"/>
      <c r="B333" s="143"/>
      <c r="C333" s="143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4"/>
      <c r="P333" s="144"/>
    </row>
    <row r="334">
      <c r="A334" s="140"/>
      <c r="B334" s="143"/>
      <c r="C334" s="145"/>
      <c r="D334" s="145"/>
      <c r="E334" s="145"/>
      <c r="F334" s="145"/>
      <c r="G334" s="145"/>
      <c r="H334" s="145"/>
      <c r="I334" s="145"/>
      <c r="J334" s="145"/>
      <c r="K334" s="144"/>
      <c r="L334" s="145"/>
      <c r="M334" s="144"/>
      <c r="N334" s="145"/>
      <c r="O334" s="144"/>
      <c r="P334" s="144"/>
    </row>
    <row r="335">
      <c r="A335" s="140"/>
      <c r="B335" s="143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4"/>
      <c r="P335" s="144"/>
    </row>
    <row r="336">
      <c r="A336" s="140"/>
      <c r="B336" s="143"/>
      <c r="C336" s="145"/>
      <c r="D336" s="145"/>
      <c r="E336" s="145"/>
      <c r="F336" s="145"/>
      <c r="G336" s="145"/>
      <c r="H336" s="145"/>
      <c r="I336" s="145"/>
      <c r="J336" s="145"/>
      <c r="K336" s="144"/>
      <c r="L336" s="145"/>
      <c r="M336" s="144"/>
      <c r="N336" s="145"/>
      <c r="O336" s="144"/>
      <c r="P336" s="144"/>
    </row>
    <row r="337">
      <c r="A337" s="140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4"/>
      <c r="P337" s="144"/>
    </row>
    <row r="338">
      <c r="A338" s="140"/>
      <c r="B338" s="143"/>
      <c r="C338" s="144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4"/>
      <c r="P338" s="144"/>
    </row>
    <row r="339">
      <c r="A339" s="140"/>
      <c r="B339" s="143"/>
      <c r="C339" s="143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4"/>
      <c r="P339" s="144"/>
    </row>
    <row r="340">
      <c r="A340" s="140"/>
      <c r="B340" s="143"/>
      <c r="C340" s="144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4"/>
      <c r="P340" s="144"/>
    </row>
    <row r="341">
      <c r="A341" s="140"/>
      <c r="B341" s="143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4"/>
      <c r="P341" s="144"/>
    </row>
    <row r="342">
      <c r="A342" s="140"/>
      <c r="B342" s="143"/>
      <c r="C342" s="143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4"/>
      <c r="P342" s="144"/>
    </row>
    <row r="343">
      <c r="A343" s="140"/>
      <c r="B343" s="143"/>
      <c r="C343" s="144"/>
      <c r="D343" s="145"/>
      <c r="E343" s="145"/>
      <c r="F343" s="145"/>
      <c r="G343" s="145"/>
      <c r="H343" s="145"/>
      <c r="I343" s="145"/>
      <c r="J343" s="145"/>
      <c r="K343" s="143"/>
      <c r="L343" s="145"/>
      <c r="M343" s="145"/>
      <c r="N343" s="145"/>
      <c r="O343" s="144"/>
      <c r="P343" s="144"/>
    </row>
    <row r="344">
      <c r="A344" s="140"/>
      <c r="B344" s="143"/>
      <c r="C344" s="143"/>
      <c r="D344" s="145"/>
      <c r="E344" s="145"/>
      <c r="F344" s="145"/>
      <c r="G344" s="145"/>
      <c r="H344" s="144"/>
      <c r="I344" s="145"/>
      <c r="J344" s="145"/>
      <c r="K344" s="145"/>
      <c r="L344" s="144"/>
      <c r="M344" s="145"/>
      <c r="N344" s="145"/>
      <c r="O344" s="144"/>
      <c r="P344" s="144"/>
    </row>
    <row r="345">
      <c r="A345" s="140"/>
      <c r="B345" s="143"/>
      <c r="C345" s="145"/>
      <c r="D345" s="145"/>
      <c r="E345" s="145"/>
      <c r="F345" s="145"/>
      <c r="G345" s="145"/>
      <c r="H345" s="145"/>
      <c r="I345" s="145"/>
      <c r="J345" s="145"/>
      <c r="K345" s="145"/>
      <c r="L345" s="144"/>
      <c r="M345" s="145"/>
      <c r="N345" s="145"/>
      <c r="O345" s="144"/>
      <c r="P345" s="144"/>
    </row>
    <row r="346">
      <c r="A346" s="140"/>
      <c r="B346" s="143"/>
      <c r="C346" s="143"/>
      <c r="D346" s="143"/>
      <c r="E346" s="145"/>
      <c r="F346" s="145"/>
      <c r="G346" s="145"/>
      <c r="H346" s="145"/>
      <c r="I346" s="145"/>
      <c r="J346" s="145"/>
      <c r="K346" s="145"/>
      <c r="L346" s="144"/>
      <c r="M346" s="145"/>
      <c r="N346" s="145"/>
      <c r="O346" s="144"/>
      <c r="P346" s="144"/>
    </row>
    <row r="347">
      <c r="A347" s="140"/>
      <c r="B347" s="143"/>
      <c r="C347" s="145"/>
      <c r="D347" s="145"/>
      <c r="E347" s="145"/>
      <c r="F347" s="145"/>
      <c r="G347" s="145"/>
      <c r="H347" s="145"/>
      <c r="I347" s="145"/>
      <c r="J347" s="145"/>
      <c r="K347" s="143"/>
      <c r="L347" s="145"/>
      <c r="M347" s="143"/>
      <c r="N347" s="145"/>
      <c r="O347" s="144"/>
      <c r="P347" s="144"/>
    </row>
    <row r="348">
      <c r="A348" s="140"/>
      <c r="B348" s="143"/>
      <c r="C348" s="144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4"/>
      <c r="P348" s="144"/>
    </row>
    <row r="349">
      <c r="A349" s="140"/>
      <c r="B349" s="143"/>
      <c r="C349" s="143"/>
      <c r="D349" s="145"/>
      <c r="E349" s="145"/>
      <c r="F349" s="145"/>
      <c r="G349" s="145"/>
      <c r="H349" s="145"/>
      <c r="I349" s="145"/>
      <c r="J349" s="145"/>
      <c r="K349" s="143"/>
      <c r="L349" s="145"/>
      <c r="M349" s="143"/>
      <c r="N349" s="145"/>
      <c r="O349" s="144"/>
      <c r="P349" s="144"/>
    </row>
    <row r="350">
      <c r="A350" s="140"/>
      <c r="B350" s="143"/>
      <c r="C350" s="143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4"/>
      <c r="P350" s="144"/>
    </row>
    <row r="351">
      <c r="A351" s="140"/>
      <c r="B351" s="143"/>
      <c r="C351" s="143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4"/>
      <c r="P351" s="144"/>
    </row>
    <row r="352">
      <c r="A352" s="140"/>
      <c r="B352" s="143"/>
      <c r="C352" s="144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4"/>
      <c r="P352" s="144"/>
    </row>
    <row r="353">
      <c r="A353" s="140"/>
      <c r="B353" s="143"/>
      <c r="C353" s="144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4"/>
      <c r="P353" s="144"/>
    </row>
    <row r="354">
      <c r="A354" s="140"/>
      <c r="B354" s="143"/>
      <c r="C354" s="144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4"/>
      <c r="P354" s="144"/>
    </row>
    <row r="355">
      <c r="A355" s="140"/>
      <c r="B355" s="143"/>
      <c r="C355" s="144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4"/>
      <c r="P355" s="144"/>
    </row>
    <row r="356">
      <c r="A356" s="140"/>
      <c r="B356" s="143"/>
      <c r="C356" s="144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4"/>
      <c r="P356" s="144"/>
    </row>
    <row r="357">
      <c r="A357" s="140"/>
      <c r="B357" s="143"/>
      <c r="C357" s="144"/>
      <c r="D357" s="145"/>
      <c r="E357" s="145"/>
      <c r="F357" s="145"/>
      <c r="G357" s="145"/>
      <c r="H357" s="143"/>
      <c r="I357" s="145"/>
      <c r="J357" s="145"/>
      <c r="K357" s="145"/>
      <c r="L357" s="143"/>
      <c r="M357" s="145"/>
      <c r="N357" s="145"/>
      <c r="O357" s="144"/>
      <c r="P357" s="144"/>
    </row>
    <row r="358">
      <c r="A358" s="140"/>
      <c r="B358" s="143"/>
      <c r="C358" s="143"/>
      <c r="D358" s="145"/>
      <c r="E358" s="145"/>
      <c r="F358" s="145"/>
      <c r="G358" s="145"/>
      <c r="H358" s="145"/>
      <c r="I358" s="145"/>
      <c r="J358" s="145"/>
      <c r="K358" s="145"/>
      <c r="L358" s="143"/>
      <c r="M358" s="145"/>
      <c r="N358" s="145"/>
      <c r="O358" s="144"/>
      <c r="P358" s="144"/>
    </row>
    <row r="359">
      <c r="A359" s="140"/>
      <c r="B359" s="143"/>
      <c r="C359" s="143"/>
      <c r="D359" s="145"/>
      <c r="E359" s="145"/>
      <c r="F359" s="145"/>
      <c r="G359" s="145"/>
      <c r="H359" s="145"/>
      <c r="I359" s="145"/>
      <c r="J359" s="145"/>
      <c r="K359" s="145"/>
      <c r="L359" s="143"/>
      <c r="M359" s="145"/>
      <c r="N359" s="145"/>
      <c r="O359" s="144"/>
      <c r="P359" s="144"/>
    </row>
    <row r="360">
      <c r="A360" s="140"/>
      <c r="B360" s="143"/>
      <c r="C360" s="144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4"/>
      <c r="P360" s="144"/>
    </row>
    <row r="361">
      <c r="A361" s="140"/>
      <c r="B361" s="143"/>
      <c r="C361" s="143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4"/>
      <c r="P361" s="144"/>
    </row>
    <row r="362">
      <c r="A362" s="140"/>
      <c r="B362" s="143"/>
      <c r="C362" s="145"/>
      <c r="D362" s="145"/>
      <c r="E362" s="145"/>
      <c r="F362" s="145"/>
      <c r="G362" s="145"/>
      <c r="H362" s="144"/>
      <c r="I362" s="145"/>
      <c r="J362" s="145"/>
      <c r="K362" s="145"/>
      <c r="L362" s="145"/>
      <c r="M362" s="145"/>
      <c r="N362" s="145"/>
      <c r="O362" s="144"/>
      <c r="P362" s="144"/>
    </row>
    <row r="363">
      <c r="A363" s="140"/>
      <c r="B363" s="143"/>
      <c r="C363" s="143"/>
      <c r="D363" s="145"/>
      <c r="E363" s="145"/>
      <c r="F363" s="145"/>
      <c r="G363" s="145"/>
      <c r="H363" s="144"/>
      <c r="I363" s="145"/>
      <c r="J363" s="145"/>
      <c r="K363" s="145"/>
      <c r="L363" s="145"/>
      <c r="M363" s="145"/>
      <c r="N363" s="145"/>
      <c r="O363" s="144"/>
      <c r="P363" s="144"/>
    </row>
    <row r="364">
      <c r="A364" s="140"/>
      <c r="B364" s="143"/>
      <c r="C364" s="143"/>
      <c r="D364" s="145"/>
      <c r="E364" s="145"/>
      <c r="F364" s="145"/>
      <c r="G364" s="145"/>
      <c r="H364" s="145"/>
      <c r="I364" s="145"/>
      <c r="J364" s="145"/>
      <c r="K364" s="144"/>
      <c r="L364" s="145"/>
      <c r="M364" s="144"/>
      <c r="N364" s="145"/>
      <c r="O364" s="144"/>
      <c r="P364" s="144"/>
    </row>
    <row r="365">
      <c r="A365" s="140"/>
      <c r="B365" s="143"/>
      <c r="C365" s="144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4"/>
      <c r="P365" s="144"/>
    </row>
    <row r="366">
      <c r="A366" s="140"/>
      <c r="B366" s="143"/>
      <c r="C366" s="144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4"/>
      <c r="P366" s="144"/>
    </row>
    <row r="367">
      <c r="A367" s="140"/>
      <c r="B367" s="143"/>
      <c r="C367" s="144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4"/>
      <c r="P367" s="144"/>
    </row>
    <row r="368">
      <c r="A368" s="140"/>
      <c r="B368" s="143"/>
      <c r="C368" s="144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4"/>
      <c r="P368" s="144"/>
    </row>
    <row r="369">
      <c r="A369" s="140"/>
      <c r="B369" s="143"/>
      <c r="C369" s="143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4"/>
      <c r="P369" s="144"/>
    </row>
    <row r="370">
      <c r="A370" s="140"/>
      <c r="B370" s="143"/>
      <c r="C370" s="144"/>
      <c r="D370" s="145"/>
      <c r="E370" s="145"/>
      <c r="F370" s="145"/>
      <c r="G370" s="145"/>
      <c r="H370" s="145"/>
      <c r="I370" s="145"/>
      <c r="J370" s="145"/>
      <c r="K370" s="144"/>
      <c r="L370" s="145"/>
      <c r="M370" s="145"/>
      <c r="N370" s="145"/>
      <c r="O370" s="144"/>
      <c r="P370" s="144"/>
    </row>
    <row r="371">
      <c r="A371" s="140"/>
      <c r="B371" s="143"/>
      <c r="C371" s="143"/>
      <c r="D371" s="143"/>
      <c r="E371" s="143"/>
      <c r="F371" s="145"/>
      <c r="G371" s="145"/>
      <c r="H371" s="145"/>
      <c r="I371" s="145"/>
      <c r="J371" s="145"/>
      <c r="K371" s="145"/>
      <c r="L371" s="145"/>
      <c r="M371" s="145"/>
      <c r="N371" s="145"/>
      <c r="O371" s="144"/>
      <c r="P371" s="144"/>
    </row>
    <row r="372">
      <c r="A372" s="140"/>
      <c r="B372" s="143"/>
      <c r="C372" s="144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4"/>
      <c r="P372" s="144"/>
    </row>
    <row r="373">
      <c r="A373" s="140"/>
      <c r="B373" s="143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4"/>
      <c r="P373" s="144"/>
    </row>
    <row r="374">
      <c r="A374" s="140"/>
      <c r="B374" s="143"/>
      <c r="C374" s="143"/>
      <c r="D374" s="143"/>
      <c r="E374" s="143"/>
      <c r="F374" s="145"/>
      <c r="G374" s="145"/>
      <c r="H374" s="145"/>
      <c r="I374" s="145"/>
      <c r="J374" s="145"/>
      <c r="K374" s="145"/>
      <c r="L374" s="145"/>
      <c r="M374" s="145"/>
      <c r="N374" s="145"/>
      <c r="O374" s="144"/>
      <c r="P374" s="144"/>
    </row>
    <row r="375">
      <c r="A375" s="140"/>
      <c r="B375" s="143"/>
      <c r="C375" s="143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4"/>
      <c r="P375" s="144"/>
    </row>
    <row r="376">
      <c r="A376" s="140"/>
      <c r="B376" s="143"/>
      <c r="C376" s="143"/>
      <c r="D376" s="143"/>
      <c r="E376" s="143"/>
      <c r="F376" s="143"/>
      <c r="G376" s="145"/>
      <c r="H376" s="145"/>
      <c r="I376" s="145"/>
      <c r="J376" s="145"/>
      <c r="K376" s="145"/>
      <c r="L376" s="145"/>
      <c r="M376" s="145"/>
      <c r="N376" s="145"/>
      <c r="O376" s="144"/>
      <c r="P376" s="144"/>
    </row>
    <row r="377">
      <c r="A377" s="140"/>
      <c r="B377" s="143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4"/>
      <c r="P377" s="144"/>
    </row>
    <row r="378">
      <c r="A378" s="140"/>
      <c r="B378" s="143"/>
      <c r="C378" s="143"/>
      <c r="D378" s="145"/>
      <c r="E378" s="145"/>
      <c r="F378" s="145"/>
      <c r="G378" s="145"/>
      <c r="H378" s="143"/>
      <c r="I378" s="145"/>
      <c r="J378" s="145"/>
      <c r="K378" s="145"/>
      <c r="L378" s="145"/>
      <c r="M378" s="145"/>
      <c r="N378" s="145"/>
      <c r="O378" s="144"/>
      <c r="P378" s="144"/>
    </row>
    <row r="379">
      <c r="A379" s="140"/>
      <c r="B379" s="143"/>
      <c r="C379" s="145"/>
      <c r="D379" s="145"/>
      <c r="E379" s="145"/>
      <c r="F379" s="145"/>
      <c r="G379" s="145"/>
      <c r="H379" s="143"/>
      <c r="I379" s="145"/>
      <c r="J379" s="145"/>
      <c r="K379" s="145"/>
      <c r="L379" s="145"/>
      <c r="M379" s="145"/>
      <c r="N379" s="145"/>
      <c r="O379" s="144"/>
      <c r="P379" s="144"/>
    </row>
    <row r="380">
      <c r="A380" s="140"/>
      <c r="B380" s="143"/>
      <c r="C380" s="143"/>
      <c r="D380" s="145"/>
      <c r="E380" s="145"/>
      <c r="F380" s="145"/>
      <c r="G380" s="145"/>
      <c r="H380" s="145"/>
      <c r="I380" s="145"/>
      <c r="J380" s="145"/>
      <c r="K380" s="143"/>
      <c r="L380" s="145"/>
      <c r="M380" s="143"/>
      <c r="N380" s="145"/>
      <c r="O380" s="144"/>
      <c r="P380" s="144"/>
    </row>
    <row r="381">
      <c r="A381" s="140"/>
      <c r="B381" s="143"/>
      <c r="C381" s="144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4"/>
      <c r="P381" s="144"/>
    </row>
    <row r="382">
      <c r="A382" s="140"/>
      <c r="B382" s="143"/>
      <c r="C382" s="143"/>
      <c r="D382" s="145"/>
      <c r="E382" s="145"/>
      <c r="F382" s="145"/>
      <c r="G382" s="145"/>
      <c r="H382" s="145"/>
      <c r="I382" s="145"/>
      <c r="J382" s="145"/>
      <c r="K382" s="145"/>
      <c r="L382" s="144"/>
      <c r="M382" s="145"/>
      <c r="N382" s="145"/>
      <c r="O382" s="144"/>
      <c r="P382" s="144"/>
    </row>
    <row r="383">
      <c r="A383" s="140"/>
      <c r="B383" s="143"/>
      <c r="C383" s="143"/>
      <c r="D383" s="145"/>
      <c r="E383" s="145"/>
      <c r="F383" s="145"/>
      <c r="G383" s="145"/>
      <c r="H383" s="145"/>
      <c r="I383" s="145"/>
      <c r="J383" s="145"/>
      <c r="K383" s="145"/>
      <c r="L383" s="144"/>
      <c r="M383" s="145"/>
      <c r="N383" s="145"/>
      <c r="O383" s="144"/>
      <c r="P383" s="144"/>
    </row>
    <row r="384">
      <c r="A384" s="140"/>
      <c r="B384" s="143"/>
      <c r="C384" s="143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4"/>
      <c r="P384" s="144"/>
    </row>
    <row r="385">
      <c r="A385" s="140"/>
      <c r="B385" s="143"/>
      <c r="C385" s="143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4"/>
      <c r="P385" s="144"/>
    </row>
    <row r="386">
      <c r="A386" s="140"/>
      <c r="B386" s="143"/>
      <c r="C386" s="143"/>
      <c r="D386" s="145"/>
      <c r="E386" s="145"/>
      <c r="F386" s="145"/>
      <c r="G386" s="145"/>
      <c r="H386" s="145"/>
      <c r="I386" s="145"/>
      <c r="J386" s="144"/>
      <c r="K386" s="144"/>
      <c r="L386" s="145"/>
      <c r="M386" s="144"/>
      <c r="N386" s="144"/>
      <c r="O386" s="144"/>
      <c r="P386" s="144"/>
    </row>
    <row r="387">
      <c r="A387" s="140"/>
      <c r="B387" s="143"/>
      <c r="C387" s="143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4"/>
      <c r="P387" s="144"/>
    </row>
    <row r="388">
      <c r="A388" s="140"/>
      <c r="B388" s="143"/>
      <c r="C388" s="143"/>
      <c r="D388" s="145"/>
      <c r="E388" s="145"/>
      <c r="F388" s="145"/>
      <c r="G388" s="145"/>
      <c r="H388" s="145"/>
      <c r="I388" s="145"/>
      <c r="J388" s="144"/>
      <c r="K388" s="145"/>
      <c r="L388" s="145"/>
      <c r="M388" s="144"/>
      <c r="N388" s="144"/>
      <c r="O388" s="144"/>
      <c r="P388" s="144"/>
    </row>
    <row r="389">
      <c r="A389" s="140"/>
      <c r="B389" s="143"/>
      <c r="C389" s="143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4"/>
      <c r="P389" s="144"/>
    </row>
    <row r="390">
      <c r="A390" s="140"/>
      <c r="B390" s="143"/>
      <c r="C390" s="143"/>
      <c r="D390" s="145"/>
      <c r="E390" s="145"/>
      <c r="F390" s="145"/>
      <c r="G390" s="145"/>
      <c r="H390" s="145"/>
      <c r="I390" s="145"/>
      <c r="J390" s="145"/>
      <c r="K390" s="144"/>
      <c r="L390" s="145"/>
      <c r="M390" s="145"/>
      <c r="N390" s="145"/>
      <c r="O390" s="144"/>
      <c r="P390" s="144"/>
    </row>
    <row r="391">
      <c r="A391" s="140"/>
      <c r="B391" s="144"/>
      <c r="C391" s="143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4"/>
      <c r="P391" s="144"/>
    </row>
    <row r="392">
      <c r="A392" s="140"/>
      <c r="B392" s="143"/>
      <c r="C392" s="143"/>
      <c r="D392" s="145"/>
      <c r="E392" s="145"/>
      <c r="F392" s="145"/>
      <c r="G392" s="145"/>
      <c r="H392" s="145"/>
      <c r="I392" s="145"/>
      <c r="J392" s="145"/>
      <c r="K392" s="145"/>
      <c r="L392" s="145"/>
      <c r="M392" s="144"/>
      <c r="N392" s="145"/>
      <c r="O392" s="144"/>
      <c r="P392" s="144"/>
    </row>
    <row r="393">
      <c r="A393" s="140"/>
      <c r="B393" s="143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4"/>
      <c r="P393" s="144"/>
    </row>
    <row r="394">
      <c r="A394" s="140"/>
      <c r="B394" s="143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4"/>
      <c r="N394" s="145"/>
      <c r="O394" s="144"/>
      <c r="P394" s="144"/>
    </row>
    <row r="395">
      <c r="A395" s="140"/>
      <c r="B395" s="143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4"/>
      <c r="P395" s="144"/>
    </row>
    <row r="396">
      <c r="A396" s="140"/>
      <c r="B396" s="143"/>
      <c r="C396" s="143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4"/>
      <c r="P396" s="144"/>
    </row>
    <row r="397">
      <c r="A397" s="140"/>
      <c r="B397" s="143"/>
      <c r="C397" s="145"/>
      <c r="D397" s="145"/>
      <c r="E397" s="145"/>
      <c r="F397" s="145"/>
      <c r="G397" s="145"/>
      <c r="H397" s="145"/>
      <c r="I397" s="145"/>
      <c r="J397" s="145"/>
      <c r="K397" s="145"/>
      <c r="L397" s="144"/>
      <c r="M397" s="145"/>
      <c r="N397" s="145"/>
      <c r="O397" s="144"/>
      <c r="P397" s="144"/>
    </row>
    <row r="398">
      <c r="A398" s="140"/>
      <c r="B398" s="143"/>
      <c r="C398" s="143"/>
      <c r="D398" s="143"/>
      <c r="E398" s="145"/>
      <c r="F398" s="145"/>
      <c r="G398" s="145"/>
      <c r="H398" s="145"/>
      <c r="I398" s="145"/>
      <c r="J398" s="145"/>
      <c r="K398" s="145"/>
      <c r="L398" s="144"/>
      <c r="M398" s="145"/>
      <c r="N398" s="145"/>
      <c r="O398" s="144"/>
      <c r="P398" s="144"/>
    </row>
    <row r="399">
      <c r="A399" s="140"/>
      <c r="B399" s="143"/>
      <c r="C399" s="145"/>
      <c r="D399" s="145"/>
      <c r="E399" s="145"/>
      <c r="F399" s="145"/>
      <c r="G399" s="145"/>
      <c r="H399" s="145"/>
      <c r="I399" s="145"/>
      <c r="J399" s="145"/>
      <c r="K399" s="145"/>
      <c r="L399" s="144"/>
      <c r="M399" s="145"/>
      <c r="N399" s="145"/>
      <c r="O399" s="144"/>
      <c r="P399" s="144"/>
    </row>
    <row r="400">
      <c r="A400" s="140"/>
      <c r="B400" s="143"/>
      <c r="C400" s="143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4"/>
      <c r="P400" s="144"/>
    </row>
    <row r="401">
      <c r="A401" s="140"/>
      <c r="B401" s="143"/>
      <c r="C401" s="145"/>
      <c r="D401" s="145"/>
      <c r="E401" s="145"/>
      <c r="F401" s="145"/>
      <c r="G401" s="145"/>
      <c r="H401" s="145"/>
      <c r="I401" s="145"/>
      <c r="J401" s="143"/>
      <c r="K401" s="144"/>
      <c r="L401" s="145"/>
      <c r="M401" s="143"/>
      <c r="N401" s="143"/>
      <c r="O401" s="144"/>
      <c r="P401" s="144"/>
    </row>
    <row r="402">
      <c r="A402" s="140"/>
      <c r="B402" s="143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4"/>
      <c r="P402" s="144"/>
    </row>
    <row r="403">
      <c r="A403" s="140"/>
      <c r="B403" s="143"/>
      <c r="C403" s="145"/>
      <c r="D403" s="145"/>
      <c r="E403" s="145"/>
      <c r="F403" s="145"/>
      <c r="G403" s="145"/>
      <c r="H403" s="145"/>
      <c r="I403" s="145"/>
      <c r="J403" s="143"/>
      <c r="K403" s="145"/>
      <c r="L403" s="145"/>
      <c r="M403" s="143"/>
      <c r="N403" s="143"/>
      <c r="O403" s="144"/>
      <c r="P403" s="144"/>
    </row>
    <row r="404">
      <c r="A404" s="140"/>
      <c r="B404" s="143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4"/>
      <c r="P404" s="144"/>
    </row>
    <row r="405">
      <c r="A405" s="140"/>
      <c r="B405" s="143"/>
      <c r="C405" s="145"/>
      <c r="D405" s="145"/>
      <c r="E405" s="145"/>
      <c r="F405" s="145"/>
      <c r="G405" s="145"/>
      <c r="H405" s="145"/>
      <c r="I405" s="145"/>
      <c r="J405" s="145"/>
      <c r="K405" s="143"/>
      <c r="L405" s="145"/>
      <c r="M405" s="145"/>
      <c r="N405" s="145"/>
      <c r="O405" s="144"/>
      <c r="P405" s="144"/>
    </row>
    <row r="406">
      <c r="A406" s="140"/>
      <c r="B406" s="143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4"/>
      <c r="O406" s="144"/>
      <c r="P406" s="144"/>
    </row>
    <row r="407">
      <c r="A407" s="140"/>
      <c r="B407" s="143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3"/>
      <c r="N407" s="145"/>
      <c r="O407" s="144"/>
      <c r="P407" s="144"/>
    </row>
    <row r="408">
      <c r="A408" s="140"/>
      <c r="B408" s="143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4"/>
      <c r="P408" s="144"/>
    </row>
    <row r="409">
      <c r="A409" s="140"/>
      <c r="B409" s="143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3"/>
      <c r="N409" s="145"/>
      <c r="O409" s="144"/>
      <c r="P409" s="144"/>
    </row>
    <row r="410">
      <c r="A410" s="140"/>
      <c r="B410" s="143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4"/>
      <c r="P410" s="144"/>
    </row>
    <row r="411">
      <c r="A411" s="140"/>
      <c r="B411" s="143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4"/>
      <c r="P411" s="144"/>
    </row>
    <row r="412">
      <c r="A412" s="140"/>
      <c r="B412" s="143"/>
      <c r="C412" s="143"/>
      <c r="D412" s="145"/>
      <c r="E412" s="145"/>
      <c r="F412" s="145"/>
      <c r="G412" s="145"/>
      <c r="H412" s="145"/>
      <c r="I412" s="145"/>
      <c r="J412" s="145"/>
      <c r="K412" s="145"/>
      <c r="L412" s="143"/>
      <c r="M412" s="145"/>
      <c r="N412" s="145"/>
      <c r="O412" s="144"/>
      <c r="P412" s="144"/>
    </row>
    <row r="413">
      <c r="A413" s="140"/>
      <c r="B413" s="143"/>
      <c r="C413" s="143"/>
      <c r="D413" s="145"/>
      <c r="E413" s="145"/>
      <c r="F413" s="145"/>
      <c r="G413" s="145"/>
      <c r="H413" s="145"/>
      <c r="I413" s="145"/>
      <c r="J413" s="145"/>
      <c r="K413" s="145"/>
      <c r="L413" s="143"/>
      <c r="M413" s="145"/>
      <c r="N413" s="145"/>
      <c r="O413" s="144"/>
      <c r="P413" s="144"/>
    </row>
    <row r="414">
      <c r="A414" s="140"/>
      <c r="B414" s="143"/>
      <c r="C414" s="145"/>
      <c r="D414" s="145"/>
      <c r="E414" s="145"/>
      <c r="F414" s="145"/>
      <c r="G414" s="145"/>
      <c r="H414" s="145"/>
      <c r="I414" s="145"/>
      <c r="J414" s="145"/>
      <c r="K414" s="144"/>
      <c r="L414" s="145"/>
      <c r="M414" s="145"/>
      <c r="N414" s="145"/>
      <c r="O414" s="144"/>
      <c r="P414" s="144"/>
    </row>
    <row r="415">
      <c r="A415" s="140"/>
      <c r="B415" s="143"/>
      <c r="C415" s="145"/>
      <c r="D415" s="145"/>
      <c r="E415" s="145"/>
      <c r="F415" s="145"/>
      <c r="G415" s="145"/>
      <c r="H415" s="145"/>
      <c r="I415" s="145"/>
      <c r="J415" s="145"/>
      <c r="K415" s="143"/>
      <c r="L415" s="145"/>
      <c r="M415" s="145"/>
      <c r="N415" s="145"/>
      <c r="O415" s="144"/>
      <c r="P415" s="144"/>
    </row>
    <row r="416">
      <c r="A416" s="140"/>
      <c r="B416" s="143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4"/>
      <c r="P416" s="144"/>
    </row>
    <row r="417">
      <c r="A417" s="140"/>
      <c r="B417" s="143"/>
      <c r="C417" s="143"/>
      <c r="D417" s="143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4"/>
      <c r="P417" s="144"/>
    </row>
    <row r="418">
      <c r="A418" s="140"/>
      <c r="B418" s="143"/>
      <c r="C418" s="143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4"/>
      <c r="P418" s="144"/>
    </row>
    <row r="419">
      <c r="A419" s="140"/>
      <c r="B419" s="143"/>
      <c r="C419" s="143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4"/>
      <c r="P419" s="144"/>
    </row>
    <row r="420">
      <c r="A420" s="140"/>
      <c r="B420" s="143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4"/>
      <c r="P420" s="144"/>
    </row>
    <row r="421">
      <c r="A421" s="140"/>
      <c r="B421" s="143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4"/>
      <c r="P421" s="144"/>
    </row>
    <row r="422">
      <c r="A422" s="140"/>
      <c r="B422" s="143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4"/>
      <c r="P422" s="144"/>
    </row>
    <row r="423">
      <c r="A423" s="140"/>
      <c r="B423" s="143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4"/>
      <c r="P423" s="144"/>
    </row>
    <row r="424">
      <c r="A424" s="140"/>
      <c r="B424" s="143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4"/>
      <c r="P424" s="144"/>
    </row>
    <row r="425">
      <c r="A425" s="140"/>
      <c r="B425" s="143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4"/>
      <c r="P425" s="144"/>
    </row>
    <row r="426">
      <c r="A426" s="140"/>
      <c r="B426" s="143"/>
      <c r="C426" s="145"/>
      <c r="D426" s="145"/>
      <c r="E426" s="145"/>
      <c r="F426" s="145"/>
      <c r="G426" s="145"/>
      <c r="H426" s="145"/>
      <c r="I426" s="145"/>
      <c r="J426" s="145"/>
      <c r="K426" s="143"/>
      <c r="L426" s="145"/>
      <c r="M426" s="145"/>
      <c r="N426" s="145"/>
      <c r="O426" s="144"/>
      <c r="P426" s="144"/>
    </row>
    <row r="427">
      <c r="A427" s="140"/>
      <c r="B427" s="143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4"/>
      <c r="P427" s="144"/>
    </row>
    <row r="428">
      <c r="A428" s="140"/>
      <c r="B428" s="143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4"/>
      <c r="P428" s="144"/>
    </row>
    <row r="429">
      <c r="A429" s="140"/>
      <c r="B429" s="143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4"/>
      <c r="P429" s="144"/>
    </row>
    <row r="430">
      <c r="A430" s="140"/>
      <c r="B430" s="143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4"/>
      <c r="P430" s="144"/>
    </row>
    <row r="431">
      <c r="A431" s="140"/>
      <c r="B431" s="143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4"/>
      <c r="P431" s="144"/>
    </row>
    <row r="432">
      <c r="A432" s="140"/>
      <c r="B432" s="143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4"/>
      <c r="P432" s="144"/>
    </row>
    <row r="433">
      <c r="A433" s="140"/>
      <c r="B433" s="143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4"/>
      <c r="P433" s="144"/>
    </row>
    <row r="434">
      <c r="A434" s="140"/>
      <c r="B434" s="143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4"/>
      <c r="P434" s="144"/>
    </row>
    <row r="435">
      <c r="A435" s="140"/>
      <c r="B435" s="143"/>
      <c r="C435" s="145"/>
      <c r="D435" s="145"/>
      <c r="E435" s="145"/>
      <c r="F435" s="145"/>
      <c r="G435" s="145"/>
      <c r="H435" s="145"/>
      <c r="I435" s="145"/>
      <c r="J435" s="145"/>
      <c r="K435" s="144"/>
      <c r="L435" s="145"/>
      <c r="M435" s="145"/>
      <c r="N435" s="145"/>
      <c r="O435" s="144"/>
      <c r="P435" s="144"/>
    </row>
    <row r="436">
      <c r="A436" s="140"/>
      <c r="B436" s="143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4"/>
      <c r="P436" s="144"/>
    </row>
    <row r="437">
      <c r="A437" s="140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4"/>
      <c r="P437" s="144"/>
    </row>
    <row r="438">
      <c r="A438" s="140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4"/>
      <c r="P438" s="144"/>
    </row>
    <row r="439">
      <c r="A439" s="140"/>
      <c r="B439" s="143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4"/>
      <c r="P439" s="144"/>
    </row>
    <row r="440">
      <c r="A440" s="140"/>
      <c r="B440" s="143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4"/>
      <c r="P440" s="144"/>
    </row>
    <row r="441">
      <c r="A441" s="140"/>
      <c r="B441" s="143"/>
      <c r="C441" s="143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4"/>
      <c r="P441" s="144"/>
    </row>
    <row r="442">
      <c r="A442" s="140"/>
      <c r="B442" s="143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4"/>
      <c r="P442" s="144"/>
    </row>
    <row r="443">
      <c r="A443" s="140"/>
      <c r="B443" s="143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4"/>
      <c r="P443" s="144"/>
    </row>
    <row r="444">
      <c r="A444" s="140"/>
      <c r="B444" s="143"/>
      <c r="C444" s="143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4"/>
      <c r="P444" s="144"/>
    </row>
    <row r="445">
      <c r="A445" s="140"/>
      <c r="B445" s="143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4"/>
      <c r="P445" s="144"/>
    </row>
    <row r="446">
      <c r="A446" s="140"/>
      <c r="B446" s="143"/>
      <c r="C446" s="145"/>
      <c r="D446" s="145"/>
      <c r="E446" s="145"/>
      <c r="F446" s="145"/>
      <c r="G446" s="145"/>
      <c r="H446" s="145"/>
      <c r="I446" s="145"/>
      <c r="J446" s="145"/>
      <c r="K446" s="143"/>
      <c r="L446" s="145"/>
      <c r="M446" s="145"/>
      <c r="N446" s="145"/>
      <c r="O446" s="144"/>
      <c r="P446" s="144"/>
    </row>
    <row r="447">
      <c r="A447" s="140"/>
      <c r="B447" s="143"/>
      <c r="C447" s="145"/>
      <c r="D447" s="145"/>
      <c r="E447" s="145"/>
      <c r="F447" s="145"/>
      <c r="G447" s="145"/>
      <c r="H447" s="144"/>
      <c r="I447" s="145"/>
      <c r="J447" s="145"/>
      <c r="K447" s="145"/>
      <c r="L447" s="145"/>
      <c r="M447" s="145"/>
      <c r="N447" s="145"/>
      <c r="O447" s="144"/>
      <c r="P447" s="144"/>
    </row>
    <row r="448">
      <c r="A448" s="140"/>
      <c r="B448" s="143"/>
      <c r="C448" s="145"/>
      <c r="D448" s="145"/>
      <c r="E448" s="145"/>
      <c r="F448" s="145"/>
      <c r="G448" s="145"/>
      <c r="H448" s="144"/>
      <c r="I448" s="145"/>
      <c r="J448" s="145"/>
      <c r="K448" s="145"/>
      <c r="L448" s="145"/>
      <c r="M448" s="145"/>
      <c r="N448" s="145"/>
      <c r="O448" s="144"/>
      <c r="P448" s="144"/>
    </row>
    <row r="449">
      <c r="A449" s="140"/>
      <c r="B449" s="143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4"/>
      <c r="P449" s="144"/>
    </row>
    <row r="450">
      <c r="A450" s="140"/>
      <c r="B450" s="143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4"/>
      <c r="P450" s="144"/>
    </row>
    <row r="451">
      <c r="A451" s="140"/>
      <c r="B451" s="143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4"/>
      <c r="P451" s="144"/>
    </row>
    <row r="452">
      <c r="A452" s="140"/>
      <c r="B452" s="143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4"/>
      <c r="P452" s="144"/>
    </row>
    <row r="453">
      <c r="A453" s="140"/>
      <c r="B453" s="143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4"/>
      <c r="P453" s="144"/>
    </row>
    <row r="454">
      <c r="A454" s="140"/>
      <c r="B454" s="143"/>
      <c r="C454" s="143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4"/>
      <c r="P454" s="144"/>
    </row>
    <row r="455">
      <c r="A455" s="140"/>
      <c r="B455" s="143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4"/>
      <c r="P455" s="144"/>
    </row>
    <row r="456">
      <c r="A456" s="140"/>
      <c r="B456" s="143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4"/>
      <c r="P456" s="144"/>
    </row>
    <row r="457">
      <c r="A457" s="140"/>
      <c r="B457" s="143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4"/>
      <c r="P457" s="144"/>
    </row>
    <row r="458">
      <c r="A458" s="140"/>
      <c r="B458" s="143"/>
      <c r="C458" s="143"/>
      <c r="D458" s="145"/>
      <c r="E458" s="145"/>
      <c r="F458" s="145"/>
      <c r="G458" s="145"/>
      <c r="H458" s="143"/>
      <c r="I458" s="145"/>
      <c r="J458" s="145"/>
      <c r="K458" s="145"/>
      <c r="L458" s="145"/>
      <c r="M458" s="145"/>
      <c r="N458" s="145"/>
      <c r="O458" s="144"/>
      <c r="P458" s="144"/>
    </row>
    <row r="459">
      <c r="A459" s="140"/>
      <c r="B459" s="143"/>
      <c r="C459" s="143"/>
      <c r="D459" s="145"/>
      <c r="E459" s="145"/>
      <c r="F459" s="145"/>
      <c r="G459" s="145"/>
      <c r="H459" s="143"/>
      <c r="I459" s="145"/>
      <c r="J459" s="145"/>
      <c r="K459" s="145"/>
      <c r="L459" s="145"/>
      <c r="M459" s="145"/>
      <c r="N459" s="145"/>
      <c r="O459" s="144"/>
      <c r="P459" s="144"/>
    </row>
    <row r="460">
      <c r="A460" s="140"/>
      <c r="B460" s="143"/>
      <c r="C460" s="143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4"/>
      <c r="P460" s="144"/>
    </row>
    <row r="461">
      <c r="A461" s="140"/>
      <c r="B461" s="143"/>
      <c r="C461" s="143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4"/>
      <c r="P461" s="144"/>
    </row>
    <row r="462">
      <c r="A462" s="140"/>
      <c r="B462" s="143"/>
      <c r="C462" s="143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4"/>
      <c r="P462" s="144"/>
    </row>
    <row r="463">
      <c r="A463" s="140"/>
      <c r="B463" s="143"/>
      <c r="C463" s="143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4"/>
      <c r="P463" s="144"/>
    </row>
    <row r="464">
      <c r="A464" s="140"/>
      <c r="B464" s="143"/>
      <c r="C464" s="143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4"/>
      <c r="P464" s="144"/>
    </row>
    <row r="465">
      <c r="A465" s="140"/>
      <c r="B465" s="143"/>
      <c r="C465" s="144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4"/>
      <c r="P465" s="144"/>
    </row>
    <row r="466">
      <c r="A466" s="140"/>
      <c r="B466" s="143"/>
      <c r="C466" s="143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4"/>
      <c r="P466" s="144"/>
    </row>
    <row r="467">
      <c r="A467" s="140"/>
      <c r="B467" s="143"/>
      <c r="C467" s="144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4"/>
      <c r="P467" s="144"/>
    </row>
    <row r="468">
      <c r="A468" s="140"/>
      <c r="B468" s="143"/>
      <c r="C468" s="144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4"/>
      <c r="P468" s="144"/>
    </row>
    <row r="469">
      <c r="A469" s="140"/>
      <c r="B469" s="143"/>
      <c r="C469" s="144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4"/>
      <c r="P469" s="144"/>
    </row>
    <row r="470">
      <c r="A470" s="140"/>
      <c r="B470" s="143"/>
      <c r="C470" s="143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4"/>
      <c r="P470" s="144"/>
    </row>
    <row r="471">
      <c r="A471" s="140"/>
      <c r="B471" s="143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4"/>
      <c r="P471" s="144"/>
    </row>
    <row r="472">
      <c r="A472" s="140"/>
      <c r="B472" s="143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4"/>
      <c r="P472" s="144"/>
    </row>
    <row r="473">
      <c r="A473" s="140"/>
      <c r="B473" s="143"/>
      <c r="C473" s="143"/>
      <c r="D473" s="143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4"/>
      <c r="P473" s="144"/>
    </row>
    <row r="474">
      <c r="A474" s="140"/>
      <c r="B474" s="143"/>
      <c r="C474" s="143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4"/>
      <c r="P474" s="144"/>
    </row>
    <row r="475">
      <c r="A475" s="140"/>
      <c r="B475" s="143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4"/>
      <c r="P475" s="144"/>
    </row>
    <row r="476">
      <c r="A476" s="140"/>
      <c r="B476" s="143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4"/>
      <c r="P476" s="144"/>
    </row>
    <row r="477">
      <c r="A477" s="140"/>
      <c r="B477" s="143"/>
      <c r="C477" s="143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4"/>
      <c r="P477" s="144"/>
    </row>
    <row r="478">
      <c r="A478" s="140"/>
      <c r="B478" s="143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4"/>
      <c r="P478" s="144"/>
    </row>
    <row r="479">
      <c r="A479" s="140"/>
      <c r="B479" s="143"/>
      <c r="C479" s="143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4"/>
      <c r="P479" s="144"/>
    </row>
    <row r="480">
      <c r="A480" s="140"/>
      <c r="B480" s="143"/>
      <c r="C480" s="143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4"/>
      <c r="P480" s="144"/>
    </row>
    <row r="481">
      <c r="A481" s="140"/>
      <c r="B481" s="143"/>
      <c r="C481" s="143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4"/>
      <c r="P481" s="144"/>
    </row>
    <row r="482">
      <c r="A482" s="140"/>
      <c r="B482" s="143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4"/>
      <c r="P482" s="144"/>
    </row>
    <row r="483">
      <c r="A483" s="140"/>
      <c r="B483" s="143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4"/>
      <c r="P483" s="144"/>
    </row>
    <row r="484">
      <c r="A484" s="140"/>
      <c r="B484" s="143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4"/>
      <c r="P484" s="144"/>
    </row>
    <row r="485">
      <c r="A485" s="140"/>
      <c r="B485" s="143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4"/>
      <c r="P485" s="144"/>
    </row>
    <row r="486">
      <c r="A486" s="140"/>
      <c r="B486" s="143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4"/>
      <c r="P486" s="144"/>
    </row>
    <row r="487">
      <c r="A487" s="140"/>
      <c r="B487" s="143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4"/>
      <c r="P487" s="144"/>
    </row>
    <row r="488">
      <c r="A488" s="140"/>
      <c r="B488" s="143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4"/>
      <c r="N488" s="145"/>
      <c r="O488" s="144"/>
      <c r="P488" s="144"/>
    </row>
    <row r="489">
      <c r="A489" s="140"/>
      <c r="B489" s="143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4"/>
      <c r="P489" s="144"/>
    </row>
    <row r="490">
      <c r="A490" s="140"/>
      <c r="B490" s="143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4"/>
      <c r="P490" s="144"/>
    </row>
    <row r="491">
      <c r="A491" s="140"/>
      <c r="B491" s="143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4"/>
      <c r="P491" s="144"/>
    </row>
    <row r="492">
      <c r="A492" s="140"/>
      <c r="B492" s="143"/>
      <c r="C492" s="143"/>
      <c r="D492" s="145"/>
      <c r="E492" s="145"/>
      <c r="F492" s="145"/>
      <c r="G492" s="145"/>
      <c r="H492" s="145"/>
      <c r="I492" s="145"/>
      <c r="J492" s="145"/>
      <c r="K492" s="144"/>
      <c r="L492" s="145"/>
      <c r="M492" s="145"/>
      <c r="N492" s="145"/>
      <c r="O492" s="144"/>
      <c r="P492" s="144"/>
    </row>
    <row r="493">
      <c r="A493" s="140"/>
      <c r="B493" s="143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4"/>
      <c r="P493" s="144"/>
    </row>
    <row r="494">
      <c r="A494" s="140"/>
      <c r="B494" s="143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4"/>
      <c r="P494" s="144"/>
    </row>
    <row r="495">
      <c r="A495" s="140"/>
      <c r="B495" s="143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4"/>
      <c r="P495" s="144"/>
    </row>
    <row r="496">
      <c r="A496" s="140"/>
      <c r="B496" s="143"/>
      <c r="C496" s="143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4"/>
      <c r="P496" s="144"/>
    </row>
    <row r="497">
      <c r="A497" s="140"/>
      <c r="B497" s="143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4"/>
      <c r="P497" s="144"/>
    </row>
    <row r="498">
      <c r="A498" s="140"/>
      <c r="B498" s="143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4"/>
      <c r="P498" s="144"/>
    </row>
    <row r="499">
      <c r="A499" s="140"/>
      <c r="B499" s="143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4"/>
      <c r="P499" s="144"/>
    </row>
    <row r="500">
      <c r="A500" s="140"/>
      <c r="B500" s="143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3"/>
      <c r="N500" s="145"/>
      <c r="O500" s="144"/>
      <c r="P500" s="144"/>
    </row>
    <row r="501">
      <c r="A501" s="140"/>
      <c r="B501" s="143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4"/>
      <c r="P501" s="144"/>
    </row>
    <row r="502">
      <c r="A502" s="140"/>
      <c r="B502" s="143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4"/>
      <c r="P502" s="144"/>
    </row>
    <row r="503">
      <c r="A503" s="140"/>
      <c r="B503" s="143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4"/>
      <c r="P503" s="144"/>
    </row>
    <row r="504">
      <c r="A504" s="140"/>
      <c r="B504" s="143"/>
      <c r="C504" s="145"/>
      <c r="D504" s="145"/>
      <c r="E504" s="145"/>
      <c r="F504" s="145"/>
      <c r="G504" s="145"/>
      <c r="H504" s="145"/>
      <c r="I504" s="145"/>
      <c r="J504" s="145"/>
      <c r="K504" s="143"/>
      <c r="L504" s="145"/>
      <c r="M504" s="145"/>
      <c r="N504" s="145"/>
      <c r="O504" s="144"/>
      <c r="P504" s="144"/>
    </row>
    <row r="505">
      <c r="A505" s="140"/>
      <c r="B505" s="143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4"/>
      <c r="P505" s="144"/>
    </row>
    <row r="506">
      <c r="A506" s="140"/>
      <c r="B506" s="143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4"/>
      <c r="P506" s="144"/>
    </row>
    <row r="507">
      <c r="A507" s="140"/>
      <c r="B507" s="143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4"/>
      <c r="P507" s="144"/>
    </row>
    <row r="508">
      <c r="A508" s="140"/>
      <c r="B508" s="143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4"/>
      <c r="P508" s="144"/>
    </row>
    <row r="509">
      <c r="A509" s="140"/>
      <c r="B509" s="143"/>
      <c r="C509" s="145"/>
      <c r="D509" s="145"/>
      <c r="E509" s="145"/>
      <c r="F509" s="145"/>
      <c r="G509" s="145"/>
      <c r="H509" s="145"/>
      <c r="I509" s="145"/>
      <c r="J509" s="145"/>
      <c r="K509" s="144"/>
      <c r="L509" s="145"/>
      <c r="M509" s="145"/>
      <c r="N509" s="145"/>
      <c r="O509" s="144"/>
      <c r="P509" s="144"/>
    </row>
    <row r="510">
      <c r="A510" s="140"/>
      <c r="B510" s="143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4"/>
      <c r="P510" s="144"/>
    </row>
    <row r="511">
      <c r="A511" s="140"/>
      <c r="B511" s="143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4"/>
      <c r="P511" s="144"/>
    </row>
    <row r="512">
      <c r="A512" s="140"/>
      <c r="B512" s="143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4"/>
      <c r="P512" s="144"/>
    </row>
    <row r="513">
      <c r="A513" s="140"/>
      <c r="B513" s="143"/>
      <c r="C513" s="145"/>
      <c r="D513" s="145"/>
      <c r="E513" s="145"/>
      <c r="F513" s="145"/>
      <c r="G513" s="145"/>
      <c r="H513" s="145"/>
      <c r="I513" s="145"/>
      <c r="J513" s="145"/>
      <c r="K513" s="144"/>
      <c r="L513" s="145"/>
      <c r="M513" s="145"/>
      <c r="N513" s="145"/>
      <c r="O513" s="144"/>
      <c r="P513" s="144"/>
    </row>
    <row r="514">
      <c r="A514" s="140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4"/>
      <c r="P514" s="144"/>
    </row>
    <row r="515">
      <c r="A515" s="140"/>
      <c r="B515" s="143"/>
      <c r="C515" s="143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4"/>
      <c r="P515" s="144"/>
    </row>
    <row r="516">
      <c r="A516" s="140"/>
      <c r="B516" s="143"/>
      <c r="C516" s="145"/>
      <c r="D516" s="144"/>
      <c r="E516" s="144"/>
      <c r="F516" s="145"/>
      <c r="G516" s="144"/>
      <c r="H516" s="145"/>
      <c r="I516" s="144"/>
      <c r="J516" s="145"/>
      <c r="K516" s="145"/>
      <c r="L516" s="145"/>
      <c r="M516" s="145"/>
      <c r="N516" s="145"/>
      <c r="O516" s="144"/>
      <c r="P516" s="144"/>
    </row>
    <row r="517">
      <c r="A517" s="140"/>
      <c r="B517" s="143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4"/>
      <c r="P517" s="144"/>
    </row>
    <row r="518">
      <c r="A518" s="140"/>
      <c r="B518" s="143"/>
      <c r="C518" s="143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4"/>
      <c r="P518" s="144"/>
    </row>
    <row r="519">
      <c r="A519" s="140"/>
      <c r="B519" s="143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4"/>
      <c r="P519" s="144"/>
    </row>
    <row r="520">
      <c r="A520" s="140"/>
      <c r="B520" s="143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4"/>
      <c r="P520" s="144"/>
    </row>
    <row r="521">
      <c r="A521" s="140"/>
      <c r="B521" s="143"/>
      <c r="C521" s="145"/>
      <c r="D521" s="145"/>
      <c r="E521" s="145"/>
      <c r="F521" s="145"/>
      <c r="G521" s="145"/>
      <c r="H521" s="145"/>
      <c r="I521" s="145"/>
      <c r="J521" s="145"/>
      <c r="K521" s="143"/>
      <c r="L521" s="145"/>
      <c r="M521" s="145"/>
      <c r="N521" s="145"/>
      <c r="O521" s="144"/>
      <c r="P521" s="144"/>
    </row>
    <row r="522">
      <c r="A522" s="140"/>
      <c r="B522" s="143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4"/>
      <c r="P522" s="144"/>
    </row>
    <row r="523">
      <c r="A523" s="140"/>
      <c r="B523" s="143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4"/>
      <c r="P523" s="144"/>
    </row>
    <row r="524">
      <c r="A524" s="140"/>
      <c r="B524" s="143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4"/>
      <c r="P524" s="144"/>
    </row>
    <row r="525">
      <c r="A525" s="140"/>
      <c r="B525" s="143"/>
      <c r="C525" s="145"/>
      <c r="D525" s="145"/>
      <c r="E525" s="145"/>
      <c r="F525" s="145"/>
      <c r="G525" s="145"/>
      <c r="H525" s="145"/>
      <c r="I525" s="145"/>
      <c r="J525" s="145"/>
      <c r="K525" s="143"/>
      <c r="L525" s="145"/>
      <c r="M525" s="145"/>
      <c r="N525" s="145"/>
      <c r="O525" s="144"/>
      <c r="P525" s="144"/>
    </row>
    <row r="526">
      <c r="A526" s="140"/>
      <c r="B526" s="143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4"/>
      <c r="P526" s="144"/>
    </row>
    <row r="527">
      <c r="A527" s="140"/>
      <c r="B527" s="143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4"/>
      <c r="P527" s="144"/>
    </row>
    <row r="528">
      <c r="A528" s="140"/>
      <c r="B528" s="143"/>
      <c r="C528" s="145"/>
      <c r="D528" s="143"/>
      <c r="E528" s="143"/>
      <c r="F528" s="145"/>
      <c r="G528" s="143"/>
      <c r="H528" s="145"/>
      <c r="I528" s="143"/>
      <c r="J528" s="145"/>
      <c r="K528" s="145"/>
      <c r="L528" s="145"/>
      <c r="M528" s="145"/>
      <c r="N528" s="145"/>
      <c r="O528" s="144"/>
      <c r="P528" s="144"/>
    </row>
    <row r="529">
      <c r="A529" s="140"/>
      <c r="B529" s="143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4"/>
      <c r="P529" s="144"/>
    </row>
    <row r="530">
      <c r="A530" s="140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4"/>
      <c r="P530" s="144"/>
    </row>
    <row r="531">
      <c r="A531" s="140"/>
      <c r="B531" s="143"/>
      <c r="C531" s="143"/>
      <c r="D531" s="145"/>
      <c r="E531" s="145"/>
      <c r="F531" s="145"/>
      <c r="G531" s="145"/>
      <c r="H531" s="145"/>
      <c r="I531" s="145"/>
      <c r="J531" s="145"/>
      <c r="K531" s="144"/>
      <c r="L531" s="145"/>
      <c r="M531" s="145"/>
      <c r="N531" s="145"/>
      <c r="O531" s="144"/>
      <c r="P531" s="144"/>
    </row>
    <row r="532">
      <c r="A532" s="140"/>
      <c r="B532" s="143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4"/>
      <c r="N532" s="145"/>
      <c r="O532" s="144"/>
      <c r="P532" s="144"/>
    </row>
    <row r="533">
      <c r="A533" s="140"/>
      <c r="B533" s="143"/>
      <c r="C533" s="143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4"/>
      <c r="P533" s="144"/>
    </row>
    <row r="534">
      <c r="A534" s="140"/>
      <c r="B534" s="143"/>
      <c r="C534" s="143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4"/>
      <c r="P534" s="144"/>
    </row>
    <row r="535">
      <c r="A535" s="140"/>
      <c r="B535" s="143"/>
      <c r="C535" s="143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4"/>
      <c r="P535" s="144"/>
    </row>
    <row r="536">
      <c r="A536" s="140"/>
      <c r="B536" s="143"/>
      <c r="C536" s="143"/>
      <c r="D536" s="143"/>
      <c r="E536" s="143"/>
      <c r="F536" s="145"/>
      <c r="G536" s="145"/>
      <c r="H536" s="145"/>
      <c r="I536" s="145"/>
      <c r="J536" s="145"/>
      <c r="K536" s="145"/>
      <c r="L536" s="145"/>
      <c r="M536" s="145"/>
      <c r="N536" s="145"/>
      <c r="O536" s="144"/>
      <c r="P536" s="144"/>
    </row>
    <row r="537">
      <c r="A537" s="140"/>
      <c r="B537" s="143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4"/>
      <c r="P537" s="144"/>
    </row>
    <row r="538">
      <c r="A538" s="140"/>
      <c r="B538" s="143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4"/>
      <c r="P538" s="144"/>
    </row>
    <row r="539">
      <c r="A539" s="140"/>
      <c r="B539" s="143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4"/>
      <c r="P539" s="144"/>
    </row>
    <row r="540">
      <c r="A540" s="140"/>
      <c r="B540" s="143"/>
      <c r="C540" s="145"/>
      <c r="D540" s="145"/>
      <c r="E540" s="145"/>
      <c r="F540" s="145"/>
      <c r="G540" s="145"/>
      <c r="H540" s="145"/>
      <c r="I540" s="145"/>
      <c r="J540" s="145"/>
      <c r="K540" s="144"/>
      <c r="L540" s="145"/>
      <c r="M540" s="144"/>
      <c r="N540" s="145"/>
      <c r="O540" s="144"/>
      <c r="P540" s="144"/>
    </row>
    <row r="541">
      <c r="A541" s="140"/>
      <c r="B541" s="143"/>
      <c r="C541" s="145"/>
      <c r="D541" s="145"/>
      <c r="E541" s="145"/>
      <c r="F541" s="145"/>
      <c r="G541" s="145"/>
      <c r="H541" s="145"/>
      <c r="I541" s="145"/>
      <c r="J541" s="145"/>
      <c r="K541" s="143"/>
      <c r="L541" s="145"/>
      <c r="M541" s="144"/>
      <c r="N541" s="145"/>
      <c r="O541" s="144"/>
      <c r="P541" s="144"/>
    </row>
    <row r="542">
      <c r="A542" s="140"/>
      <c r="B542" s="143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4"/>
      <c r="N542" s="145"/>
      <c r="O542" s="144"/>
      <c r="P542" s="144"/>
    </row>
    <row r="543">
      <c r="A543" s="140"/>
      <c r="B543" s="143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4"/>
      <c r="N543" s="145"/>
      <c r="O543" s="144"/>
      <c r="P543" s="144"/>
    </row>
    <row r="544">
      <c r="A544" s="140"/>
      <c r="B544" s="143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4"/>
      <c r="N544" s="145"/>
      <c r="O544" s="144"/>
      <c r="P544" s="144"/>
    </row>
    <row r="545">
      <c r="A545" s="140"/>
      <c r="B545" s="143"/>
      <c r="C545" s="143"/>
      <c r="D545" s="145"/>
      <c r="E545" s="145"/>
      <c r="F545" s="145"/>
      <c r="G545" s="145"/>
      <c r="H545" s="145"/>
      <c r="I545" s="145"/>
      <c r="J545" s="145"/>
      <c r="K545" s="145"/>
      <c r="L545" s="145"/>
      <c r="M545" s="144"/>
      <c r="N545" s="145"/>
      <c r="O545" s="144"/>
      <c r="P545" s="144"/>
    </row>
    <row r="546">
      <c r="A546" s="140"/>
      <c r="B546" s="143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4"/>
      <c r="N546" s="145"/>
      <c r="O546" s="144"/>
      <c r="P546" s="144"/>
    </row>
    <row r="547">
      <c r="A547" s="140"/>
      <c r="B547" s="143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4"/>
      <c r="N547" s="145"/>
      <c r="O547" s="144"/>
      <c r="P547" s="144"/>
    </row>
    <row r="548">
      <c r="A548" s="140"/>
      <c r="B548" s="143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4"/>
      <c r="N548" s="145"/>
      <c r="O548" s="144"/>
      <c r="P548" s="144"/>
    </row>
    <row r="549">
      <c r="A549" s="140"/>
      <c r="B549" s="143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4"/>
      <c r="N549" s="145"/>
      <c r="O549" s="144"/>
      <c r="P549" s="144"/>
    </row>
    <row r="550">
      <c r="A550" s="140"/>
      <c r="B550" s="145"/>
      <c r="C550" s="145"/>
      <c r="D550" s="145"/>
      <c r="E550" s="145"/>
      <c r="F550" s="145"/>
      <c r="G550" s="145"/>
      <c r="H550" s="145"/>
      <c r="I550" s="145"/>
      <c r="J550" s="145"/>
      <c r="K550" s="143"/>
      <c r="L550" s="145"/>
      <c r="M550" s="144"/>
      <c r="N550" s="145"/>
      <c r="O550" s="144"/>
      <c r="P550" s="144"/>
    </row>
    <row r="551">
      <c r="A551" s="140"/>
      <c r="B551" s="143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4"/>
      <c r="N551" s="145"/>
      <c r="O551" s="144"/>
      <c r="P551" s="144"/>
    </row>
    <row r="552">
      <c r="A552" s="140"/>
      <c r="B552" s="143"/>
      <c r="C552" s="145"/>
      <c r="D552" s="145"/>
      <c r="E552" s="145"/>
      <c r="F552" s="145"/>
      <c r="G552" s="145"/>
      <c r="H552" s="144"/>
      <c r="I552" s="145"/>
      <c r="J552" s="145"/>
      <c r="K552" s="145"/>
      <c r="L552" s="145"/>
      <c r="M552" s="143"/>
      <c r="N552" s="145"/>
      <c r="O552" s="144"/>
      <c r="P552" s="144"/>
    </row>
    <row r="553">
      <c r="A553" s="140"/>
      <c r="B553" s="143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4"/>
      <c r="N553" s="145"/>
      <c r="O553" s="144"/>
      <c r="P553" s="144"/>
    </row>
    <row r="554">
      <c r="A554" s="140"/>
      <c r="B554" s="143"/>
      <c r="C554" s="145"/>
      <c r="D554" s="145"/>
      <c r="E554" s="145"/>
      <c r="F554" s="145"/>
      <c r="G554" s="145"/>
      <c r="H554" s="145"/>
      <c r="I554" s="145"/>
      <c r="J554" s="145"/>
      <c r="K554" s="144"/>
      <c r="L554" s="145"/>
      <c r="M554" s="143"/>
      <c r="N554" s="145"/>
      <c r="O554" s="144"/>
      <c r="P554" s="144"/>
    </row>
    <row r="555">
      <c r="A555" s="140"/>
      <c r="B555" s="143"/>
      <c r="C555" s="145"/>
      <c r="D555" s="145"/>
      <c r="E555" s="145"/>
      <c r="F555" s="145"/>
      <c r="G555" s="145"/>
      <c r="H555" s="145"/>
      <c r="I555" s="145"/>
      <c r="J555" s="145"/>
      <c r="K555" s="144"/>
      <c r="L555" s="145"/>
      <c r="M555" s="143"/>
      <c r="N555" s="145"/>
      <c r="O555" s="144"/>
      <c r="P555" s="144"/>
    </row>
    <row r="556">
      <c r="A556" s="140"/>
      <c r="B556" s="145"/>
      <c r="C556" s="145"/>
      <c r="D556" s="145"/>
      <c r="E556" s="145"/>
      <c r="F556" s="145"/>
      <c r="G556" s="145"/>
      <c r="H556" s="145"/>
      <c r="I556" s="145"/>
      <c r="J556" s="145"/>
      <c r="K556" s="144"/>
      <c r="L556" s="145"/>
      <c r="M556" s="143"/>
      <c r="N556" s="145"/>
      <c r="O556" s="144"/>
      <c r="P556" s="144"/>
    </row>
    <row r="557">
      <c r="A557" s="140"/>
      <c r="B557" s="143"/>
      <c r="C557" s="143"/>
      <c r="D557" s="145"/>
      <c r="E557" s="145"/>
      <c r="F557" s="145"/>
      <c r="G557" s="145"/>
      <c r="H557" s="145"/>
      <c r="I557" s="145"/>
      <c r="J557" s="145"/>
      <c r="K557" s="144"/>
      <c r="L557" s="145"/>
      <c r="M557" s="143"/>
      <c r="N557" s="145"/>
      <c r="O557" s="144"/>
      <c r="P557" s="144"/>
    </row>
    <row r="558">
      <c r="A558" s="140"/>
      <c r="B558" s="143"/>
      <c r="C558" s="145"/>
      <c r="D558" s="145"/>
      <c r="E558" s="145"/>
      <c r="F558" s="145"/>
      <c r="G558" s="145"/>
      <c r="H558" s="145"/>
      <c r="I558" s="145"/>
      <c r="J558" s="145"/>
      <c r="K558" s="144"/>
      <c r="L558" s="145"/>
      <c r="M558" s="143"/>
      <c r="N558" s="145"/>
      <c r="O558" s="144"/>
      <c r="P558" s="144"/>
    </row>
    <row r="559">
      <c r="A559" s="140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3"/>
      <c r="N559" s="145"/>
      <c r="O559" s="144"/>
      <c r="P559" s="144"/>
    </row>
    <row r="560">
      <c r="A560" s="140"/>
      <c r="B560" s="143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3"/>
      <c r="N560" s="145"/>
      <c r="O560" s="144"/>
      <c r="P560" s="144"/>
    </row>
    <row r="561">
      <c r="A561" s="140"/>
      <c r="B561" s="143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3"/>
      <c r="N561" s="145"/>
      <c r="O561" s="144"/>
      <c r="P561" s="144"/>
    </row>
    <row r="562">
      <c r="A562" s="140"/>
      <c r="B562" s="143"/>
      <c r="C562" s="145"/>
      <c r="D562" s="145"/>
      <c r="E562" s="145"/>
      <c r="F562" s="145"/>
      <c r="G562" s="145"/>
      <c r="H562" s="143"/>
      <c r="I562" s="145"/>
      <c r="J562" s="145"/>
      <c r="K562" s="144"/>
      <c r="L562" s="145"/>
      <c r="M562" s="145"/>
      <c r="N562" s="145"/>
      <c r="O562" s="144"/>
      <c r="P562" s="144"/>
    </row>
    <row r="563">
      <c r="A563" s="140"/>
      <c r="B563" s="143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3"/>
      <c r="N563" s="145"/>
      <c r="O563" s="144"/>
      <c r="P563" s="144"/>
    </row>
    <row r="564">
      <c r="A564" s="140"/>
      <c r="B564" s="143"/>
      <c r="C564" s="145"/>
      <c r="D564" s="145"/>
      <c r="E564" s="145"/>
      <c r="F564" s="145"/>
      <c r="G564" s="145"/>
      <c r="H564" s="145"/>
      <c r="I564" s="145"/>
      <c r="J564" s="145"/>
      <c r="K564" s="143"/>
      <c r="L564" s="145"/>
      <c r="M564" s="145"/>
      <c r="N564" s="145"/>
      <c r="O564" s="144"/>
      <c r="P564" s="144"/>
    </row>
    <row r="565">
      <c r="A565" s="140"/>
      <c r="B565" s="143"/>
      <c r="C565" s="145"/>
      <c r="D565" s="145"/>
      <c r="E565" s="145"/>
      <c r="F565" s="145"/>
      <c r="G565" s="145"/>
      <c r="H565" s="145"/>
      <c r="I565" s="145"/>
      <c r="J565" s="145"/>
      <c r="K565" s="143"/>
      <c r="L565" s="145"/>
      <c r="M565" s="145"/>
      <c r="N565" s="145"/>
      <c r="O565" s="144"/>
      <c r="P565" s="144"/>
    </row>
    <row r="566">
      <c r="A566" s="140"/>
      <c r="B566" s="143"/>
      <c r="C566" s="145"/>
      <c r="D566" s="145"/>
      <c r="E566" s="145"/>
      <c r="F566" s="145"/>
      <c r="G566" s="145"/>
      <c r="H566" s="145"/>
      <c r="I566" s="145"/>
      <c r="J566" s="145"/>
      <c r="K566" s="143"/>
      <c r="L566" s="145"/>
      <c r="M566" s="145"/>
      <c r="N566" s="145"/>
      <c r="O566" s="144"/>
      <c r="P566" s="144"/>
    </row>
    <row r="567">
      <c r="A567" s="140"/>
      <c r="B567" s="143"/>
      <c r="C567" s="143"/>
      <c r="D567" s="143"/>
      <c r="E567" s="143"/>
      <c r="F567" s="145"/>
      <c r="G567" s="145"/>
      <c r="H567" s="145"/>
      <c r="I567" s="145"/>
      <c r="J567" s="145"/>
      <c r="K567" s="143"/>
      <c r="L567" s="145"/>
      <c r="M567" s="145"/>
      <c r="N567" s="145"/>
      <c r="O567" s="144"/>
      <c r="P567" s="144"/>
    </row>
    <row r="568">
      <c r="A568" s="140"/>
      <c r="B568" s="143"/>
      <c r="C568" s="145"/>
      <c r="D568" s="145"/>
      <c r="E568" s="145"/>
      <c r="F568" s="145"/>
      <c r="G568" s="145"/>
      <c r="H568" s="145"/>
      <c r="I568" s="145"/>
      <c r="J568" s="145"/>
      <c r="K568" s="143"/>
      <c r="L568" s="145"/>
      <c r="M568" s="145"/>
      <c r="N568" s="145"/>
      <c r="O568" s="144"/>
      <c r="P568" s="144"/>
    </row>
    <row r="569">
      <c r="A569" s="140"/>
      <c r="B569" s="143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4"/>
      <c r="P569" s="144"/>
    </row>
    <row r="570">
      <c r="A570" s="140"/>
      <c r="B570" s="143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4"/>
      <c r="P570" s="144"/>
    </row>
    <row r="571">
      <c r="A571" s="140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4"/>
      <c r="P571" s="144"/>
    </row>
    <row r="572">
      <c r="A572" s="140"/>
      <c r="B572" s="143"/>
      <c r="C572" s="145"/>
      <c r="D572" s="145"/>
      <c r="E572" s="145"/>
      <c r="F572" s="145"/>
      <c r="G572" s="145"/>
      <c r="H572" s="145"/>
      <c r="I572" s="145"/>
      <c r="J572" s="145"/>
      <c r="K572" s="144"/>
      <c r="L572" s="145"/>
      <c r="M572" s="144"/>
      <c r="N572" s="145"/>
      <c r="O572" s="144"/>
      <c r="P572" s="144"/>
    </row>
    <row r="573">
      <c r="A573" s="140"/>
      <c r="B573" s="143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4"/>
      <c r="P573" s="144"/>
    </row>
    <row r="574">
      <c r="A574" s="140"/>
      <c r="B574" s="143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4"/>
      <c r="N574" s="145"/>
      <c r="O574" s="144"/>
      <c r="P574" s="144"/>
    </row>
    <row r="575">
      <c r="A575" s="140"/>
      <c r="B575" s="143"/>
      <c r="C575" s="143"/>
      <c r="D575" s="145"/>
      <c r="E575" s="145"/>
      <c r="F575" s="145"/>
      <c r="G575" s="145"/>
      <c r="H575" s="145"/>
      <c r="I575" s="145"/>
      <c r="J575" s="145"/>
      <c r="K575" s="145"/>
      <c r="L575" s="145"/>
      <c r="M575" s="144"/>
      <c r="N575" s="145"/>
      <c r="O575" s="144"/>
      <c r="P575" s="144"/>
    </row>
    <row r="576">
      <c r="A576" s="140"/>
      <c r="B576" s="143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4"/>
      <c r="N576" s="145"/>
      <c r="O576" s="144"/>
      <c r="P576" s="144"/>
    </row>
    <row r="577">
      <c r="A577" s="140"/>
      <c r="B577" s="143"/>
      <c r="C577" s="143"/>
      <c r="D577" s="145"/>
      <c r="E577" s="145"/>
      <c r="F577" s="145"/>
      <c r="G577" s="145"/>
      <c r="H577" s="145"/>
      <c r="I577" s="145"/>
      <c r="J577" s="145"/>
      <c r="K577" s="145"/>
      <c r="L577" s="145"/>
      <c r="M577" s="144"/>
      <c r="N577" s="145"/>
      <c r="O577" s="144"/>
      <c r="P577" s="144"/>
    </row>
    <row r="578">
      <c r="A578" s="140"/>
      <c r="B578" s="143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4"/>
      <c r="N578" s="145"/>
      <c r="O578" s="144"/>
      <c r="P578" s="144"/>
    </row>
    <row r="579">
      <c r="A579" s="140"/>
      <c r="B579" s="143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4"/>
      <c r="N579" s="145"/>
      <c r="O579" s="144"/>
      <c r="P579" s="144"/>
    </row>
    <row r="580">
      <c r="A580" s="140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4"/>
      <c r="N580" s="145"/>
      <c r="O580" s="144"/>
      <c r="P580" s="144"/>
    </row>
    <row r="581">
      <c r="A581" s="140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4"/>
      <c r="N581" s="145"/>
      <c r="O581" s="144"/>
      <c r="P581" s="144"/>
    </row>
    <row r="582">
      <c r="A582" s="140"/>
      <c r="B582" s="143"/>
      <c r="C582" s="145"/>
      <c r="D582" s="145"/>
      <c r="E582" s="145"/>
      <c r="F582" s="145"/>
      <c r="G582" s="145"/>
      <c r="H582" s="145"/>
      <c r="I582" s="145"/>
      <c r="J582" s="145"/>
      <c r="K582" s="143"/>
      <c r="L582" s="145"/>
      <c r="M582" s="144"/>
      <c r="N582" s="145"/>
      <c r="O582" s="144"/>
      <c r="P582" s="144"/>
    </row>
    <row r="583">
      <c r="A583" s="140"/>
      <c r="B583" s="143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4"/>
      <c r="N583" s="145"/>
      <c r="O583" s="144"/>
      <c r="P583" s="144"/>
    </row>
    <row r="584">
      <c r="A584" s="140"/>
      <c r="B584" s="143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4"/>
      <c r="N584" s="145"/>
      <c r="O584" s="144"/>
      <c r="P584" s="144"/>
    </row>
    <row r="585">
      <c r="A585" s="140"/>
      <c r="B585" s="143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4"/>
      <c r="N585" s="145"/>
      <c r="O585" s="144"/>
      <c r="P585" s="144"/>
    </row>
    <row r="586">
      <c r="A586" s="140"/>
      <c r="B586" s="143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4"/>
      <c r="N586" s="145"/>
      <c r="O586" s="144"/>
      <c r="P586" s="144"/>
    </row>
    <row r="587">
      <c r="A587" s="140"/>
      <c r="B587" s="143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4"/>
      <c r="N587" s="145"/>
      <c r="O587" s="144"/>
      <c r="P587" s="144"/>
    </row>
    <row r="588">
      <c r="A588" s="140"/>
      <c r="B588" s="143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4"/>
      <c r="N588" s="145"/>
      <c r="O588" s="144"/>
      <c r="P588" s="144"/>
    </row>
    <row r="589">
      <c r="A589" s="140"/>
      <c r="B589" s="143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4"/>
      <c r="N589" s="145"/>
      <c r="O589" s="144"/>
      <c r="P589" s="144"/>
    </row>
    <row r="590">
      <c r="A590" s="140"/>
      <c r="B590" s="143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4"/>
      <c r="N590" s="145"/>
      <c r="O590" s="144"/>
      <c r="P590" s="144"/>
    </row>
    <row r="591">
      <c r="A591" s="140"/>
      <c r="B591" s="143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3"/>
      <c r="N591" s="145"/>
      <c r="O591" s="144"/>
      <c r="P591" s="144"/>
    </row>
    <row r="592">
      <c r="A592" s="140"/>
      <c r="B592" s="143"/>
      <c r="C592" s="145"/>
      <c r="D592" s="145"/>
      <c r="E592" s="145"/>
      <c r="F592" s="145"/>
      <c r="G592" s="145"/>
      <c r="H592" s="145"/>
      <c r="I592" s="145"/>
      <c r="J592" s="145"/>
      <c r="K592" s="144"/>
      <c r="L592" s="145"/>
      <c r="M592" s="143"/>
      <c r="N592" s="145"/>
      <c r="O592" s="144"/>
      <c r="P592" s="144"/>
    </row>
    <row r="593">
      <c r="A593" s="140"/>
      <c r="B593" s="143"/>
      <c r="C593" s="145"/>
      <c r="D593" s="145"/>
      <c r="E593" s="145"/>
      <c r="F593" s="145"/>
      <c r="G593" s="145"/>
      <c r="H593" s="145"/>
      <c r="I593" s="145"/>
      <c r="J593" s="145"/>
      <c r="K593" s="144"/>
      <c r="L593" s="145"/>
      <c r="M593" s="144"/>
      <c r="N593" s="145"/>
      <c r="O593" s="144"/>
      <c r="P593" s="144"/>
    </row>
    <row r="594">
      <c r="A594" s="140"/>
      <c r="B594" s="143"/>
      <c r="C594" s="145"/>
      <c r="D594" s="145"/>
      <c r="E594" s="145"/>
      <c r="F594" s="145"/>
      <c r="G594" s="145"/>
      <c r="H594" s="144"/>
      <c r="I594" s="145"/>
      <c r="J594" s="145"/>
      <c r="K594" s="145"/>
      <c r="L594" s="145"/>
      <c r="M594" s="143"/>
      <c r="N594" s="145"/>
      <c r="O594" s="144"/>
      <c r="P594" s="144"/>
    </row>
    <row r="595">
      <c r="A595" s="140"/>
      <c r="B595" s="143"/>
      <c r="C595" s="145"/>
      <c r="D595" s="145"/>
      <c r="E595" s="145"/>
      <c r="F595" s="145"/>
      <c r="G595" s="145"/>
      <c r="H595" s="144"/>
      <c r="I595" s="145"/>
      <c r="J595" s="145"/>
      <c r="K595" s="145"/>
      <c r="L595" s="145"/>
      <c r="M595" s="143"/>
      <c r="N595" s="145"/>
      <c r="O595" s="144"/>
      <c r="P595" s="144"/>
    </row>
    <row r="596">
      <c r="A596" s="140"/>
      <c r="B596" s="143"/>
      <c r="C596" s="145"/>
      <c r="D596" s="145"/>
      <c r="E596" s="145"/>
      <c r="F596" s="145"/>
      <c r="G596" s="145"/>
      <c r="H596" s="144"/>
      <c r="I596" s="145"/>
      <c r="J596" s="145"/>
      <c r="K596" s="145"/>
      <c r="L596" s="145"/>
      <c r="M596" s="143"/>
      <c r="N596" s="145"/>
      <c r="O596" s="144"/>
      <c r="P596" s="144"/>
    </row>
    <row r="597">
      <c r="A597" s="140"/>
      <c r="B597" s="143"/>
      <c r="C597" s="145"/>
      <c r="D597" s="145"/>
      <c r="E597" s="145"/>
      <c r="F597" s="145"/>
      <c r="G597" s="145"/>
      <c r="H597" s="144"/>
      <c r="I597" s="145"/>
      <c r="J597" s="145"/>
      <c r="K597" s="145"/>
      <c r="L597" s="145"/>
      <c r="M597" s="143"/>
      <c r="N597" s="145"/>
      <c r="O597" s="144"/>
      <c r="P597" s="144"/>
    </row>
    <row r="598">
      <c r="A598" s="140"/>
      <c r="B598" s="143"/>
      <c r="C598" s="143"/>
      <c r="D598" s="145"/>
      <c r="E598" s="145"/>
      <c r="F598" s="145"/>
      <c r="G598" s="145"/>
      <c r="H598" s="144"/>
      <c r="I598" s="145"/>
      <c r="J598" s="145"/>
      <c r="K598" s="145"/>
      <c r="L598" s="145"/>
      <c r="M598" s="143"/>
      <c r="N598" s="145"/>
      <c r="O598" s="144"/>
      <c r="P598" s="144"/>
    </row>
    <row r="599">
      <c r="A599" s="140"/>
      <c r="B599" s="143"/>
      <c r="C599" s="145"/>
      <c r="D599" s="145"/>
      <c r="E599" s="145"/>
      <c r="F599" s="145"/>
      <c r="G599" s="145"/>
      <c r="H599" s="144"/>
      <c r="I599" s="145"/>
      <c r="J599" s="145"/>
      <c r="K599" s="145"/>
      <c r="L599" s="145"/>
      <c r="M599" s="143"/>
      <c r="N599" s="145"/>
      <c r="O599" s="144"/>
      <c r="P599" s="144"/>
    </row>
    <row r="600">
      <c r="A600" s="140"/>
      <c r="B600" s="143"/>
      <c r="C600" s="145"/>
      <c r="D600" s="145"/>
      <c r="E600" s="145"/>
      <c r="F600" s="145"/>
      <c r="G600" s="145"/>
      <c r="H600" s="144"/>
      <c r="I600" s="145"/>
      <c r="J600" s="145"/>
      <c r="K600" s="145"/>
      <c r="L600" s="145"/>
      <c r="M600" s="145"/>
      <c r="N600" s="145"/>
      <c r="O600" s="144"/>
      <c r="P600" s="144"/>
    </row>
    <row r="601">
      <c r="A601" s="140"/>
      <c r="B601" s="145"/>
      <c r="C601" s="145"/>
      <c r="D601" s="145"/>
      <c r="E601" s="145"/>
      <c r="F601" s="145"/>
      <c r="G601" s="145"/>
      <c r="H601" s="144"/>
      <c r="I601" s="145"/>
      <c r="J601" s="145"/>
      <c r="K601" s="143"/>
      <c r="L601" s="145"/>
      <c r="M601" s="145"/>
      <c r="N601" s="145"/>
      <c r="O601" s="144"/>
      <c r="P601" s="144"/>
    </row>
    <row r="602">
      <c r="A602" s="140"/>
      <c r="B602" s="143"/>
      <c r="C602" s="145"/>
      <c r="D602" s="145"/>
      <c r="E602" s="145"/>
      <c r="F602" s="145"/>
      <c r="G602" s="145"/>
      <c r="H602" s="144"/>
      <c r="I602" s="145"/>
      <c r="J602" s="145"/>
      <c r="K602" s="143"/>
      <c r="L602" s="145"/>
      <c r="M602" s="143"/>
      <c r="N602" s="145"/>
      <c r="O602" s="144"/>
      <c r="P602" s="144"/>
    </row>
    <row r="603">
      <c r="A603" s="140"/>
      <c r="B603" s="143"/>
      <c r="C603" s="145"/>
      <c r="D603" s="145"/>
      <c r="E603" s="145"/>
      <c r="F603" s="145"/>
      <c r="G603" s="145"/>
      <c r="H603" s="144"/>
      <c r="I603" s="145"/>
      <c r="J603" s="145"/>
      <c r="K603" s="145"/>
      <c r="L603" s="145"/>
      <c r="M603" s="145"/>
      <c r="N603" s="145"/>
      <c r="O603" s="144"/>
      <c r="P603" s="144"/>
    </row>
    <row r="604">
      <c r="A604" s="140"/>
      <c r="B604" s="143"/>
      <c r="C604" s="145"/>
      <c r="D604" s="145"/>
      <c r="E604" s="145"/>
      <c r="F604" s="145"/>
      <c r="G604" s="145"/>
      <c r="H604" s="144"/>
      <c r="I604" s="145"/>
      <c r="J604" s="145"/>
      <c r="K604" s="145"/>
      <c r="L604" s="145"/>
      <c r="M604" s="145"/>
      <c r="N604" s="145"/>
      <c r="O604" s="144"/>
      <c r="P604" s="144"/>
    </row>
    <row r="605">
      <c r="A605" s="140"/>
      <c r="B605" s="143"/>
      <c r="C605" s="145"/>
      <c r="D605" s="145"/>
      <c r="E605" s="145"/>
      <c r="F605" s="145"/>
      <c r="G605" s="145"/>
      <c r="H605" s="143"/>
      <c r="I605" s="145"/>
      <c r="J605" s="145"/>
      <c r="K605" s="144"/>
      <c r="L605" s="145"/>
      <c r="M605" s="144"/>
      <c r="N605" s="145"/>
      <c r="O605" s="144"/>
      <c r="P605" s="144"/>
    </row>
    <row r="606">
      <c r="A606" s="140"/>
      <c r="B606" s="143"/>
      <c r="C606" s="145"/>
      <c r="D606" s="145"/>
      <c r="E606" s="145"/>
      <c r="F606" s="145"/>
      <c r="G606" s="145"/>
      <c r="H606" s="143"/>
      <c r="I606" s="145"/>
      <c r="J606" s="145"/>
      <c r="K606" s="145"/>
      <c r="L606" s="145"/>
      <c r="M606" s="145"/>
      <c r="N606" s="145"/>
      <c r="O606" s="144"/>
      <c r="P606" s="144"/>
    </row>
    <row r="607">
      <c r="A607" s="140"/>
      <c r="B607" s="143"/>
      <c r="C607" s="145"/>
      <c r="D607" s="145"/>
      <c r="E607" s="145"/>
      <c r="F607" s="145"/>
      <c r="G607" s="145"/>
      <c r="H607" s="143"/>
      <c r="I607" s="145"/>
      <c r="J607" s="145"/>
      <c r="K607" s="145"/>
      <c r="L607" s="145"/>
      <c r="M607" s="145"/>
      <c r="N607" s="145"/>
      <c r="O607" s="144"/>
      <c r="P607" s="144"/>
    </row>
    <row r="608">
      <c r="A608" s="140"/>
      <c r="B608" s="143"/>
      <c r="C608" s="145"/>
      <c r="D608" s="145"/>
      <c r="E608" s="145"/>
      <c r="F608" s="145"/>
      <c r="G608" s="145"/>
      <c r="H608" s="143"/>
      <c r="I608" s="145"/>
      <c r="J608" s="145"/>
      <c r="K608" s="145"/>
      <c r="L608" s="145"/>
      <c r="M608" s="145"/>
      <c r="N608" s="145"/>
      <c r="O608" s="144"/>
      <c r="P608" s="144"/>
    </row>
    <row r="609">
      <c r="A609" s="140"/>
      <c r="B609" s="143"/>
      <c r="C609" s="145"/>
      <c r="D609" s="145"/>
      <c r="E609" s="145"/>
      <c r="F609" s="145"/>
      <c r="G609" s="145"/>
      <c r="H609" s="143"/>
      <c r="I609" s="145"/>
      <c r="J609" s="145"/>
      <c r="K609" s="145"/>
      <c r="L609" s="145"/>
      <c r="M609" s="145"/>
      <c r="N609" s="145"/>
      <c r="O609" s="144"/>
      <c r="P609" s="144"/>
    </row>
    <row r="610">
      <c r="A610" s="140"/>
      <c r="B610" s="143"/>
      <c r="C610" s="145"/>
      <c r="D610" s="145"/>
      <c r="E610" s="145"/>
      <c r="F610" s="145"/>
      <c r="G610" s="145"/>
      <c r="H610" s="143"/>
      <c r="I610" s="145"/>
      <c r="J610" s="145"/>
      <c r="K610" s="145"/>
      <c r="L610" s="145"/>
      <c r="M610" s="145"/>
      <c r="N610" s="145"/>
      <c r="O610" s="144"/>
      <c r="P610" s="144"/>
    </row>
    <row r="611">
      <c r="A611" s="140"/>
      <c r="B611" s="143"/>
      <c r="C611" s="143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4"/>
      <c r="P611" s="144"/>
    </row>
    <row r="612">
      <c r="A612" s="140"/>
      <c r="B612" s="143"/>
      <c r="C612" s="145"/>
      <c r="D612" s="145"/>
      <c r="E612" s="145"/>
      <c r="F612" s="145"/>
      <c r="G612" s="145"/>
      <c r="H612" s="143"/>
      <c r="I612" s="145"/>
      <c r="J612" s="145"/>
      <c r="K612" s="145"/>
      <c r="L612" s="145"/>
      <c r="M612" s="145"/>
      <c r="N612" s="145"/>
      <c r="O612" s="144"/>
      <c r="P612" s="144"/>
    </row>
    <row r="613">
      <c r="A613" s="140"/>
      <c r="B613" s="143"/>
      <c r="C613" s="145"/>
      <c r="D613" s="145"/>
      <c r="E613" s="145"/>
      <c r="F613" s="145"/>
      <c r="G613" s="145"/>
      <c r="H613" s="145"/>
      <c r="I613" s="145"/>
      <c r="J613" s="145"/>
      <c r="K613" s="143"/>
      <c r="L613" s="145"/>
      <c r="M613" s="143"/>
      <c r="N613" s="145"/>
      <c r="O613" s="144"/>
      <c r="P613" s="144"/>
    </row>
    <row r="614">
      <c r="A614" s="140"/>
      <c r="B614" s="143"/>
      <c r="C614" s="143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4"/>
      <c r="P614" s="144"/>
    </row>
    <row r="615">
      <c r="A615" s="140"/>
      <c r="B615" s="143"/>
      <c r="C615" s="143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4"/>
      <c r="P615" s="144"/>
    </row>
    <row r="616">
      <c r="A616" s="140"/>
      <c r="B616" s="143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4"/>
      <c r="P616" s="144"/>
    </row>
    <row r="617">
      <c r="A617" s="140"/>
      <c r="B617" s="143"/>
      <c r="C617" s="143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4"/>
      <c r="P617" s="144"/>
    </row>
    <row r="618">
      <c r="A618" s="140"/>
      <c r="B618" s="143"/>
      <c r="C618" s="143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4"/>
      <c r="P618" s="144"/>
    </row>
    <row r="619">
      <c r="A619" s="140"/>
      <c r="B619" s="143"/>
      <c r="C619" s="143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4"/>
      <c r="P619" s="144"/>
    </row>
    <row r="620">
      <c r="A620" s="140"/>
      <c r="B620" s="143"/>
      <c r="C620" s="143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4"/>
      <c r="P620" s="144"/>
    </row>
    <row r="621">
      <c r="A621" s="140"/>
      <c r="B621" s="143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4"/>
      <c r="P621" s="144"/>
    </row>
    <row r="622">
      <c r="A622" s="140"/>
      <c r="B622" s="143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4"/>
      <c r="P622" s="144"/>
    </row>
    <row r="623">
      <c r="A623" s="140"/>
      <c r="B623" s="143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4"/>
      <c r="P623" s="144"/>
    </row>
    <row r="624">
      <c r="A624" s="140"/>
      <c r="B624" s="143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4"/>
      <c r="P624" s="144"/>
    </row>
    <row r="625">
      <c r="A625" s="140"/>
      <c r="B625" s="143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4"/>
      <c r="P625" s="144"/>
    </row>
    <row r="626">
      <c r="A626" s="140"/>
      <c r="B626" s="143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4"/>
      <c r="P626" s="144"/>
    </row>
    <row r="627">
      <c r="A627" s="140"/>
      <c r="B627" s="143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4"/>
      <c r="P627" s="144"/>
    </row>
    <row r="628">
      <c r="A628" s="140"/>
      <c r="B628" s="143"/>
      <c r="C628" s="143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4"/>
      <c r="P628" s="144"/>
    </row>
    <row r="629">
      <c r="A629" s="140"/>
      <c r="B629" s="143"/>
      <c r="C629" s="143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4"/>
      <c r="P629" s="144"/>
    </row>
    <row r="630">
      <c r="A630" s="140"/>
      <c r="B630" s="143"/>
      <c r="C630" s="145"/>
      <c r="D630" s="145"/>
      <c r="E630" s="145"/>
      <c r="F630" s="145"/>
      <c r="G630" s="145"/>
      <c r="H630" s="145"/>
      <c r="I630" s="145"/>
      <c r="J630" s="145"/>
      <c r="K630" s="144"/>
      <c r="L630" s="145"/>
      <c r="M630" s="145"/>
      <c r="N630" s="145"/>
      <c r="O630" s="144"/>
      <c r="P630" s="144"/>
    </row>
    <row r="631">
      <c r="A631" s="140"/>
      <c r="B631" s="143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4"/>
      <c r="P631" s="144"/>
    </row>
    <row r="632">
      <c r="A632" s="140"/>
      <c r="B632" s="143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4"/>
      <c r="N632" s="145"/>
      <c r="O632" s="144"/>
      <c r="P632" s="144"/>
    </row>
    <row r="633">
      <c r="A633" s="140"/>
      <c r="B633" s="143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4"/>
      <c r="P633" s="144"/>
    </row>
    <row r="634">
      <c r="A634" s="140"/>
      <c r="B634" s="143"/>
      <c r="C634" s="143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4"/>
      <c r="P634" s="144"/>
    </row>
    <row r="635">
      <c r="A635" s="140"/>
      <c r="B635" s="143"/>
      <c r="C635" s="145"/>
      <c r="D635" s="145"/>
      <c r="E635" s="145"/>
      <c r="F635" s="145"/>
      <c r="G635" s="145"/>
      <c r="H635" s="145"/>
      <c r="I635" s="145"/>
      <c r="J635" s="145"/>
      <c r="K635" s="145"/>
      <c r="L635" s="144"/>
      <c r="M635" s="145"/>
      <c r="N635" s="145"/>
      <c r="O635" s="144"/>
      <c r="P635" s="144"/>
    </row>
    <row r="636">
      <c r="A636" s="140"/>
      <c r="B636" s="143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4"/>
      <c r="P636" s="144"/>
    </row>
    <row r="637">
      <c r="A637" s="140"/>
      <c r="B637" s="143"/>
      <c r="C637" s="145"/>
      <c r="D637" s="145"/>
      <c r="E637" s="145"/>
      <c r="F637" s="145"/>
      <c r="G637" s="145"/>
      <c r="H637" s="145"/>
      <c r="I637" s="145"/>
      <c r="J637" s="145"/>
      <c r="K637" s="143"/>
      <c r="L637" s="145"/>
      <c r="M637" s="145"/>
      <c r="N637" s="145"/>
      <c r="O637" s="144"/>
      <c r="P637" s="144"/>
    </row>
    <row r="638">
      <c r="A638" s="140"/>
      <c r="B638" s="143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4"/>
      <c r="P638" s="144"/>
    </row>
    <row r="639">
      <c r="A639" s="140"/>
      <c r="B639" s="143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3"/>
      <c r="N639" s="145"/>
      <c r="O639" s="144"/>
      <c r="P639" s="144"/>
    </row>
    <row r="640">
      <c r="A640" s="140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4"/>
      <c r="P640" s="144"/>
    </row>
    <row r="641">
      <c r="A641" s="140"/>
      <c r="B641" s="143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4"/>
      <c r="P641" s="144"/>
    </row>
    <row r="642">
      <c r="A642" s="140"/>
      <c r="B642" s="143"/>
      <c r="C642" s="145"/>
      <c r="D642" s="145"/>
      <c r="E642" s="145"/>
      <c r="F642" s="145"/>
      <c r="G642" s="145"/>
      <c r="H642" s="145"/>
      <c r="I642" s="145"/>
      <c r="J642" s="145"/>
      <c r="K642" s="145"/>
      <c r="L642" s="143"/>
      <c r="M642" s="145"/>
      <c r="N642" s="145"/>
      <c r="O642" s="144"/>
      <c r="P642" s="144"/>
    </row>
    <row r="643">
      <c r="A643" s="140"/>
      <c r="B643" s="143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4"/>
      <c r="P643" s="144"/>
    </row>
    <row r="644">
      <c r="A644" s="140"/>
      <c r="B644" s="143"/>
      <c r="C644" s="143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4"/>
      <c r="P644" s="144"/>
    </row>
    <row r="645">
      <c r="A645" s="140"/>
      <c r="B645" s="143"/>
      <c r="C645" s="143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4"/>
      <c r="P645" s="144"/>
    </row>
    <row r="646">
      <c r="A646" s="140"/>
      <c r="B646" s="143"/>
      <c r="C646" s="143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4"/>
      <c r="P646" s="144"/>
    </row>
    <row r="647">
      <c r="A647" s="140"/>
      <c r="B647" s="143"/>
      <c r="C647" s="143"/>
      <c r="D647" s="143"/>
      <c r="E647" s="143"/>
      <c r="F647" s="143"/>
      <c r="G647" s="145"/>
      <c r="H647" s="145"/>
      <c r="I647" s="145"/>
      <c r="J647" s="145"/>
      <c r="K647" s="145"/>
      <c r="L647" s="145"/>
      <c r="M647" s="145"/>
      <c r="N647" s="145"/>
      <c r="O647" s="144"/>
      <c r="P647" s="144"/>
    </row>
    <row r="648">
      <c r="A648" s="140"/>
      <c r="B648" s="143"/>
      <c r="C648" s="143"/>
      <c r="D648" s="143"/>
      <c r="E648" s="143"/>
      <c r="F648" s="143"/>
      <c r="G648" s="143"/>
      <c r="H648" s="143"/>
      <c r="I648" s="145"/>
      <c r="J648" s="145"/>
      <c r="K648" s="145"/>
      <c r="L648" s="145"/>
      <c r="M648" s="145"/>
      <c r="N648" s="145"/>
      <c r="O648" s="144"/>
      <c r="P648" s="144"/>
    </row>
    <row r="649">
      <c r="A649" s="140"/>
      <c r="B649" s="143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4"/>
      <c r="P649" s="144"/>
    </row>
    <row r="650">
      <c r="A650" s="140"/>
      <c r="B650" s="143"/>
      <c r="C650" s="143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4"/>
      <c r="P650" s="144"/>
    </row>
    <row r="651">
      <c r="A651" s="140"/>
      <c r="B651" s="143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4"/>
      <c r="P651" s="144"/>
    </row>
    <row r="652">
      <c r="A652" s="140"/>
      <c r="B652" s="143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4"/>
      <c r="P652" s="144"/>
    </row>
    <row r="653">
      <c r="A653" s="140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4"/>
      <c r="P653" s="144"/>
    </row>
    <row r="654">
      <c r="A654" s="140"/>
      <c r="B654" s="143"/>
      <c r="C654" s="143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4"/>
      <c r="P654" s="144"/>
    </row>
    <row r="655">
      <c r="A655" s="140"/>
      <c r="B655" s="143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4"/>
      <c r="P655" s="144"/>
    </row>
    <row r="656">
      <c r="A656" s="140"/>
      <c r="B656" s="143"/>
      <c r="C656" s="143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4"/>
      <c r="P656" s="144"/>
    </row>
    <row r="657">
      <c r="A657" s="140"/>
      <c r="B657" s="143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4"/>
      <c r="P657" s="144"/>
    </row>
    <row r="658">
      <c r="A658" s="140"/>
      <c r="B658" s="143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4"/>
      <c r="P658" s="144"/>
    </row>
    <row r="659">
      <c r="A659" s="140"/>
      <c r="B659" s="143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4"/>
      <c r="P659" s="144"/>
    </row>
    <row r="660">
      <c r="A660" s="140"/>
      <c r="B660" s="143"/>
      <c r="C660" s="143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4"/>
      <c r="P660" s="144"/>
    </row>
    <row r="661">
      <c r="A661" s="140"/>
      <c r="B661" s="143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4"/>
      <c r="P661" s="144"/>
    </row>
    <row r="662">
      <c r="A662" s="140"/>
      <c r="B662" s="143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4"/>
      <c r="P662" s="144"/>
    </row>
    <row r="663">
      <c r="A663" s="140"/>
      <c r="B663" s="143"/>
      <c r="C663" s="143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4"/>
      <c r="P663" s="144"/>
    </row>
    <row r="664">
      <c r="A664" s="140"/>
      <c r="B664" s="143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4"/>
      <c r="P664" s="144"/>
    </row>
    <row r="665">
      <c r="A665" s="140"/>
      <c r="B665" s="143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4"/>
      <c r="N665" s="145"/>
      <c r="O665" s="144"/>
      <c r="P665" s="144"/>
    </row>
    <row r="666">
      <c r="A666" s="140"/>
      <c r="B666" s="143"/>
      <c r="C666" s="143"/>
      <c r="D666" s="144"/>
      <c r="E666" s="144"/>
      <c r="F666" s="145"/>
      <c r="G666" s="144"/>
      <c r="H666" s="145"/>
      <c r="I666" s="144"/>
      <c r="J666" s="145"/>
      <c r="K666" s="145"/>
      <c r="L666" s="145"/>
      <c r="M666" s="145"/>
      <c r="N666" s="145"/>
      <c r="O666" s="144"/>
      <c r="P666" s="144"/>
    </row>
    <row r="667">
      <c r="A667" s="140"/>
      <c r="B667" s="143"/>
      <c r="C667" s="145"/>
      <c r="D667" s="144"/>
      <c r="E667" s="144"/>
      <c r="F667" s="145"/>
      <c r="G667" s="144"/>
      <c r="H667" s="145"/>
      <c r="I667" s="144"/>
      <c r="J667" s="145"/>
      <c r="K667" s="145"/>
      <c r="L667" s="145"/>
      <c r="M667" s="145"/>
      <c r="N667" s="145"/>
      <c r="O667" s="144"/>
      <c r="P667" s="144"/>
    </row>
    <row r="668">
      <c r="A668" s="140"/>
      <c r="B668" s="143"/>
      <c r="C668" s="145"/>
      <c r="D668" s="144"/>
      <c r="E668" s="144"/>
      <c r="F668" s="145"/>
      <c r="G668" s="144"/>
      <c r="H668" s="145"/>
      <c r="I668" s="144"/>
      <c r="J668" s="145"/>
      <c r="K668" s="145"/>
      <c r="L668" s="145"/>
      <c r="M668" s="145"/>
      <c r="N668" s="145"/>
      <c r="O668" s="144"/>
      <c r="P668" s="144"/>
    </row>
    <row r="669">
      <c r="A669" s="140"/>
      <c r="B669" s="143"/>
      <c r="C669" s="145"/>
      <c r="D669" s="144"/>
      <c r="E669" s="144"/>
      <c r="F669" s="145"/>
      <c r="G669" s="144"/>
      <c r="H669" s="145"/>
      <c r="I669" s="144"/>
      <c r="J669" s="145"/>
      <c r="K669" s="145"/>
      <c r="L669" s="145"/>
      <c r="M669" s="143"/>
      <c r="N669" s="145"/>
      <c r="O669" s="144"/>
      <c r="P669" s="144"/>
    </row>
    <row r="670">
      <c r="A670" s="140"/>
      <c r="B670" s="143"/>
      <c r="C670" s="145"/>
      <c r="D670" s="144"/>
      <c r="E670" s="144"/>
      <c r="F670" s="145"/>
      <c r="G670" s="144"/>
      <c r="H670" s="145"/>
      <c r="I670" s="144"/>
      <c r="J670" s="145"/>
      <c r="K670" s="145"/>
      <c r="L670" s="145"/>
      <c r="M670" s="145"/>
      <c r="N670" s="145"/>
      <c r="O670" s="144"/>
      <c r="P670" s="144"/>
    </row>
    <row r="671">
      <c r="A671" s="140"/>
      <c r="B671" s="143"/>
      <c r="C671" s="145"/>
      <c r="D671" s="144"/>
      <c r="E671" s="144"/>
      <c r="F671" s="145"/>
      <c r="G671" s="144"/>
      <c r="H671" s="145"/>
      <c r="I671" s="144"/>
      <c r="J671" s="145"/>
      <c r="K671" s="145"/>
      <c r="L671" s="145"/>
      <c r="M671" s="145"/>
      <c r="N671" s="145"/>
      <c r="O671" s="144"/>
      <c r="P671" s="144"/>
    </row>
    <row r="672">
      <c r="A672" s="140"/>
      <c r="B672" s="143"/>
      <c r="C672" s="143"/>
      <c r="D672" s="144"/>
      <c r="E672" s="144"/>
      <c r="F672" s="145"/>
      <c r="G672" s="144"/>
      <c r="H672" s="145"/>
      <c r="I672" s="144"/>
      <c r="J672" s="145"/>
      <c r="K672" s="145"/>
      <c r="L672" s="145"/>
      <c r="M672" s="145"/>
      <c r="N672" s="145"/>
      <c r="O672" s="144"/>
      <c r="P672" s="144"/>
    </row>
    <row r="673">
      <c r="A673" s="140"/>
      <c r="B673" s="143"/>
      <c r="C673" s="143"/>
      <c r="D673" s="144"/>
      <c r="E673" s="144"/>
      <c r="F673" s="145"/>
      <c r="G673" s="144"/>
      <c r="H673" s="145"/>
      <c r="I673" s="144"/>
      <c r="J673" s="145"/>
      <c r="K673" s="145"/>
      <c r="L673" s="145"/>
      <c r="M673" s="145"/>
      <c r="N673" s="145"/>
      <c r="O673" s="144"/>
      <c r="P673" s="144"/>
    </row>
    <row r="674">
      <c r="A674" s="140"/>
      <c r="B674" s="143"/>
      <c r="C674" s="145"/>
      <c r="D674" s="144"/>
      <c r="E674" s="144"/>
      <c r="F674" s="145"/>
      <c r="G674" s="144"/>
      <c r="H674" s="145"/>
      <c r="I674" s="144"/>
      <c r="J674" s="145"/>
      <c r="K674" s="145"/>
      <c r="L674" s="145"/>
      <c r="M674" s="145"/>
      <c r="N674" s="145"/>
      <c r="O674" s="144"/>
      <c r="P674" s="144"/>
    </row>
    <row r="675">
      <c r="A675" s="140"/>
      <c r="B675" s="143"/>
      <c r="C675" s="145"/>
      <c r="D675" s="144"/>
      <c r="E675" s="144"/>
      <c r="F675" s="145"/>
      <c r="G675" s="144"/>
      <c r="H675" s="145"/>
      <c r="I675" s="144"/>
      <c r="J675" s="145"/>
      <c r="K675" s="145"/>
      <c r="L675" s="145"/>
      <c r="M675" s="145"/>
      <c r="N675" s="145"/>
      <c r="O675" s="144"/>
      <c r="P675" s="144"/>
    </row>
    <row r="676">
      <c r="A676" s="140"/>
      <c r="B676" s="143"/>
      <c r="C676" s="145"/>
      <c r="D676" s="143"/>
      <c r="E676" s="143"/>
      <c r="F676" s="145"/>
      <c r="G676" s="143"/>
      <c r="H676" s="145"/>
      <c r="I676" s="143"/>
      <c r="J676" s="145"/>
      <c r="K676" s="144"/>
      <c r="L676" s="145"/>
      <c r="M676" s="145"/>
      <c r="N676" s="145"/>
      <c r="O676" s="144"/>
      <c r="P676" s="144"/>
    </row>
    <row r="677">
      <c r="A677" s="140"/>
      <c r="B677" s="143"/>
      <c r="C677" s="145"/>
      <c r="D677" s="143"/>
      <c r="E677" s="143"/>
      <c r="F677" s="145"/>
      <c r="G677" s="143"/>
      <c r="H677" s="145"/>
      <c r="I677" s="143"/>
      <c r="J677" s="145"/>
      <c r="K677" s="144"/>
      <c r="L677" s="145"/>
      <c r="M677" s="145"/>
      <c r="N677" s="145"/>
      <c r="O677" s="144"/>
      <c r="P677" s="144"/>
    </row>
    <row r="678">
      <c r="A678" s="140"/>
      <c r="B678" s="143"/>
      <c r="C678" s="145"/>
      <c r="D678" s="143"/>
      <c r="E678" s="143"/>
      <c r="F678" s="145"/>
      <c r="G678" s="143"/>
      <c r="H678" s="145"/>
      <c r="I678" s="143"/>
      <c r="J678" s="145"/>
      <c r="K678" s="145"/>
      <c r="L678" s="145"/>
      <c r="M678" s="145"/>
      <c r="N678" s="145"/>
      <c r="O678" s="144"/>
      <c r="P678" s="144"/>
    </row>
    <row r="679">
      <c r="A679" s="140"/>
      <c r="B679" s="143"/>
      <c r="C679" s="145"/>
      <c r="D679" s="143"/>
      <c r="E679" s="143"/>
      <c r="F679" s="145"/>
      <c r="G679" s="143"/>
      <c r="H679" s="145"/>
      <c r="I679" s="143"/>
      <c r="J679" s="145"/>
      <c r="K679" s="145"/>
      <c r="L679" s="145"/>
      <c r="M679" s="145"/>
      <c r="N679" s="145"/>
      <c r="O679" s="144"/>
      <c r="P679" s="144"/>
    </row>
    <row r="680">
      <c r="A680" s="140"/>
      <c r="B680" s="145"/>
      <c r="C680" s="145"/>
      <c r="D680" s="145"/>
      <c r="E680" s="145"/>
      <c r="F680" s="145"/>
      <c r="G680" s="145"/>
      <c r="H680" s="145"/>
      <c r="I680" s="145"/>
      <c r="J680" s="145"/>
      <c r="K680" s="143"/>
      <c r="L680" s="145"/>
      <c r="M680" s="145"/>
      <c r="N680" s="145"/>
      <c r="O680" s="144"/>
      <c r="P680" s="144"/>
    </row>
    <row r="681">
      <c r="A681" s="140"/>
      <c r="B681" s="143"/>
      <c r="C681" s="145"/>
      <c r="D681" s="145"/>
      <c r="E681" s="145"/>
      <c r="F681" s="145"/>
      <c r="G681" s="145"/>
      <c r="H681" s="145"/>
      <c r="I681" s="145"/>
      <c r="J681" s="145"/>
      <c r="K681" s="143"/>
      <c r="L681" s="145"/>
      <c r="M681" s="145"/>
      <c r="N681" s="145"/>
      <c r="O681" s="144"/>
      <c r="P681" s="144"/>
    </row>
    <row r="682">
      <c r="A682" s="140"/>
      <c r="B682" s="143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4"/>
      <c r="P682" s="144"/>
    </row>
    <row r="683">
      <c r="A683" s="140"/>
      <c r="B683" s="143"/>
      <c r="C683" s="145"/>
      <c r="D683" s="145"/>
      <c r="E683" s="145"/>
      <c r="F683" s="145"/>
      <c r="G683" s="145"/>
      <c r="H683" s="144"/>
      <c r="I683" s="145"/>
      <c r="J683" s="145"/>
      <c r="K683" s="145"/>
      <c r="L683" s="145"/>
      <c r="M683" s="145"/>
      <c r="N683" s="145"/>
      <c r="O683" s="144"/>
      <c r="P683" s="144"/>
    </row>
    <row r="684">
      <c r="A684" s="140"/>
      <c r="B684" s="143"/>
      <c r="C684" s="145"/>
      <c r="D684" s="145"/>
      <c r="E684" s="145"/>
      <c r="F684" s="145"/>
      <c r="G684" s="145"/>
      <c r="H684" s="145"/>
      <c r="I684" s="145"/>
      <c r="J684" s="144"/>
      <c r="K684" s="145"/>
      <c r="L684" s="145"/>
      <c r="M684" s="145"/>
      <c r="N684" s="145"/>
      <c r="O684" s="144"/>
      <c r="P684" s="144"/>
    </row>
    <row r="685">
      <c r="A685" s="140"/>
      <c r="B685" s="145"/>
      <c r="C685" s="145"/>
      <c r="D685" s="145"/>
      <c r="E685" s="145"/>
      <c r="F685" s="145"/>
      <c r="G685" s="145"/>
      <c r="H685" s="145"/>
      <c r="I685" s="145"/>
      <c r="J685" s="144"/>
      <c r="K685" s="145"/>
      <c r="L685" s="145"/>
      <c r="M685" s="145"/>
      <c r="N685" s="145"/>
      <c r="O685" s="144"/>
      <c r="P685" s="144"/>
    </row>
    <row r="686">
      <c r="A686" s="140"/>
      <c r="B686" s="143"/>
      <c r="C686" s="145"/>
      <c r="D686" s="145"/>
      <c r="E686" s="145"/>
      <c r="F686" s="145"/>
      <c r="G686" s="145"/>
      <c r="H686" s="145"/>
      <c r="I686" s="145"/>
      <c r="J686" s="144"/>
      <c r="K686" s="145"/>
      <c r="L686" s="145"/>
      <c r="M686" s="145"/>
      <c r="N686" s="145"/>
      <c r="O686" s="144"/>
      <c r="P686" s="144"/>
    </row>
    <row r="687">
      <c r="A687" s="140"/>
      <c r="B687" s="143"/>
      <c r="C687" s="145"/>
      <c r="D687" s="145"/>
      <c r="E687" s="145"/>
      <c r="F687" s="145"/>
      <c r="G687" s="145"/>
      <c r="H687" s="143"/>
      <c r="I687" s="145"/>
      <c r="J687" s="145"/>
      <c r="K687" s="145"/>
      <c r="L687" s="145"/>
      <c r="M687" s="145"/>
      <c r="N687" s="145"/>
      <c r="O687" s="144"/>
      <c r="P687" s="144"/>
    </row>
    <row r="688">
      <c r="A688" s="140"/>
      <c r="B688" s="143"/>
      <c r="C688" s="145"/>
      <c r="D688" s="145"/>
      <c r="E688" s="145"/>
      <c r="F688" s="145"/>
      <c r="G688" s="145"/>
      <c r="H688" s="145"/>
      <c r="I688" s="145"/>
      <c r="J688" s="143"/>
      <c r="K688" s="145"/>
      <c r="L688" s="145"/>
      <c r="M688" s="145"/>
      <c r="N688" s="145"/>
      <c r="O688" s="144"/>
      <c r="P688" s="144"/>
    </row>
    <row r="689">
      <c r="A689" s="140"/>
      <c r="B689" s="143"/>
      <c r="C689" s="145"/>
      <c r="D689" s="145"/>
      <c r="E689" s="145"/>
      <c r="F689" s="145"/>
      <c r="G689" s="145"/>
      <c r="H689" s="145"/>
      <c r="I689" s="145"/>
      <c r="J689" s="143"/>
      <c r="K689" s="145"/>
      <c r="L689" s="145"/>
      <c r="M689" s="145"/>
      <c r="N689" s="145"/>
      <c r="O689" s="144"/>
      <c r="P689" s="144"/>
    </row>
    <row r="690">
      <c r="A690" s="140"/>
      <c r="B690" s="143"/>
      <c r="C690" s="145"/>
      <c r="D690" s="145"/>
      <c r="E690" s="145"/>
      <c r="F690" s="145"/>
      <c r="G690" s="145"/>
      <c r="H690" s="145"/>
      <c r="I690" s="145"/>
      <c r="J690" s="143"/>
      <c r="K690" s="145"/>
      <c r="L690" s="145"/>
      <c r="M690" s="145"/>
      <c r="N690" s="145"/>
      <c r="O690" s="144"/>
      <c r="P690" s="144"/>
    </row>
    <row r="691">
      <c r="A691" s="140"/>
      <c r="B691" s="143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4"/>
      <c r="P691" s="144"/>
    </row>
    <row r="692">
      <c r="A692" s="140"/>
      <c r="B692" s="143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4"/>
      <c r="P692" s="144"/>
    </row>
    <row r="693">
      <c r="A693" s="140"/>
      <c r="B693" s="143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4"/>
      <c r="P693" s="144"/>
    </row>
    <row r="694">
      <c r="A694" s="143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3"/>
      <c r="P694" s="14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</hyperlinks>
  <drawing r:id="rId29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</cols>
  <sheetData>
    <row r="1">
      <c r="A1" s="146" t="s">
        <v>264</v>
      </c>
      <c r="B1" s="109" t="s">
        <v>269</v>
      </c>
    </row>
    <row r="2">
      <c r="A2" s="142" t="s">
        <v>412</v>
      </c>
      <c r="B2" s="65">
        <v>10.0</v>
      </c>
    </row>
    <row r="3">
      <c r="A3" s="142" t="s">
        <v>305</v>
      </c>
      <c r="B3" s="65">
        <v>8.0</v>
      </c>
    </row>
    <row r="4">
      <c r="A4" s="142" t="s">
        <v>384</v>
      </c>
      <c r="B4" s="65">
        <v>8.0</v>
      </c>
    </row>
    <row r="5">
      <c r="A5" s="142" t="s">
        <v>314</v>
      </c>
      <c r="B5" s="65">
        <v>6.0</v>
      </c>
    </row>
    <row r="6">
      <c r="A6" s="142" t="s">
        <v>373</v>
      </c>
      <c r="B6" s="65">
        <v>6.0</v>
      </c>
    </row>
    <row r="7">
      <c r="A7" s="142" t="s">
        <v>374</v>
      </c>
      <c r="B7" s="65">
        <v>6.0</v>
      </c>
    </row>
    <row r="8">
      <c r="A8" s="142" t="s">
        <v>377</v>
      </c>
      <c r="B8" s="65">
        <v>6.0</v>
      </c>
    </row>
    <row r="9">
      <c r="A9" s="142" t="s">
        <v>386</v>
      </c>
      <c r="B9" s="65">
        <v>6.0</v>
      </c>
    </row>
    <row r="10">
      <c r="A10" s="142" t="s">
        <v>320</v>
      </c>
      <c r="B10" s="65">
        <v>5.0</v>
      </c>
    </row>
    <row r="11">
      <c r="A11" s="142" t="s">
        <v>341</v>
      </c>
      <c r="B11" s="65">
        <v>4.0</v>
      </c>
    </row>
    <row r="12">
      <c r="A12" s="142" t="s">
        <v>383</v>
      </c>
      <c r="B12" s="65">
        <v>4.0</v>
      </c>
    </row>
    <row r="13">
      <c r="A13" s="142" t="s">
        <v>411</v>
      </c>
      <c r="B13" s="65">
        <v>4.0</v>
      </c>
    </row>
    <row r="14">
      <c r="A14" s="142" t="s">
        <v>275</v>
      </c>
      <c r="B14" s="65">
        <v>3.0</v>
      </c>
    </row>
    <row r="15">
      <c r="A15" s="142" t="s">
        <v>301</v>
      </c>
      <c r="B15" s="65">
        <v>3.0</v>
      </c>
    </row>
    <row r="16">
      <c r="A16" s="142" t="s">
        <v>306</v>
      </c>
      <c r="B16" s="65">
        <v>3.0</v>
      </c>
    </row>
    <row r="17">
      <c r="A17" s="142" t="s">
        <v>324</v>
      </c>
      <c r="B17" s="65">
        <v>3.0</v>
      </c>
    </row>
    <row r="18">
      <c r="A18" s="142" t="s">
        <v>340</v>
      </c>
      <c r="B18" s="65">
        <v>3.0</v>
      </c>
    </row>
    <row r="19">
      <c r="A19" s="142" t="s">
        <v>372</v>
      </c>
      <c r="B19" s="65">
        <v>3.0</v>
      </c>
    </row>
    <row r="20">
      <c r="A20" s="142" t="s">
        <v>389</v>
      </c>
      <c r="B20" s="65">
        <v>3.0</v>
      </c>
    </row>
    <row r="21">
      <c r="A21" s="142" t="s">
        <v>423</v>
      </c>
      <c r="B21" s="65">
        <v>3.0</v>
      </c>
    </row>
    <row r="22">
      <c r="A22" s="142" t="s">
        <v>533</v>
      </c>
      <c r="B22" s="65">
        <v>3.0</v>
      </c>
    </row>
    <row r="23">
      <c r="A23" s="142" t="s">
        <v>549</v>
      </c>
      <c r="B23" s="65">
        <v>3.0</v>
      </c>
    </row>
    <row r="24">
      <c r="A24" s="142" t="s">
        <v>550</v>
      </c>
      <c r="B24" s="65">
        <v>3.0</v>
      </c>
    </row>
    <row r="25">
      <c r="A25" s="142" t="s">
        <v>553</v>
      </c>
      <c r="B25" s="65">
        <v>3.0</v>
      </c>
    </row>
    <row r="26">
      <c r="A26" s="142" t="s">
        <v>278</v>
      </c>
      <c r="B26" s="147">
        <v>2.0</v>
      </c>
    </row>
    <row r="27">
      <c r="A27" s="142" t="s">
        <v>281</v>
      </c>
      <c r="B27" s="147">
        <v>2.0</v>
      </c>
    </row>
    <row r="28">
      <c r="A28" s="142" t="s">
        <v>283</v>
      </c>
      <c r="B28" s="147">
        <v>2.0</v>
      </c>
    </row>
    <row r="29">
      <c r="A29" s="142" t="s">
        <v>285</v>
      </c>
      <c r="B29" s="147">
        <v>2.0</v>
      </c>
    </row>
    <row r="30">
      <c r="A30" s="142" t="s">
        <v>343</v>
      </c>
      <c r="B30" s="147">
        <v>2.0</v>
      </c>
    </row>
    <row r="31">
      <c r="A31" s="142" t="s">
        <v>375</v>
      </c>
      <c r="B31" s="147">
        <v>2.0</v>
      </c>
    </row>
    <row r="32">
      <c r="A32" s="142" t="s">
        <v>388</v>
      </c>
      <c r="B32" s="147">
        <v>2.0</v>
      </c>
    </row>
    <row r="33">
      <c r="A33" s="142" t="s">
        <v>392</v>
      </c>
      <c r="B33" s="147">
        <v>2.0</v>
      </c>
    </row>
    <row r="34">
      <c r="A34" s="142" t="s">
        <v>424</v>
      </c>
      <c r="B34" s="147">
        <v>2.0</v>
      </c>
    </row>
    <row r="35">
      <c r="A35" s="142" t="s">
        <v>434</v>
      </c>
      <c r="B35" s="147">
        <v>2.0</v>
      </c>
    </row>
    <row r="36">
      <c r="A36" s="142" t="s">
        <v>454</v>
      </c>
      <c r="B36" s="147">
        <v>2.0</v>
      </c>
    </row>
    <row r="37">
      <c r="A37" s="142" t="s">
        <v>456</v>
      </c>
      <c r="B37" s="147">
        <v>2.0</v>
      </c>
    </row>
    <row r="38">
      <c r="A38" s="142" t="s">
        <v>464</v>
      </c>
      <c r="B38" s="147">
        <v>2.0</v>
      </c>
    </row>
    <row r="39">
      <c r="A39" s="142" t="s">
        <v>466</v>
      </c>
      <c r="B39" s="147">
        <v>2.0</v>
      </c>
    </row>
    <row r="40">
      <c r="A40" s="142" t="s">
        <v>472</v>
      </c>
      <c r="B40" s="147">
        <v>2.0</v>
      </c>
    </row>
    <row r="41">
      <c r="A41" s="142" t="s">
        <v>492</v>
      </c>
      <c r="B41" s="147">
        <v>2.0</v>
      </c>
    </row>
    <row r="42">
      <c r="A42" s="142" t="s">
        <v>494</v>
      </c>
      <c r="B42" s="147">
        <v>2.0</v>
      </c>
    </row>
    <row r="43">
      <c r="A43" s="142" t="s">
        <v>500</v>
      </c>
      <c r="B43" s="147">
        <v>2.0</v>
      </c>
    </row>
    <row r="44">
      <c r="A44" s="142" t="s">
        <v>502</v>
      </c>
      <c r="B44" s="147">
        <v>2.0</v>
      </c>
    </row>
    <row r="45">
      <c r="A45" s="142" t="s">
        <v>508</v>
      </c>
      <c r="B45" s="147">
        <v>2.0</v>
      </c>
    </row>
    <row r="46">
      <c r="A46" s="142" t="s">
        <v>515</v>
      </c>
      <c r="B46" s="147">
        <v>2.0</v>
      </c>
    </row>
    <row r="47">
      <c r="A47" s="142" t="s">
        <v>518</v>
      </c>
      <c r="B47" s="147">
        <v>2.0</v>
      </c>
    </row>
    <row r="48">
      <c r="A48" s="142" t="s">
        <v>536</v>
      </c>
      <c r="B48" s="147">
        <v>2.0</v>
      </c>
    </row>
    <row r="49">
      <c r="A49" s="142" t="s">
        <v>548</v>
      </c>
      <c r="B49" s="147">
        <v>2.0</v>
      </c>
    </row>
    <row r="50">
      <c r="A50" s="142" t="s">
        <v>551</v>
      </c>
      <c r="B50" s="147">
        <v>2.0</v>
      </c>
    </row>
    <row r="51">
      <c r="A51" s="142" t="s">
        <v>554</v>
      </c>
      <c r="B51" s="147">
        <v>2.0</v>
      </c>
    </row>
    <row r="52">
      <c r="A52" s="142" t="s">
        <v>270</v>
      </c>
      <c r="B52" s="147">
        <v>1.0</v>
      </c>
    </row>
    <row r="53">
      <c r="A53" s="142" t="s">
        <v>271</v>
      </c>
      <c r="B53" s="147">
        <v>1.0</v>
      </c>
    </row>
    <row r="54">
      <c r="A54" s="142" t="s">
        <v>272</v>
      </c>
      <c r="B54" s="147">
        <v>1.0</v>
      </c>
    </row>
    <row r="55">
      <c r="A55" s="142" t="s">
        <v>273</v>
      </c>
      <c r="B55" s="147">
        <v>1.0</v>
      </c>
    </row>
    <row r="56">
      <c r="A56" s="142" t="s">
        <v>274</v>
      </c>
      <c r="B56" s="147">
        <v>1.0</v>
      </c>
    </row>
    <row r="57">
      <c r="A57" s="142" t="s">
        <v>276</v>
      </c>
      <c r="B57" s="147">
        <v>1.0</v>
      </c>
    </row>
    <row r="58">
      <c r="A58" s="142" t="s">
        <v>277</v>
      </c>
      <c r="B58" s="147">
        <v>1.0</v>
      </c>
    </row>
    <row r="59">
      <c r="A59" s="142" t="s">
        <v>279</v>
      </c>
      <c r="B59" s="147">
        <v>1.0</v>
      </c>
    </row>
    <row r="60">
      <c r="A60" s="142" t="s">
        <v>280</v>
      </c>
      <c r="B60" s="147">
        <v>1.0</v>
      </c>
    </row>
    <row r="61">
      <c r="A61" s="142" t="s">
        <v>282</v>
      </c>
      <c r="B61" s="147">
        <v>1.0</v>
      </c>
    </row>
    <row r="62">
      <c r="A62" s="142" t="s">
        <v>284</v>
      </c>
      <c r="B62" s="147">
        <v>1.0</v>
      </c>
    </row>
    <row r="63">
      <c r="A63" s="142" t="s">
        <v>286</v>
      </c>
      <c r="B63" s="147">
        <v>1.0</v>
      </c>
    </row>
    <row r="64">
      <c r="A64" s="142" t="s">
        <v>287</v>
      </c>
      <c r="B64" s="147">
        <v>1.0</v>
      </c>
    </row>
    <row r="65">
      <c r="A65" s="142" t="s">
        <v>288</v>
      </c>
      <c r="B65" s="147">
        <v>1.0</v>
      </c>
    </row>
    <row r="66">
      <c r="A66" s="142" t="s">
        <v>289</v>
      </c>
      <c r="B66" s="147">
        <v>1.0</v>
      </c>
    </row>
    <row r="67">
      <c r="A67" s="142" t="s">
        <v>290</v>
      </c>
      <c r="B67" s="147">
        <v>1.0</v>
      </c>
    </row>
    <row r="68">
      <c r="A68" s="142" t="s">
        <v>291</v>
      </c>
      <c r="B68" s="147">
        <v>1.0</v>
      </c>
    </row>
    <row r="69">
      <c r="A69" s="142" t="s">
        <v>292</v>
      </c>
      <c r="B69" s="147">
        <v>1.0</v>
      </c>
    </row>
    <row r="70">
      <c r="A70" s="142" t="s">
        <v>293</v>
      </c>
      <c r="B70" s="147">
        <v>1.0</v>
      </c>
    </row>
    <row r="71">
      <c r="A71" s="142" t="s">
        <v>294</v>
      </c>
      <c r="B71" s="147">
        <v>1.0</v>
      </c>
    </row>
    <row r="72">
      <c r="A72" s="142" t="s">
        <v>295</v>
      </c>
      <c r="B72" s="147">
        <v>1.0</v>
      </c>
    </row>
    <row r="73">
      <c r="A73" s="142" t="s">
        <v>296</v>
      </c>
      <c r="B73" s="147">
        <v>1.0</v>
      </c>
    </row>
    <row r="74">
      <c r="A74" s="142" t="s">
        <v>297</v>
      </c>
      <c r="B74" s="147">
        <v>1.0</v>
      </c>
    </row>
    <row r="75">
      <c r="A75" s="142" t="s">
        <v>298</v>
      </c>
      <c r="B75" s="147">
        <v>1.0</v>
      </c>
    </row>
    <row r="76">
      <c r="A76" s="142" t="s">
        <v>299</v>
      </c>
      <c r="B76" s="147">
        <v>1.0</v>
      </c>
    </row>
    <row r="77">
      <c r="A77" s="142" t="s">
        <v>300</v>
      </c>
      <c r="B77" s="147">
        <v>1.0</v>
      </c>
    </row>
    <row r="78">
      <c r="A78" s="142" t="s">
        <v>302</v>
      </c>
      <c r="B78" s="147">
        <v>1.0</v>
      </c>
    </row>
    <row r="79">
      <c r="A79" s="142" t="s">
        <v>303</v>
      </c>
      <c r="B79" s="147">
        <v>1.0</v>
      </c>
    </row>
    <row r="80">
      <c r="A80" s="142" t="s">
        <v>304</v>
      </c>
      <c r="B80" s="147">
        <v>1.0</v>
      </c>
    </row>
    <row r="81">
      <c r="A81" s="142" t="s">
        <v>307</v>
      </c>
      <c r="B81" s="147">
        <v>1.0</v>
      </c>
    </row>
    <row r="82">
      <c r="A82" s="142" t="s">
        <v>308</v>
      </c>
      <c r="B82" s="147">
        <v>1.0</v>
      </c>
    </row>
    <row r="83">
      <c r="A83" s="142" t="s">
        <v>309</v>
      </c>
      <c r="B83" s="147">
        <v>1.0</v>
      </c>
    </row>
    <row r="84">
      <c r="A84" s="142" t="s">
        <v>310</v>
      </c>
      <c r="B84" s="147">
        <v>1.0</v>
      </c>
    </row>
    <row r="85">
      <c r="A85" s="142" t="s">
        <v>311</v>
      </c>
      <c r="B85" s="147">
        <v>1.0</v>
      </c>
    </row>
    <row r="86">
      <c r="A86" s="142" t="s">
        <v>312</v>
      </c>
      <c r="B86" s="147">
        <v>1.0</v>
      </c>
    </row>
    <row r="87">
      <c r="A87" s="142" t="s">
        <v>313</v>
      </c>
      <c r="B87" s="147">
        <v>1.0</v>
      </c>
    </row>
    <row r="88">
      <c r="A88" s="142" t="s">
        <v>315</v>
      </c>
      <c r="B88" s="147">
        <v>1.0</v>
      </c>
    </row>
    <row r="89">
      <c r="A89" s="142" t="s">
        <v>316</v>
      </c>
      <c r="B89" s="147">
        <v>1.0</v>
      </c>
    </row>
    <row r="90">
      <c r="A90" s="142" t="s">
        <v>317</v>
      </c>
      <c r="B90" s="147">
        <v>1.0</v>
      </c>
    </row>
    <row r="91">
      <c r="A91" s="142" t="s">
        <v>318</v>
      </c>
      <c r="B91" s="147">
        <v>1.0</v>
      </c>
    </row>
    <row r="92">
      <c r="A92" s="142" t="s">
        <v>319</v>
      </c>
      <c r="B92" s="147">
        <v>1.0</v>
      </c>
    </row>
    <row r="93">
      <c r="A93" s="142" t="s">
        <v>321</v>
      </c>
      <c r="B93" s="147">
        <v>1.0</v>
      </c>
    </row>
    <row r="94">
      <c r="A94" s="142" t="s">
        <v>322</v>
      </c>
      <c r="B94" s="147">
        <v>1.0</v>
      </c>
    </row>
    <row r="95">
      <c r="A95" s="142" t="s">
        <v>323</v>
      </c>
      <c r="B95" s="147">
        <v>1.0</v>
      </c>
    </row>
    <row r="96">
      <c r="A96" s="142" t="s">
        <v>325</v>
      </c>
      <c r="B96" s="147">
        <v>1.0</v>
      </c>
    </row>
    <row r="97">
      <c r="A97" s="142" t="s">
        <v>326</v>
      </c>
      <c r="B97" s="147">
        <v>1.0</v>
      </c>
    </row>
    <row r="98">
      <c r="A98" s="142" t="s">
        <v>327</v>
      </c>
      <c r="B98" s="147">
        <v>1.0</v>
      </c>
    </row>
    <row r="99">
      <c r="A99" s="142" t="s">
        <v>328</v>
      </c>
      <c r="B99" s="147">
        <v>1.0</v>
      </c>
    </row>
    <row r="100">
      <c r="A100" s="142" t="s">
        <v>329</v>
      </c>
      <c r="B100" s="147">
        <v>1.0</v>
      </c>
    </row>
    <row r="101">
      <c r="A101" s="142" t="s">
        <v>330</v>
      </c>
      <c r="B101" s="147">
        <v>1.0</v>
      </c>
    </row>
    <row r="102">
      <c r="A102" s="142" t="s">
        <v>331</v>
      </c>
      <c r="B102" s="147">
        <v>1.0</v>
      </c>
    </row>
    <row r="103">
      <c r="A103" s="142" t="s">
        <v>332</v>
      </c>
      <c r="B103" s="147">
        <v>1.0</v>
      </c>
    </row>
    <row r="104">
      <c r="A104" s="142" t="s">
        <v>333</v>
      </c>
      <c r="B104" s="147">
        <v>1.0</v>
      </c>
    </row>
    <row r="105">
      <c r="A105" s="142" t="s">
        <v>334</v>
      </c>
      <c r="B105" s="147">
        <v>1.0</v>
      </c>
    </row>
    <row r="106">
      <c r="A106" s="142" t="s">
        <v>335</v>
      </c>
      <c r="B106" s="147">
        <v>1.0</v>
      </c>
    </row>
    <row r="107">
      <c r="A107" s="142" t="s">
        <v>336</v>
      </c>
      <c r="B107" s="147">
        <v>1.0</v>
      </c>
    </row>
    <row r="108">
      <c r="A108" s="142" t="s">
        <v>337</v>
      </c>
      <c r="B108" s="147">
        <v>1.0</v>
      </c>
    </row>
    <row r="109">
      <c r="A109" s="142" t="s">
        <v>338</v>
      </c>
      <c r="B109" s="147">
        <v>1.0</v>
      </c>
    </row>
    <row r="110">
      <c r="A110" s="142" t="s">
        <v>339</v>
      </c>
      <c r="B110" s="147">
        <v>1.0</v>
      </c>
    </row>
    <row r="111">
      <c r="A111" s="142" t="s">
        <v>342</v>
      </c>
      <c r="B111" s="147">
        <v>1.0</v>
      </c>
    </row>
    <row r="112">
      <c r="A112" s="142" t="s">
        <v>344</v>
      </c>
      <c r="B112" s="147">
        <v>1.0</v>
      </c>
    </row>
    <row r="113">
      <c r="A113" s="142" t="s">
        <v>345</v>
      </c>
      <c r="B113" s="147">
        <v>1.0</v>
      </c>
    </row>
    <row r="114">
      <c r="A114" s="142" t="s">
        <v>346</v>
      </c>
      <c r="B114" s="147">
        <v>1.0</v>
      </c>
    </row>
    <row r="115">
      <c r="A115" s="142" t="s">
        <v>347</v>
      </c>
      <c r="B115" s="147">
        <v>1.0</v>
      </c>
    </row>
    <row r="116">
      <c r="A116" s="142" t="s">
        <v>348</v>
      </c>
      <c r="B116" s="147">
        <v>1.0</v>
      </c>
    </row>
    <row r="117">
      <c r="A117" s="142" t="s">
        <v>349</v>
      </c>
      <c r="B117" s="147">
        <v>1.0</v>
      </c>
    </row>
    <row r="118">
      <c r="A118" s="142" t="s">
        <v>350</v>
      </c>
      <c r="B118" s="147">
        <v>1.0</v>
      </c>
    </row>
    <row r="119">
      <c r="A119" s="142" t="s">
        <v>351</v>
      </c>
      <c r="B119" s="147">
        <v>1.0</v>
      </c>
    </row>
    <row r="120">
      <c r="A120" s="142" t="s">
        <v>352</v>
      </c>
      <c r="B120" s="147">
        <v>1.0</v>
      </c>
    </row>
    <row r="121">
      <c r="A121" s="142" t="s">
        <v>353</v>
      </c>
      <c r="B121" s="147">
        <v>1.0</v>
      </c>
    </row>
    <row r="122">
      <c r="A122" s="142" t="s">
        <v>354</v>
      </c>
      <c r="B122" s="147">
        <v>1.0</v>
      </c>
    </row>
    <row r="123">
      <c r="A123" s="142" t="s">
        <v>355</v>
      </c>
      <c r="B123" s="147">
        <v>1.0</v>
      </c>
    </row>
    <row r="124">
      <c r="A124" s="142" t="s">
        <v>356</v>
      </c>
      <c r="B124" s="147">
        <v>1.0</v>
      </c>
    </row>
    <row r="125">
      <c r="A125" s="142" t="s">
        <v>357</v>
      </c>
      <c r="B125" s="147">
        <v>1.0</v>
      </c>
    </row>
    <row r="126">
      <c r="A126" s="142" t="s">
        <v>358</v>
      </c>
      <c r="B126" s="147">
        <v>1.0</v>
      </c>
    </row>
    <row r="127">
      <c r="A127" s="142" t="s">
        <v>359</v>
      </c>
      <c r="B127" s="147">
        <v>1.0</v>
      </c>
    </row>
    <row r="128">
      <c r="A128" s="142" t="s">
        <v>360</v>
      </c>
      <c r="B128" s="147">
        <v>1.0</v>
      </c>
    </row>
    <row r="129">
      <c r="A129" s="142" t="s">
        <v>361</v>
      </c>
      <c r="B129" s="147">
        <v>1.0</v>
      </c>
    </row>
    <row r="130">
      <c r="A130" s="142" t="s">
        <v>362</v>
      </c>
      <c r="B130" s="147">
        <v>1.0</v>
      </c>
    </row>
    <row r="131">
      <c r="A131" s="142" t="s">
        <v>363</v>
      </c>
      <c r="B131" s="147">
        <v>1.0</v>
      </c>
    </row>
    <row r="132">
      <c r="A132" s="140" t="s">
        <v>364</v>
      </c>
      <c r="B132" s="147">
        <v>1.0</v>
      </c>
    </row>
    <row r="133">
      <c r="A133" s="142" t="s">
        <v>365</v>
      </c>
      <c r="B133" s="147">
        <v>1.0</v>
      </c>
    </row>
    <row r="134">
      <c r="A134" s="142" t="s">
        <v>366</v>
      </c>
      <c r="B134" s="147">
        <v>1.0</v>
      </c>
    </row>
    <row r="135">
      <c r="A135" s="142" t="s">
        <v>367</v>
      </c>
      <c r="B135" s="147">
        <v>1.0</v>
      </c>
    </row>
    <row r="136">
      <c r="A136" s="142" t="s">
        <v>368</v>
      </c>
      <c r="B136" s="147">
        <v>1.0</v>
      </c>
    </row>
    <row r="137">
      <c r="A137" s="142" t="s">
        <v>369</v>
      </c>
      <c r="B137" s="147">
        <v>1.0</v>
      </c>
    </row>
    <row r="138">
      <c r="A138" s="142" t="s">
        <v>370</v>
      </c>
      <c r="B138" s="147">
        <v>1.0</v>
      </c>
    </row>
    <row r="139">
      <c r="A139" s="142" t="s">
        <v>371</v>
      </c>
      <c r="B139" s="147">
        <v>1.0</v>
      </c>
    </row>
    <row r="140">
      <c r="A140" s="142" t="s">
        <v>376</v>
      </c>
      <c r="B140" s="147">
        <v>1.0</v>
      </c>
    </row>
    <row r="141">
      <c r="A141" s="142" t="s">
        <v>378</v>
      </c>
      <c r="B141" s="147">
        <v>1.0</v>
      </c>
    </row>
    <row r="142">
      <c r="A142" s="142" t="s">
        <v>379</v>
      </c>
      <c r="B142" s="147">
        <v>1.0</v>
      </c>
    </row>
    <row r="143">
      <c r="A143" s="142" t="s">
        <v>380</v>
      </c>
      <c r="B143" s="147">
        <v>1.0</v>
      </c>
    </row>
    <row r="144">
      <c r="A144" s="142" t="s">
        <v>381</v>
      </c>
      <c r="B144" s="147">
        <v>1.0</v>
      </c>
    </row>
    <row r="145">
      <c r="A145" s="142" t="s">
        <v>382</v>
      </c>
      <c r="B145" s="147">
        <v>1.0</v>
      </c>
    </row>
    <row r="146">
      <c r="A146" s="142" t="s">
        <v>385</v>
      </c>
      <c r="B146" s="147">
        <v>1.0</v>
      </c>
    </row>
    <row r="147">
      <c r="A147" s="142" t="s">
        <v>387</v>
      </c>
      <c r="B147" s="147">
        <v>1.0</v>
      </c>
    </row>
    <row r="148">
      <c r="A148" s="142" t="s">
        <v>390</v>
      </c>
      <c r="B148" s="147">
        <v>1.0</v>
      </c>
    </row>
    <row r="149">
      <c r="A149" s="142" t="s">
        <v>391</v>
      </c>
      <c r="B149" s="147">
        <v>1.0</v>
      </c>
    </row>
    <row r="150">
      <c r="A150" s="142" t="s">
        <v>393</v>
      </c>
      <c r="B150" s="147">
        <v>1.0</v>
      </c>
    </row>
    <row r="151">
      <c r="A151" s="142" t="s">
        <v>394</v>
      </c>
      <c r="B151" s="147">
        <v>1.0</v>
      </c>
    </row>
    <row r="152">
      <c r="A152" s="142" t="s">
        <v>395</v>
      </c>
      <c r="B152" s="147">
        <v>1.0</v>
      </c>
    </row>
    <row r="153">
      <c r="A153" s="142" t="s">
        <v>396</v>
      </c>
      <c r="B153" s="147">
        <v>1.0</v>
      </c>
    </row>
    <row r="154">
      <c r="A154" s="142" t="s">
        <v>397</v>
      </c>
      <c r="B154" s="147">
        <v>1.0</v>
      </c>
    </row>
    <row r="155">
      <c r="A155" s="142" t="s">
        <v>398</v>
      </c>
      <c r="B155" s="147">
        <v>1.0</v>
      </c>
    </row>
    <row r="156">
      <c r="A156" s="142" t="s">
        <v>399</v>
      </c>
      <c r="B156" s="147">
        <v>1.0</v>
      </c>
    </row>
    <row r="157">
      <c r="A157" s="142" t="s">
        <v>400</v>
      </c>
      <c r="B157" s="147">
        <v>1.0</v>
      </c>
    </row>
    <row r="158">
      <c r="A158" s="142" t="s">
        <v>401</v>
      </c>
      <c r="B158" s="147">
        <v>1.0</v>
      </c>
    </row>
    <row r="159">
      <c r="A159" s="142" t="s">
        <v>402</v>
      </c>
      <c r="B159" s="147">
        <v>1.0</v>
      </c>
    </row>
    <row r="160">
      <c r="A160" s="142" t="s">
        <v>403</v>
      </c>
      <c r="B160" s="147">
        <v>1.0</v>
      </c>
    </row>
    <row r="161">
      <c r="A161" s="142" t="s">
        <v>404</v>
      </c>
      <c r="B161" s="147">
        <v>1.0</v>
      </c>
    </row>
    <row r="162">
      <c r="A162" s="142" t="s">
        <v>405</v>
      </c>
      <c r="B162" s="147">
        <v>1.0</v>
      </c>
    </row>
    <row r="163">
      <c r="A163" s="142" t="s">
        <v>406</v>
      </c>
      <c r="B163" s="147">
        <v>1.0</v>
      </c>
    </row>
    <row r="164">
      <c r="A164" s="142" t="s">
        <v>407</v>
      </c>
      <c r="B164" s="147">
        <v>1.0</v>
      </c>
    </row>
    <row r="165">
      <c r="A165" s="142" t="s">
        <v>408</v>
      </c>
      <c r="B165" s="147">
        <v>1.0</v>
      </c>
    </row>
    <row r="166">
      <c r="A166" s="142" t="s">
        <v>409</v>
      </c>
      <c r="B166" s="147">
        <v>1.0</v>
      </c>
    </row>
    <row r="167">
      <c r="A167" s="142" t="s">
        <v>410</v>
      </c>
      <c r="B167" s="147">
        <v>1.0</v>
      </c>
    </row>
    <row r="168">
      <c r="A168" s="142" t="s">
        <v>413</v>
      </c>
      <c r="B168" s="147">
        <v>1.0</v>
      </c>
    </row>
    <row r="169">
      <c r="A169" s="142" t="s">
        <v>414</v>
      </c>
      <c r="B169" s="147">
        <v>1.0</v>
      </c>
    </row>
    <row r="170">
      <c r="A170" s="142" t="s">
        <v>415</v>
      </c>
      <c r="B170" s="147">
        <v>1.0</v>
      </c>
    </row>
    <row r="171">
      <c r="A171" s="142" t="s">
        <v>416</v>
      </c>
      <c r="B171" s="147">
        <v>1.0</v>
      </c>
    </row>
    <row r="172">
      <c r="A172" s="142" t="s">
        <v>417</v>
      </c>
      <c r="B172" s="147">
        <v>1.0</v>
      </c>
    </row>
    <row r="173">
      <c r="A173" s="142" t="s">
        <v>418</v>
      </c>
      <c r="B173" s="147">
        <v>1.0</v>
      </c>
    </row>
    <row r="174">
      <c r="A174" s="142" t="s">
        <v>419</v>
      </c>
      <c r="B174" s="147">
        <v>1.0</v>
      </c>
    </row>
    <row r="175">
      <c r="A175" s="142" t="s">
        <v>420</v>
      </c>
      <c r="B175" s="147">
        <v>1.0</v>
      </c>
    </row>
    <row r="176">
      <c r="A176" s="142" t="s">
        <v>421</v>
      </c>
      <c r="B176" s="147">
        <v>1.0</v>
      </c>
    </row>
    <row r="177">
      <c r="A177" s="142" t="s">
        <v>422</v>
      </c>
      <c r="B177" s="147">
        <v>1.0</v>
      </c>
    </row>
    <row r="178">
      <c r="A178" s="142" t="s">
        <v>425</v>
      </c>
      <c r="B178" s="147">
        <v>1.0</v>
      </c>
    </row>
    <row r="179">
      <c r="A179" s="142" t="s">
        <v>426</v>
      </c>
      <c r="B179" s="147">
        <v>1.0</v>
      </c>
    </row>
    <row r="180">
      <c r="A180" s="142" t="s">
        <v>427</v>
      </c>
      <c r="B180" s="147">
        <v>1.0</v>
      </c>
    </row>
    <row r="181">
      <c r="A181" s="142" t="s">
        <v>428</v>
      </c>
      <c r="B181" s="147">
        <v>1.0</v>
      </c>
    </row>
    <row r="182">
      <c r="A182" s="142" t="s">
        <v>429</v>
      </c>
      <c r="B182" s="147">
        <v>1.0</v>
      </c>
    </row>
    <row r="183">
      <c r="A183" s="142" t="s">
        <v>430</v>
      </c>
      <c r="B183" s="147">
        <v>1.0</v>
      </c>
    </row>
    <row r="184">
      <c r="A184" s="142" t="s">
        <v>431</v>
      </c>
      <c r="B184" s="147">
        <v>1.0</v>
      </c>
    </row>
    <row r="185">
      <c r="A185" s="142" t="s">
        <v>432</v>
      </c>
      <c r="B185" s="147">
        <v>1.0</v>
      </c>
    </row>
    <row r="186">
      <c r="A186" s="142" t="s">
        <v>433</v>
      </c>
      <c r="B186" s="147">
        <v>1.0</v>
      </c>
    </row>
    <row r="187">
      <c r="A187" s="142" t="s">
        <v>435</v>
      </c>
      <c r="B187" s="147">
        <v>1.0</v>
      </c>
    </row>
    <row r="188">
      <c r="A188" s="142" t="s">
        <v>436</v>
      </c>
      <c r="B188" s="147">
        <v>1.0</v>
      </c>
    </row>
    <row r="189">
      <c r="A189" s="142" t="s">
        <v>437</v>
      </c>
      <c r="B189" s="147">
        <v>1.0</v>
      </c>
    </row>
    <row r="190">
      <c r="A190" s="142" t="s">
        <v>438</v>
      </c>
      <c r="B190" s="147">
        <v>1.0</v>
      </c>
    </row>
    <row r="191">
      <c r="A191" s="142" t="s">
        <v>439</v>
      </c>
      <c r="B191" s="147">
        <v>1.0</v>
      </c>
    </row>
    <row r="192">
      <c r="A192" s="142" t="s">
        <v>440</v>
      </c>
      <c r="B192" s="147">
        <v>1.0</v>
      </c>
    </row>
    <row r="193">
      <c r="A193" s="142" t="s">
        <v>441</v>
      </c>
      <c r="B193" s="147">
        <v>1.0</v>
      </c>
    </row>
    <row r="194">
      <c r="A194" s="142" t="s">
        <v>442</v>
      </c>
      <c r="B194" s="147">
        <v>1.0</v>
      </c>
    </row>
    <row r="195">
      <c r="A195" s="142" t="s">
        <v>443</v>
      </c>
      <c r="B195" s="147">
        <v>1.0</v>
      </c>
    </row>
    <row r="196">
      <c r="A196" s="142" t="s">
        <v>444</v>
      </c>
      <c r="B196" s="147">
        <v>1.0</v>
      </c>
    </row>
    <row r="197">
      <c r="A197" s="142" t="s">
        <v>445</v>
      </c>
      <c r="B197" s="147">
        <v>1.0</v>
      </c>
    </row>
    <row r="198">
      <c r="A198" s="142" t="s">
        <v>446</v>
      </c>
      <c r="B198" s="147">
        <v>1.0</v>
      </c>
    </row>
    <row r="199">
      <c r="A199" s="142" t="s">
        <v>447</v>
      </c>
      <c r="B199" s="147">
        <v>1.0</v>
      </c>
    </row>
    <row r="200">
      <c r="A200" s="142" t="s">
        <v>448</v>
      </c>
      <c r="B200" s="147">
        <v>1.0</v>
      </c>
    </row>
    <row r="201">
      <c r="A201" s="142" t="s">
        <v>449</v>
      </c>
      <c r="B201" s="147">
        <v>1.0</v>
      </c>
    </row>
    <row r="202">
      <c r="A202" s="142" t="s">
        <v>450</v>
      </c>
      <c r="B202" s="147">
        <v>1.0</v>
      </c>
    </row>
    <row r="203">
      <c r="A203" s="142" t="s">
        <v>451</v>
      </c>
      <c r="B203" s="147">
        <v>1.0</v>
      </c>
    </row>
    <row r="204">
      <c r="A204" s="142" t="s">
        <v>452</v>
      </c>
      <c r="B204" s="147">
        <v>1.0</v>
      </c>
    </row>
    <row r="205">
      <c r="A205" s="142" t="s">
        <v>453</v>
      </c>
      <c r="B205" s="147">
        <v>1.0</v>
      </c>
    </row>
    <row r="206">
      <c r="A206" s="142" t="s">
        <v>455</v>
      </c>
      <c r="B206" s="147">
        <v>1.0</v>
      </c>
    </row>
    <row r="207">
      <c r="A207" s="142" t="s">
        <v>457</v>
      </c>
      <c r="B207" s="147">
        <v>1.0</v>
      </c>
    </row>
    <row r="208">
      <c r="A208" s="142" t="s">
        <v>458</v>
      </c>
      <c r="B208" s="147">
        <v>1.0</v>
      </c>
    </row>
    <row r="209">
      <c r="A209" s="142" t="s">
        <v>459</v>
      </c>
      <c r="B209" s="147">
        <v>1.0</v>
      </c>
    </row>
    <row r="210">
      <c r="A210" s="142" t="s">
        <v>460</v>
      </c>
      <c r="B210" s="147">
        <v>1.0</v>
      </c>
    </row>
    <row r="211">
      <c r="A211" s="142" t="s">
        <v>461</v>
      </c>
      <c r="B211" s="147">
        <v>1.0</v>
      </c>
    </row>
    <row r="212">
      <c r="A212" s="142" t="s">
        <v>462</v>
      </c>
      <c r="B212" s="147">
        <v>1.0</v>
      </c>
    </row>
    <row r="213">
      <c r="A213" s="142" t="s">
        <v>463</v>
      </c>
      <c r="B213" s="147">
        <v>1.0</v>
      </c>
    </row>
    <row r="214">
      <c r="A214" s="142" t="s">
        <v>465</v>
      </c>
      <c r="B214" s="147">
        <v>1.0</v>
      </c>
    </row>
    <row r="215">
      <c r="A215" s="142" t="s">
        <v>467</v>
      </c>
      <c r="B215" s="147">
        <v>1.0</v>
      </c>
    </row>
    <row r="216">
      <c r="A216" s="142" t="s">
        <v>468</v>
      </c>
      <c r="B216" s="147">
        <v>1.0</v>
      </c>
    </row>
    <row r="217">
      <c r="A217" s="142" t="s">
        <v>469</v>
      </c>
      <c r="B217" s="147">
        <v>1.0</v>
      </c>
    </row>
    <row r="218">
      <c r="A218" s="142" t="s">
        <v>470</v>
      </c>
      <c r="B218" s="147">
        <v>1.0</v>
      </c>
    </row>
    <row r="219">
      <c r="A219" s="142" t="s">
        <v>471</v>
      </c>
      <c r="B219" s="147">
        <v>1.0</v>
      </c>
    </row>
    <row r="220">
      <c r="A220" s="142" t="s">
        <v>473</v>
      </c>
      <c r="B220" s="147">
        <v>1.0</v>
      </c>
    </row>
    <row r="221">
      <c r="A221" s="142" t="s">
        <v>474</v>
      </c>
      <c r="B221" s="147">
        <v>1.0</v>
      </c>
    </row>
    <row r="222">
      <c r="A222" s="142" t="s">
        <v>475</v>
      </c>
      <c r="B222" s="147">
        <v>1.0</v>
      </c>
    </row>
    <row r="223">
      <c r="A223" s="142" t="s">
        <v>476</v>
      </c>
      <c r="B223" s="147">
        <v>1.0</v>
      </c>
    </row>
    <row r="224">
      <c r="A224" s="142" t="s">
        <v>477</v>
      </c>
      <c r="B224" s="147">
        <v>1.0</v>
      </c>
    </row>
    <row r="225">
      <c r="A225" s="142" t="s">
        <v>478</v>
      </c>
      <c r="B225" s="147">
        <v>1.0</v>
      </c>
    </row>
    <row r="226">
      <c r="A226" s="142" t="s">
        <v>479</v>
      </c>
      <c r="B226" s="147">
        <v>1.0</v>
      </c>
    </row>
    <row r="227">
      <c r="A227" s="142" t="s">
        <v>480</v>
      </c>
      <c r="B227" s="147">
        <v>1.0</v>
      </c>
    </row>
    <row r="228">
      <c r="A228" s="142" t="s">
        <v>481</v>
      </c>
      <c r="B228" s="147">
        <v>1.0</v>
      </c>
    </row>
    <row r="229">
      <c r="A229" s="142" t="s">
        <v>482</v>
      </c>
      <c r="B229" s="147">
        <v>1.0</v>
      </c>
    </row>
    <row r="230">
      <c r="A230" s="142" t="s">
        <v>483</v>
      </c>
      <c r="B230" s="147">
        <v>1.0</v>
      </c>
    </row>
    <row r="231">
      <c r="A231" s="142" t="s">
        <v>484</v>
      </c>
      <c r="B231" s="147">
        <v>1.0</v>
      </c>
    </row>
    <row r="232">
      <c r="A232" s="142" t="s">
        <v>485</v>
      </c>
      <c r="B232" s="147">
        <v>1.0</v>
      </c>
    </row>
    <row r="233">
      <c r="A233" s="142" t="s">
        <v>486</v>
      </c>
      <c r="B233" s="147">
        <v>1.0</v>
      </c>
    </row>
    <row r="234">
      <c r="A234" s="142" t="s">
        <v>487</v>
      </c>
      <c r="B234" s="147">
        <v>1.0</v>
      </c>
    </row>
    <row r="235">
      <c r="A235" s="142" t="s">
        <v>488</v>
      </c>
      <c r="B235" s="147">
        <v>1.0</v>
      </c>
    </row>
    <row r="236">
      <c r="A236" s="142" t="s">
        <v>489</v>
      </c>
      <c r="B236" s="147">
        <v>1.0</v>
      </c>
    </row>
    <row r="237">
      <c r="A237" s="142" t="s">
        <v>490</v>
      </c>
      <c r="B237" s="147">
        <v>1.0</v>
      </c>
    </row>
    <row r="238">
      <c r="A238" s="142" t="s">
        <v>491</v>
      </c>
      <c r="B238" s="147">
        <v>1.0</v>
      </c>
    </row>
    <row r="239">
      <c r="A239" s="142" t="s">
        <v>493</v>
      </c>
      <c r="B239" s="147">
        <v>1.0</v>
      </c>
    </row>
    <row r="240">
      <c r="A240" s="142" t="s">
        <v>495</v>
      </c>
      <c r="B240" s="147">
        <v>1.0</v>
      </c>
    </row>
    <row r="241">
      <c r="A241" s="142" t="s">
        <v>496</v>
      </c>
      <c r="B241" s="147">
        <v>1.0</v>
      </c>
    </row>
    <row r="242">
      <c r="A242" s="142" t="s">
        <v>497</v>
      </c>
      <c r="B242" s="147">
        <v>1.0</v>
      </c>
    </row>
    <row r="243">
      <c r="A243" s="142" t="s">
        <v>498</v>
      </c>
      <c r="B243" s="147">
        <v>1.0</v>
      </c>
    </row>
    <row r="244">
      <c r="A244" s="142" t="s">
        <v>499</v>
      </c>
      <c r="B244" s="147">
        <v>1.0</v>
      </c>
    </row>
    <row r="245">
      <c r="A245" s="142" t="s">
        <v>501</v>
      </c>
      <c r="B245" s="147">
        <v>1.0</v>
      </c>
    </row>
    <row r="246">
      <c r="A246" s="142" t="s">
        <v>503</v>
      </c>
      <c r="B246" s="147">
        <v>1.0</v>
      </c>
    </row>
    <row r="247">
      <c r="A247" s="140" t="s">
        <v>504</v>
      </c>
      <c r="B247" s="147">
        <v>1.0</v>
      </c>
    </row>
    <row r="248">
      <c r="A248" s="142" t="s">
        <v>505</v>
      </c>
      <c r="B248" s="147">
        <v>1.0</v>
      </c>
    </row>
    <row r="249">
      <c r="A249" s="142" t="s">
        <v>506</v>
      </c>
      <c r="B249" s="147">
        <v>1.0</v>
      </c>
    </row>
    <row r="250">
      <c r="A250" s="142" t="s">
        <v>507</v>
      </c>
      <c r="B250" s="147">
        <v>1.0</v>
      </c>
    </row>
    <row r="251">
      <c r="A251" s="142" t="s">
        <v>509</v>
      </c>
      <c r="B251" s="147">
        <v>1.0</v>
      </c>
    </row>
    <row r="252">
      <c r="A252" s="142" t="s">
        <v>510</v>
      </c>
      <c r="B252" s="147">
        <v>1.0</v>
      </c>
    </row>
    <row r="253">
      <c r="A253" s="142" t="s">
        <v>511</v>
      </c>
      <c r="B253" s="147">
        <v>1.0</v>
      </c>
    </row>
    <row r="254">
      <c r="A254" s="142" t="s">
        <v>512</v>
      </c>
      <c r="B254" s="147">
        <v>1.0</v>
      </c>
    </row>
    <row r="255">
      <c r="A255" s="142" t="s">
        <v>513</v>
      </c>
      <c r="B255" s="147">
        <v>1.0</v>
      </c>
    </row>
    <row r="256">
      <c r="A256" s="142" t="s">
        <v>514</v>
      </c>
      <c r="B256" s="147">
        <v>1.0</v>
      </c>
    </row>
    <row r="257">
      <c r="A257" s="142" t="s">
        <v>516</v>
      </c>
      <c r="B257" s="147">
        <v>1.0</v>
      </c>
    </row>
    <row r="258">
      <c r="A258" s="142" t="s">
        <v>517</v>
      </c>
      <c r="B258" s="147">
        <v>1.0</v>
      </c>
    </row>
    <row r="259">
      <c r="A259" s="142" t="s">
        <v>519</v>
      </c>
      <c r="B259" s="147">
        <v>1.0</v>
      </c>
    </row>
    <row r="260">
      <c r="A260" s="142" t="s">
        <v>520</v>
      </c>
      <c r="B260" s="147">
        <v>1.0</v>
      </c>
    </row>
    <row r="261">
      <c r="A261" s="142" t="s">
        <v>521</v>
      </c>
      <c r="B261" s="147">
        <v>1.0</v>
      </c>
    </row>
    <row r="262">
      <c r="A262" s="142" t="s">
        <v>522</v>
      </c>
      <c r="B262" s="147">
        <v>1.0</v>
      </c>
    </row>
    <row r="263">
      <c r="A263" s="142" t="s">
        <v>523</v>
      </c>
      <c r="B263" s="147">
        <v>1.0</v>
      </c>
    </row>
    <row r="264">
      <c r="A264" s="142" t="s">
        <v>524</v>
      </c>
      <c r="B264" s="147">
        <v>1.0</v>
      </c>
    </row>
    <row r="265">
      <c r="A265" s="142" t="s">
        <v>525</v>
      </c>
      <c r="B265" s="147">
        <v>1.0</v>
      </c>
    </row>
    <row r="266">
      <c r="A266" s="142" t="s">
        <v>526</v>
      </c>
      <c r="B266" s="147">
        <v>1.0</v>
      </c>
    </row>
    <row r="267">
      <c r="A267" s="142" t="s">
        <v>527</v>
      </c>
      <c r="B267" s="147">
        <v>1.0</v>
      </c>
    </row>
    <row r="268">
      <c r="A268" s="142" t="s">
        <v>528</v>
      </c>
      <c r="B268" s="147">
        <v>1.0</v>
      </c>
    </row>
    <row r="269">
      <c r="A269" s="142" t="s">
        <v>529</v>
      </c>
      <c r="B269" s="147">
        <v>1.0</v>
      </c>
    </row>
    <row r="270">
      <c r="A270" s="142" t="s">
        <v>530</v>
      </c>
      <c r="B270" s="147">
        <v>1.0</v>
      </c>
    </row>
    <row r="271">
      <c r="A271" s="142" t="s">
        <v>531</v>
      </c>
      <c r="B271" s="147">
        <v>1.0</v>
      </c>
    </row>
    <row r="272">
      <c r="A272" s="142" t="s">
        <v>532</v>
      </c>
      <c r="B272" s="147">
        <v>1.0</v>
      </c>
    </row>
    <row r="273">
      <c r="A273" s="142" t="s">
        <v>534</v>
      </c>
      <c r="B273" s="147">
        <v>1.0</v>
      </c>
    </row>
    <row r="274">
      <c r="A274" s="142" t="s">
        <v>535</v>
      </c>
      <c r="B274" s="147">
        <v>1.0</v>
      </c>
    </row>
    <row r="275">
      <c r="A275" s="142" t="s">
        <v>537</v>
      </c>
      <c r="B275" s="147">
        <v>1.0</v>
      </c>
    </row>
    <row r="276">
      <c r="A276" s="142" t="s">
        <v>538</v>
      </c>
      <c r="B276" s="147">
        <v>1.0</v>
      </c>
    </row>
    <row r="277">
      <c r="A277" s="142" t="s">
        <v>539</v>
      </c>
      <c r="B277" s="147">
        <v>1.0</v>
      </c>
    </row>
    <row r="278">
      <c r="A278" s="142" t="s">
        <v>540</v>
      </c>
      <c r="B278" s="147">
        <v>1.0</v>
      </c>
    </row>
    <row r="279">
      <c r="A279" s="142" t="s">
        <v>541</v>
      </c>
      <c r="B279" s="147">
        <v>1.0</v>
      </c>
    </row>
    <row r="280">
      <c r="A280" s="142" t="s">
        <v>542</v>
      </c>
      <c r="B280" s="147">
        <v>1.0</v>
      </c>
    </row>
    <row r="281">
      <c r="A281" s="142" t="s">
        <v>543</v>
      </c>
      <c r="B281" s="147">
        <v>1.0</v>
      </c>
    </row>
    <row r="282">
      <c r="A282" s="142" t="s">
        <v>544</v>
      </c>
      <c r="B282" s="147">
        <v>1.0</v>
      </c>
    </row>
    <row r="283">
      <c r="A283" s="142" t="s">
        <v>545</v>
      </c>
      <c r="B283" s="147">
        <v>1.0</v>
      </c>
    </row>
    <row r="284">
      <c r="A284" s="142" t="s">
        <v>546</v>
      </c>
      <c r="B284" s="147">
        <v>1.0</v>
      </c>
    </row>
    <row r="285">
      <c r="A285" s="142" t="s">
        <v>547</v>
      </c>
      <c r="B285" s="147">
        <v>1.0</v>
      </c>
    </row>
    <row r="286">
      <c r="A286" s="142" t="s">
        <v>552</v>
      </c>
      <c r="B286" s="147">
        <v>1.0</v>
      </c>
    </row>
    <row r="287">
      <c r="A287" s="142" t="s">
        <v>555</v>
      </c>
      <c r="B287" s="147">
        <v>1.0</v>
      </c>
    </row>
    <row r="288">
      <c r="A288" s="142" t="s">
        <v>556</v>
      </c>
      <c r="B288" s="147">
        <v>1.0</v>
      </c>
    </row>
    <row r="289">
      <c r="A289" s="142" t="s">
        <v>557</v>
      </c>
      <c r="B289" s="147">
        <v>1.0</v>
      </c>
    </row>
    <row r="290">
      <c r="A290" s="142" t="s">
        <v>558</v>
      </c>
      <c r="B290" s="147">
        <v>1.0</v>
      </c>
    </row>
    <row r="291">
      <c r="A291" s="142" t="s">
        <v>559</v>
      </c>
      <c r="B291" s="147">
        <v>1.0</v>
      </c>
    </row>
    <row r="292">
      <c r="A292" s="142" t="s">
        <v>560</v>
      </c>
      <c r="B292" s="147">
        <v>1.0</v>
      </c>
    </row>
    <row r="293">
      <c r="A293" s="142" t="s">
        <v>561</v>
      </c>
      <c r="B293" s="147">
        <v>1.0</v>
      </c>
    </row>
    <row r="294">
      <c r="A294" s="142" t="s">
        <v>562</v>
      </c>
      <c r="B294" s="147">
        <v>1.0</v>
      </c>
    </row>
    <row r="295">
      <c r="A295" s="140"/>
      <c r="B295" s="147"/>
    </row>
    <row r="296">
      <c r="A296" s="140"/>
      <c r="B296" s="147"/>
    </row>
    <row r="297">
      <c r="A297" s="140"/>
      <c r="B297" s="147"/>
    </row>
    <row r="298">
      <c r="A298" s="140"/>
      <c r="B298" s="147"/>
    </row>
    <row r="299">
      <c r="A299" s="140"/>
      <c r="B299" s="147"/>
    </row>
    <row r="300">
      <c r="A300" s="140"/>
      <c r="B300" s="147"/>
    </row>
    <row r="301">
      <c r="A301" s="140"/>
      <c r="B301" s="147"/>
    </row>
    <row r="302">
      <c r="A302" s="140"/>
      <c r="B302" s="147"/>
    </row>
    <row r="303">
      <c r="A303" s="140"/>
      <c r="B303" s="147"/>
    </row>
    <row r="304">
      <c r="A304" s="140"/>
      <c r="B304" s="147"/>
    </row>
    <row r="305">
      <c r="A305" s="140"/>
      <c r="B305" s="147"/>
    </row>
    <row r="306">
      <c r="A306" s="140"/>
      <c r="B306" s="147"/>
    </row>
    <row r="307">
      <c r="A307" s="140"/>
      <c r="B307" s="147"/>
    </row>
    <row r="308">
      <c r="A308" s="140"/>
      <c r="B308" s="147"/>
    </row>
    <row r="309">
      <c r="A309" s="140"/>
      <c r="B309" s="147"/>
    </row>
    <row r="310">
      <c r="A310" s="140"/>
      <c r="B310" s="147"/>
    </row>
    <row r="311">
      <c r="A311" s="140"/>
      <c r="B311" s="147"/>
    </row>
    <row r="312">
      <c r="A312" s="140"/>
      <c r="B312" s="147"/>
    </row>
    <row r="313">
      <c r="A313" s="140"/>
      <c r="B313" s="147"/>
    </row>
    <row r="314">
      <c r="A314" s="140"/>
      <c r="B314" s="147"/>
    </row>
    <row r="315">
      <c r="A315" s="140"/>
      <c r="B315" s="147"/>
    </row>
    <row r="316">
      <c r="A316" s="140"/>
      <c r="B316" s="147"/>
    </row>
    <row r="317">
      <c r="A317" s="140"/>
      <c r="B317" s="147"/>
    </row>
    <row r="318">
      <c r="A318" s="140"/>
      <c r="B318" s="147"/>
    </row>
    <row r="319">
      <c r="A319" s="140"/>
      <c r="B319" s="147"/>
    </row>
    <row r="320">
      <c r="A320" s="140"/>
      <c r="B320" s="147"/>
    </row>
    <row r="321">
      <c r="A321" s="140"/>
      <c r="B321" s="147"/>
    </row>
    <row r="322">
      <c r="A322" s="140"/>
      <c r="B322" s="147"/>
    </row>
    <row r="323">
      <c r="A323" s="140"/>
      <c r="B323" s="147"/>
    </row>
    <row r="324">
      <c r="A324" s="140"/>
      <c r="B324" s="147"/>
    </row>
    <row r="325">
      <c r="A325" s="140"/>
      <c r="B325" s="147"/>
    </row>
    <row r="326">
      <c r="A326" s="140"/>
      <c r="B326" s="147"/>
    </row>
    <row r="327">
      <c r="A327" s="140"/>
      <c r="B327" s="147"/>
    </row>
    <row r="328">
      <c r="A328" s="140"/>
      <c r="B328" s="147"/>
    </row>
    <row r="329">
      <c r="A329" s="140"/>
      <c r="B329" s="147"/>
    </row>
    <row r="330">
      <c r="A330" s="140"/>
      <c r="B330" s="147"/>
    </row>
    <row r="331">
      <c r="A331" s="140"/>
      <c r="B331" s="147"/>
    </row>
    <row r="332">
      <c r="A332" s="140"/>
      <c r="B332" s="147"/>
    </row>
    <row r="333">
      <c r="A333" s="140"/>
      <c r="B333" s="147"/>
    </row>
    <row r="334">
      <c r="A334" s="140"/>
      <c r="B334" s="147"/>
    </row>
    <row r="335">
      <c r="A335" s="140"/>
      <c r="B335" s="147"/>
    </row>
    <row r="336">
      <c r="A336" s="140"/>
      <c r="B336" s="147"/>
    </row>
    <row r="337">
      <c r="A337" s="140"/>
      <c r="B337" s="147"/>
    </row>
    <row r="338">
      <c r="A338" s="140"/>
      <c r="B338" s="147"/>
    </row>
    <row r="339">
      <c r="A339" s="140"/>
      <c r="B339" s="147"/>
    </row>
    <row r="340">
      <c r="A340" s="140"/>
      <c r="B340" s="147"/>
    </row>
    <row r="341">
      <c r="A341" s="140"/>
      <c r="B341" s="147"/>
    </row>
    <row r="342">
      <c r="A342" s="140"/>
      <c r="B342" s="147"/>
    </row>
    <row r="343">
      <c r="A343" s="140"/>
      <c r="B343" s="147"/>
    </row>
    <row r="344">
      <c r="A344" s="140"/>
      <c r="B344" s="147"/>
    </row>
    <row r="345">
      <c r="A345" s="140"/>
      <c r="B345" s="147"/>
    </row>
    <row r="346">
      <c r="A346" s="140"/>
      <c r="B346" s="147"/>
    </row>
    <row r="347">
      <c r="A347" s="140"/>
      <c r="B347" s="147"/>
    </row>
    <row r="348">
      <c r="A348" s="140"/>
      <c r="B348" s="147"/>
    </row>
    <row r="349">
      <c r="A349" s="140"/>
      <c r="B349" s="147"/>
    </row>
    <row r="350">
      <c r="A350" s="140"/>
      <c r="B350" s="147"/>
    </row>
    <row r="351">
      <c r="A351" s="140"/>
      <c r="B351" s="147"/>
    </row>
    <row r="352">
      <c r="A352" s="140"/>
      <c r="B352" s="147"/>
    </row>
    <row r="353">
      <c r="A353" s="140"/>
      <c r="B353" s="147"/>
    </row>
    <row r="354">
      <c r="A354" s="140"/>
      <c r="B354" s="147"/>
    </row>
    <row r="355">
      <c r="A355" s="140"/>
      <c r="B355" s="147"/>
    </row>
    <row r="356">
      <c r="A356" s="140"/>
      <c r="B356" s="147"/>
    </row>
    <row r="357">
      <c r="A357" s="140"/>
      <c r="B357" s="147"/>
    </row>
    <row r="358">
      <c r="A358" s="140"/>
      <c r="B358" s="147"/>
    </row>
    <row r="359">
      <c r="A359" s="140"/>
      <c r="B359" s="147"/>
    </row>
    <row r="360">
      <c r="A360" s="140"/>
      <c r="B360" s="147"/>
    </row>
    <row r="361">
      <c r="A361" s="140"/>
      <c r="B361" s="147"/>
    </row>
    <row r="362">
      <c r="A362" s="140"/>
      <c r="B362" s="147"/>
    </row>
    <row r="363">
      <c r="A363" s="140"/>
      <c r="B363" s="147"/>
    </row>
    <row r="364">
      <c r="A364" s="140"/>
      <c r="B364" s="147"/>
    </row>
    <row r="365">
      <c r="A365" s="140"/>
      <c r="B365" s="147"/>
    </row>
    <row r="366">
      <c r="A366" s="140"/>
      <c r="B366" s="147"/>
    </row>
    <row r="367">
      <c r="A367" s="140"/>
      <c r="B367" s="147"/>
    </row>
    <row r="368">
      <c r="A368" s="140"/>
      <c r="B368" s="147"/>
    </row>
    <row r="369">
      <c r="A369" s="140"/>
      <c r="B369" s="147"/>
    </row>
    <row r="370">
      <c r="A370" s="140"/>
      <c r="B370" s="147"/>
    </row>
    <row r="371">
      <c r="A371" s="140"/>
      <c r="B371" s="147"/>
    </row>
    <row r="372">
      <c r="A372" s="140"/>
      <c r="B372" s="147"/>
    </row>
    <row r="373">
      <c r="A373" s="140"/>
      <c r="B373" s="147"/>
    </row>
    <row r="374">
      <c r="A374" s="140"/>
      <c r="B374" s="147"/>
    </row>
    <row r="375">
      <c r="A375" s="140"/>
      <c r="B375" s="147"/>
    </row>
    <row r="376">
      <c r="A376" s="140"/>
      <c r="B376" s="147"/>
    </row>
    <row r="377">
      <c r="A377" s="140"/>
      <c r="B377" s="147"/>
    </row>
    <row r="378">
      <c r="A378" s="140"/>
      <c r="B378" s="147"/>
    </row>
    <row r="379">
      <c r="A379" s="140"/>
      <c r="B379" s="147"/>
    </row>
    <row r="380">
      <c r="A380" s="140"/>
      <c r="B380" s="147"/>
    </row>
    <row r="381">
      <c r="A381" s="140"/>
      <c r="B381" s="147"/>
    </row>
    <row r="382">
      <c r="A382" s="140"/>
      <c r="B382" s="147"/>
    </row>
    <row r="383">
      <c r="A383" s="140"/>
      <c r="B383" s="147"/>
    </row>
    <row r="384">
      <c r="A384" s="140"/>
      <c r="B384" s="147"/>
    </row>
    <row r="385">
      <c r="A385" s="140"/>
      <c r="B385" s="147"/>
    </row>
    <row r="386">
      <c r="A386" s="140"/>
      <c r="B386" s="147"/>
    </row>
    <row r="387">
      <c r="A387" s="140"/>
      <c r="B387" s="147"/>
    </row>
    <row r="388">
      <c r="A388" s="140"/>
      <c r="B388" s="147"/>
    </row>
    <row r="389">
      <c r="A389" s="140"/>
      <c r="B389" s="147"/>
    </row>
    <row r="390">
      <c r="A390" s="140"/>
      <c r="B390" s="147"/>
    </row>
    <row r="391">
      <c r="A391" s="140"/>
      <c r="B391" s="147"/>
    </row>
    <row r="392">
      <c r="A392" s="140"/>
      <c r="B392" s="147"/>
    </row>
    <row r="393">
      <c r="A393" s="140"/>
      <c r="B393" s="147"/>
    </row>
    <row r="394">
      <c r="A394" s="140"/>
      <c r="B394" s="147"/>
    </row>
    <row r="395">
      <c r="A395" s="140"/>
      <c r="B395" s="147"/>
    </row>
    <row r="396">
      <c r="A396" s="140"/>
      <c r="B396" s="147"/>
    </row>
    <row r="397">
      <c r="A397" s="140"/>
      <c r="B397" s="147"/>
    </row>
    <row r="398">
      <c r="A398" s="140"/>
      <c r="B398" s="147"/>
    </row>
    <row r="399">
      <c r="A399" s="140"/>
      <c r="B399" s="147"/>
    </row>
    <row r="400">
      <c r="A400" s="140"/>
      <c r="B400" s="147"/>
    </row>
    <row r="401">
      <c r="A401" s="140"/>
      <c r="B401" s="147"/>
    </row>
    <row r="402">
      <c r="A402" s="140"/>
      <c r="B402" s="147"/>
    </row>
    <row r="403">
      <c r="A403" s="140"/>
      <c r="B403" s="147"/>
    </row>
    <row r="404">
      <c r="A404" s="140"/>
      <c r="B404" s="147"/>
    </row>
    <row r="405">
      <c r="A405" s="140"/>
      <c r="B405" s="147"/>
    </row>
    <row r="406">
      <c r="A406" s="140"/>
      <c r="B406" s="147"/>
    </row>
    <row r="407">
      <c r="A407" s="140"/>
      <c r="B407" s="147"/>
    </row>
    <row r="408">
      <c r="A408" s="140"/>
      <c r="B408" s="147"/>
    </row>
    <row r="409">
      <c r="A409" s="140"/>
      <c r="B409" s="147"/>
    </row>
    <row r="410">
      <c r="A410" s="140"/>
      <c r="B410" s="147"/>
    </row>
    <row r="411">
      <c r="A411" s="140"/>
      <c r="B411" s="147"/>
    </row>
    <row r="412">
      <c r="A412" s="140"/>
      <c r="B412" s="147"/>
    </row>
    <row r="413">
      <c r="A413" s="140"/>
      <c r="B413" s="147"/>
    </row>
    <row r="414">
      <c r="A414" s="140"/>
      <c r="B414" s="147"/>
    </row>
    <row r="415">
      <c r="A415" s="140"/>
      <c r="B415" s="147"/>
    </row>
    <row r="416">
      <c r="A416" s="140"/>
      <c r="B416" s="147"/>
    </row>
    <row r="417">
      <c r="A417" s="140"/>
      <c r="B417" s="147"/>
    </row>
    <row r="418">
      <c r="A418" s="140"/>
      <c r="B418" s="147"/>
    </row>
    <row r="419">
      <c r="A419" s="140"/>
      <c r="B419" s="147"/>
    </row>
    <row r="420">
      <c r="A420" s="140"/>
      <c r="B420" s="147"/>
    </row>
    <row r="421">
      <c r="A421" s="140"/>
      <c r="B421" s="147"/>
    </row>
    <row r="422">
      <c r="A422" s="140"/>
      <c r="B422" s="147"/>
    </row>
    <row r="423">
      <c r="A423" s="140"/>
      <c r="B423" s="147"/>
    </row>
    <row r="424">
      <c r="A424" s="140"/>
      <c r="B424" s="147"/>
    </row>
    <row r="425">
      <c r="A425" s="140"/>
      <c r="B425" s="147"/>
    </row>
    <row r="426">
      <c r="A426" s="140"/>
      <c r="B426" s="147"/>
    </row>
    <row r="427">
      <c r="A427" s="140"/>
      <c r="B427" s="147"/>
    </row>
    <row r="428">
      <c r="A428" s="140"/>
      <c r="B428" s="147"/>
    </row>
    <row r="429">
      <c r="A429" s="140"/>
      <c r="B429" s="147"/>
    </row>
    <row r="430">
      <c r="A430" s="140"/>
      <c r="B430" s="147"/>
    </row>
    <row r="431">
      <c r="A431" s="140"/>
      <c r="B431" s="147"/>
    </row>
    <row r="432">
      <c r="A432" s="140"/>
      <c r="B432" s="147"/>
    </row>
    <row r="433">
      <c r="A433" s="140"/>
      <c r="B433" s="147"/>
    </row>
    <row r="434">
      <c r="A434" s="140"/>
      <c r="B434" s="147"/>
    </row>
    <row r="435">
      <c r="A435" s="140"/>
      <c r="B435" s="147"/>
    </row>
    <row r="436">
      <c r="A436" s="140"/>
      <c r="B436" s="147"/>
    </row>
    <row r="437">
      <c r="A437" s="140"/>
      <c r="B437" s="147"/>
    </row>
    <row r="438">
      <c r="A438" s="140"/>
      <c r="B438" s="147"/>
    </row>
    <row r="439">
      <c r="A439" s="140"/>
      <c r="B439" s="147"/>
    </row>
    <row r="440">
      <c r="A440" s="140"/>
      <c r="B440" s="147"/>
    </row>
    <row r="441">
      <c r="A441" s="140"/>
      <c r="B441" s="147"/>
    </row>
    <row r="442">
      <c r="A442" s="140"/>
      <c r="B442" s="147"/>
    </row>
    <row r="443">
      <c r="A443" s="140"/>
      <c r="B443" s="147"/>
    </row>
    <row r="444">
      <c r="A444" s="140"/>
      <c r="B444" s="147"/>
    </row>
    <row r="445">
      <c r="A445" s="140"/>
      <c r="B445" s="147"/>
    </row>
    <row r="446">
      <c r="A446" s="140"/>
      <c r="B446" s="147"/>
    </row>
    <row r="447">
      <c r="A447" s="140"/>
      <c r="B447" s="147"/>
    </row>
    <row r="448">
      <c r="A448" s="140"/>
      <c r="B448" s="147"/>
    </row>
    <row r="449">
      <c r="A449" s="140"/>
      <c r="B449" s="147"/>
    </row>
    <row r="450">
      <c r="A450" s="140"/>
      <c r="B450" s="147"/>
    </row>
    <row r="451">
      <c r="A451" s="140"/>
      <c r="B451" s="147"/>
    </row>
    <row r="452">
      <c r="A452" s="140"/>
      <c r="B452" s="147"/>
    </row>
    <row r="453">
      <c r="A453" s="140"/>
      <c r="B453" s="147"/>
    </row>
    <row r="454">
      <c r="A454" s="140"/>
      <c r="B454" s="147"/>
    </row>
    <row r="455">
      <c r="A455" s="140"/>
      <c r="B455" s="147"/>
    </row>
    <row r="456">
      <c r="A456" s="140"/>
      <c r="B456" s="147"/>
    </row>
    <row r="457">
      <c r="A457" s="140"/>
      <c r="B457" s="147"/>
    </row>
    <row r="458">
      <c r="A458" s="140"/>
      <c r="B458" s="147"/>
    </row>
    <row r="459">
      <c r="A459" s="140"/>
      <c r="B459" s="147"/>
    </row>
    <row r="460">
      <c r="A460" s="140"/>
      <c r="B460" s="147"/>
    </row>
    <row r="461">
      <c r="A461" s="140"/>
      <c r="B461" s="147"/>
    </row>
    <row r="462">
      <c r="A462" s="140"/>
      <c r="B462" s="147"/>
    </row>
    <row r="463">
      <c r="A463" s="140"/>
      <c r="B463" s="147"/>
    </row>
    <row r="464">
      <c r="A464" s="140"/>
      <c r="B464" s="147"/>
    </row>
    <row r="465">
      <c r="A465" s="140"/>
      <c r="B465" s="147"/>
    </row>
    <row r="466">
      <c r="A466" s="140"/>
      <c r="B466" s="147"/>
    </row>
    <row r="467">
      <c r="A467" s="140"/>
      <c r="B467" s="147"/>
    </row>
    <row r="468">
      <c r="A468" s="140"/>
      <c r="B468" s="147"/>
    </row>
    <row r="469">
      <c r="A469" s="140"/>
      <c r="B469" s="147"/>
    </row>
    <row r="470">
      <c r="A470" s="140"/>
      <c r="B470" s="147"/>
    </row>
    <row r="471">
      <c r="A471" s="140"/>
      <c r="B471" s="147"/>
    </row>
    <row r="472">
      <c r="A472" s="140"/>
      <c r="B472" s="147"/>
    </row>
    <row r="473">
      <c r="A473" s="140"/>
      <c r="B473" s="147"/>
    </row>
    <row r="474">
      <c r="A474" s="140"/>
      <c r="B474" s="147"/>
    </row>
    <row r="475">
      <c r="A475" s="140"/>
      <c r="B475" s="147"/>
    </row>
    <row r="476">
      <c r="A476" s="140"/>
      <c r="B476" s="147"/>
    </row>
    <row r="477">
      <c r="A477" s="140"/>
      <c r="B477" s="147"/>
    </row>
    <row r="478">
      <c r="A478" s="140"/>
      <c r="B478" s="147"/>
    </row>
    <row r="479">
      <c r="A479" s="140"/>
      <c r="B479" s="147"/>
    </row>
    <row r="480">
      <c r="A480" s="140"/>
      <c r="B480" s="147"/>
    </row>
    <row r="481">
      <c r="A481" s="140"/>
      <c r="B481" s="147"/>
    </row>
    <row r="482">
      <c r="A482" s="140"/>
      <c r="B482" s="147"/>
    </row>
    <row r="483">
      <c r="A483" s="140"/>
      <c r="B483" s="147"/>
    </row>
    <row r="484">
      <c r="A484" s="140"/>
      <c r="B484" s="147"/>
    </row>
    <row r="485">
      <c r="A485" s="140"/>
      <c r="B485" s="147"/>
    </row>
    <row r="486">
      <c r="A486" s="140"/>
      <c r="B486" s="147"/>
    </row>
    <row r="487">
      <c r="A487" s="140"/>
      <c r="B487" s="147"/>
    </row>
    <row r="488">
      <c r="A488" s="140"/>
      <c r="B488" s="147"/>
    </row>
    <row r="489">
      <c r="A489" s="140"/>
      <c r="B489" s="147"/>
    </row>
    <row r="490">
      <c r="A490" s="140"/>
      <c r="B490" s="147"/>
    </row>
    <row r="491">
      <c r="A491" s="140"/>
      <c r="B491" s="147"/>
    </row>
    <row r="492">
      <c r="A492" s="140"/>
      <c r="B492" s="147"/>
    </row>
    <row r="493">
      <c r="A493" s="140"/>
      <c r="B493" s="147"/>
    </row>
    <row r="494">
      <c r="A494" s="140"/>
      <c r="B494" s="147"/>
    </row>
    <row r="495">
      <c r="A495" s="140"/>
      <c r="B495" s="147"/>
    </row>
    <row r="496">
      <c r="A496" s="140"/>
      <c r="B496" s="147"/>
    </row>
    <row r="497">
      <c r="A497" s="140"/>
      <c r="B497" s="147"/>
    </row>
    <row r="498">
      <c r="A498" s="140"/>
      <c r="B498" s="147"/>
    </row>
    <row r="499">
      <c r="A499" s="140"/>
      <c r="B499" s="147"/>
    </row>
    <row r="500">
      <c r="A500" s="140"/>
      <c r="B500" s="147"/>
    </row>
    <row r="501">
      <c r="A501" s="140"/>
      <c r="B501" s="147"/>
    </row>
    <row r="502">
      <c r="A502" s="140"/>
      <c r="B502" s="147"/>
    </row>
    <row r="503">
      <c r="A503" s="140"/>
      <c r="B503" s="147"/>
    </row>
    <row r="504">
      <c r="A504" s="140"/>
      <c r="B504" s="147"/>
    </row>
    <row r="505">
      <c r="A505" s="140"/>
      <c r="B505" s="147"/>
    </row>
    <row r="506">
      <c r="A506" s="140"/>
      <c r="B506" s="147"/>
    </row>
    <row r="507">
      <c r="A507" s="140"/>
      <c r="B507" s="147"/>
    </row>
    <row r="508">
      <c r="A508" s="140"/>
      <c r="B508" s="147"/>
    </row>
    <row r="509">
      <c r="A509" s="140"/>
      <c r="B509" s="147"/>
    </row>
    <row r="510">
      <c r="A510" s="140"/>
      <c r="B510" s="147"/>
    </row>
    <row r="511">
      <c r="A511" s="140"/>
      <c r="B511" s="147"/>
    </row>
    <row r="512">
      <c r="A512" s="140"/>
      <c r="B512" s="147"/>
    </row>
    <row r="513">
      <c r="A513" s="140"/>
      <c r="B513" s="147"/>
    </row>
    <row r="514">
      <c r="A514" s="140"/>
      <c r="B514" s="147"/>
    </row>
    <row r="515">
      <c r="A515" s="140"/>
      <c r="B515" s="147"/>
    </row>
    <row r="516">
      <c r="A516" s="140"/>
      <c r="B516" s="147"/>
    </row>
    <row r="517">
      <c r="A517" s="140"/>
      <c r="B517" s="147"/>
    </row>
    <row r="518">
      <c r="A518" s="140"/>
      <c r="B518" s="147"/>
    </row>
    <row r="519">
      <c r="A519" s="140"/>
      <c r="B519" s="147"/>
    </row>
    <row r="520">
      <c r="A520" s="140"/>
      <c r="B520" s="147"/>
    </row>
    <row r="521">
      <c r="A521" s="140"/>
      <c r="B521" s="147"/>
    </row>
    <row r="522">
      <c r="A522" s="140"/>
      <c r="B522" s="147"/>
    </row>
    <row r="523">
      <c r="A523" s="140"/>
      <c r="B523" s="147"/>
    </row>
    <row r="524">
      <c r="A524" s="140"/>
      <c r="B524" s="147"/>
    </row>
    <row r="525">
      <c r="A525" s="140"/>
      <c r="B525" s="147"/>
    </row>
    <row r="526">
      <c r="A526" s="140"/>
      <c r="B526" s="147"/>
    </row>
    <row r="527">
      <c r="A527" s="140"/>
      <c r="B527" s="147"/>
    </row>
    <row r="528">
      <c r="A528" s="140"/>
      <c r="B528" s="147"/>
    </row>
    <row r="529">
      <c r="A529" s="140"/>
      <c r="B529" s="147"/>
    </row>
    <row r="530">
      <c r="A530" s="140"/>
      <c r="B530" s="147"/>
    </row>
    <row r="531">
      <c r="A531" s="140"/>
      <c r="B531" s="147"/>
    </row>
    <row r="532">
      <c r="A532" s="140"/>
      <c r="B532" s="147"/>
    </row>
    <row r="533">
      <c r="A533" s="140"/>
      <c r="B533" s="147"/>
    </row>
    <row r="534">
      <c r="A534" s="140"/>
      <c r="B534" s="147"/>
    </row>
    <row r="535">
      <c r="A535" s="140"/>
      <c r="B535" s="147"/>
    </row>
    <row r="536">
      <c r="A536" s="140"/>
      <c r="B536" s="147"/>
    </row>
    <row r="537">
      <c r="A537" s="140"/>
      <c r="B537" s="147"/>
    </row>
    <row r="538">
      <c r="A538" s="140"/>
      <c r="B538" s="147"/>
    </row>
    <row r="539">
      <c r="A539" s="140"/>
      <c r="B539" s="147"/>
    </row>
    <row r="540">
      <c r="A540" s="140"/>
      <c r="B540" s="147"/>
    </row>
    <row r="541">
      <c r="A541" s="140"/>
      <c r="B541" s="147"/>
    </row>
    <row r="542">
      <c r="A542" s="140"/>
      <c r="B542" s="147"/>
    </row>
    <row r="543">
      <c r="A543" s="140"/>
      <c r="B543" s="147"/>
    </row>
    <row r="544">
      <c r="A544" s="140"/>
      <c r="B544" s="147"/>
    </row>
    <row r="545">
      <c r="A545" s="140"/>
      <c r="B545" s="147"/>
    </row>
    <row r="546">
      <c r="A546" s="140"/>
      <c r="B546" s="147"/>
    </row>
    <row r="547">
      <c r="A547" s="140"/>
      <c r="B547" s="147"/>
    </row>
    <row r="548">
      <c r="A548" s="140"/>
      <c r="B548" s="147"/>
    </row>
    <row r="549">
      <c r="A549" s="140"/>
      <c r="B549" s="147"/>
    </row>
    <row r="550">
      <c r="A550" s="140"/>
      <c r="B550" s="147"/>
    </row>
    <row r="551">
      <c r="A551" s="140"/>
      <c r="B551" s="147"/>
    </row>
    <row r="552">
      <c r="A552" s="140"/>
      <c r="B552" s="147"/>
    </row>
    <row r="553">
      <c r="A553" s="140"/>
      <c r="B553" s="147"/>
    </row>
    <row r="554">
      <c r="A554" s="140"/>
      <c r="B554" s="147"/>
    </row>
    <row r="555">
      <c r="A555" s="140"/>
      <c r="B555" s="147"/>
    </row>
    <row r="556">
      <c r="A556" s="140"/>
      <c r="B556" s="147"/>
    </row>
    <row r="557">
      <c r="A557" s="140"/>
      <c r="B557" s="147"/>
    </row>
    <row r="558">
      <c r="A558" s="140"/>
      <c r="B558" s="147"/>
    </row>
    <row r="559">
      <c r="A559" s="140"/>
      <c r="B559" s="147"/>
    </row>
    <row r="560">
      <c r="A560" s="140"/>
      <c r="B560" s="147"/>
    </row>
    <row r="561">
      <c r="A561" s="140"/>
      <c r="B561" s="147"/>
    </row>
    <row r="562">
      <c r="A562" s="140"/>
      <c r="B562" s="147"/>
    </row>
    <row r="563">
      <c r="A563" s="140"/>
      <c r="B563" s="147"/>
    </row>
    <row r="564">
      <c r="A564" s="140"/>
      <c r="B564" s="147"/>
    </row>
    <row r="565">
      <c r="A565" s="140"/>
      <c r="B565" s="147"/>
    </row>
    <row r="566">
      <c r="A566" s="140"/>
      <c r="B566" s="147"/>
    </row>
    <row r="567">
      <c r="A567" s="140"/>
      <c r="B567" s="147"/>
    </row>
    <row r="568">
      <c r="A568" s="140"/>
      <c r="B568" s="147"/>
    </row>
    <row r="569">
      <c r="A569" s="140"/>
      <c r="B569" s="147"/>
    </row>
    <row r="570">
      <c r="A570" s="140"/>
      <c r="B570" s="147"/>
    </row>
    <row r="571">
      <c r="A571" s="140"/>
      <c r="B571" s="147"/>
    </row>
    <row r="572">
      <c r="A572" s="140"/>
      <c r="B572" s="147"/>
    </row>
    <row r="573">
      <c r="A573" s="140"/>
      <c r="B573" s="147"/>
    </row>
    <row r="574">
      <c r="A574" s="140"/>
      <c r="B574" s="147"/>
    </row>
    <row r="575">
      <c r="A575" s="140"/>
      <c r="B575" s="147"/>
    </row>
    <row r="576">
      <c r="A576" s="140"/>
      <c r="B576" s="147"/>
    </row>
    <row r="577">
      <c r="A577" s="140"/>
      <c r="B577" s="147"/>
    </row>
    <row r="578">
      <c r="A578" s="140"/>
      <c r="B578" s="147"/>
    </row>
    <row r="579">
      <c r="A579" s="140"/>
      <c r="B579" s="147"/>
    </row>
    <row r="580">
      <c r="A580" s="140"/>
      <c r="B580" s="147"/>
    </row>
    <row r="581">
      <c r="A581" s="140"/>
      <c r="B581" s="147"/>
    </row>
    <row r="582">
      <c r="A582" s="140"/>
      <c r="B582" s="147"/>
    </row>
    <row r="583">
      <c r="A583" s="140"/>
      <c r="B583" s="147"/>
    </row>
    <row r="584">
      <c r="A584" s="140"/>
      <c r="B584" s="147"/>
    </row>
    <row r="585">
      <c r="A585" s="140"/>
      <c r="B585" s="147"/>
    </row>
    <row r="586">
      <c r="A586" s="140"/>
      <c r="B586" s="147"/>
    </row>
    <row r="587">
      <c r="A587" s="140"/>
      <c r="B587" s="147"/>
    </row>
    <row r="588">
      <c r="A588" s="140"/>
      <c r="B588" s="147"/>
    </row>
    <row r="589">
      <c r="A589" s="140"/>
      <c r="B589" s="147"/>
    </row>
    <row r="590">
      <c r="A590" s="140"/>
      <c r="B590" s="147"/>
    </row>
    <row r="591">
      <c r="A591" s="140"/>
      <c r="B591" s="147"/>
    </row>
    <row r="592">
      <c r="A592" s="140"/>
      <c r="B592" s="147"/>
    </row>
    <row r="593">
      <c r="A593" s="140"/>
      <c r="B593" s="147"/>
    </row>
    <row r="594">
      <c r="A594" s="140"/>
      <c r="B594" s="147"/>
    </row>
    <row r="595">
      <c r="A595" s="140"/>
      <c r="B595" s="147"/>
    </row>
    <row r="596">
      <c r="A596" s="140"/>
      <c r="B596" s="147"/>
    </row>
    <row r="597">
      <c r="A597" s="140"/>
      <c r="B597" s="147"/>
    </row>
    <row r="598">
      <c r="A598" s="140"/>
      <c r="B598" s="147"/>
    </row>
    <row r="599">
      <c r="A599" s="140"/>
      <c r="B599" s="147"/>
    </row>
    <row r="600">
      <c r="A600" s="140"/>
      <c r="B600" s="147"/>
    </row>
    <row r="601">
      <c r="A601" s="140"/>
      <c r="B601" s="147"/>
    </row>
    <row r="602">
      <c r="A602" s="140"/>
      <c r="B602" s="147"/>
    </row>
    <row r="603">
      <c r="A603" s="140"/>
      <c r="B603" s="147"/>
    </row>
    <row r="604">
      <c r="A604" s="140"/>
      <c r="B604" s="147"/>
    </row>
    <row r="605">
      <c r="A605" s="140"/>
      <c r="B605" s="147"/>
    </row>
    <row r="606">
      <c r="A606" s="140"/>
      <c r="B606" s="147"/>
    </row>
    <row r="607">
      <c r="A607" s="140"/>
      <c r="B607" s="147"/>
    </row>
    <row r="608">
      <c r="A608" s="140"/>
      <c r="B608" s="147"/>
    </row>
    <row r="609">
      <c r="A609" s="140"/>
      <c r="B609" s="147"/>
    </row>
    <row r="610">
      <c r="A610" s="140"/>
      <c r="B610" s="147"/>
    </row>
    <row r="611">
      <c r="A611" s="140"/>
      <c r="B611" s="147"/>
    </row>
    <row r="612">
      <c r="A612" s="140"/>
      <c r="B612" s="147"/>
    </row>
    <row r="613">
      <c r="A613" s="140"/>
      <c r="B613" s="147"/>
    </row>
    <row r="614">
      <c r="A614" s="140"/>
      <c r="B614" s="147"/>
    </row>
    <row r="615">
      <c r="A615" s="140"/>
      <c r="B615" s="147"/>
    </row>
    <row r="616">
      <c r="A616" s="140"/>
      <c r="B616" s="147"/>
    </row>
    <row r="617">
      <c r="A617" s="140"/>
      <c r="B617" s="147"/>
    </row>
    <row r="618">
      <c r="A618" s="140"/>
      <c r="B618" s="147"/>
    </row>
    <row r="619">
      <c r="A619" s="140"/>
      <c r="B619" s="147"/>
    </row>
    <row r="620">
      <c r="A620" s="140"/>
      <c r="B620" s="147"/>
    </row>
    <row r="621">
      <c r="A621" s="140"/>
      <c r="B621" s="147"/>
    </row>
    <row r="622">
      <c r="A622" s="140"/>
      <c r="B622" s="147"/>
    </row>
    <row r="623">
      <c r="A623" s="140"/>
      <c r="B623" s="147"/>
    </row>
    <row r="624">
      <c r="A624" s="140"/>
      <c r="B624" s="147"/>
    </row>
    <row r="625">
      <c r="A625" s="140"/>
      <c r="B625" s="147"/>
    </row>
    <row r="626">
      <c r="A626" s="140"/>
      <c r="B626" s="147"/>
    </row>
    <row r="627">
      <c r="A627" s="140"/>
      <c r="B627" s="147"/>
    </row>
    <row r="628">
      <c r="A628" s="140"/>
      <c r="B628" s="147"/>
    </row>
    <row r="629">
      <c r="A629" s="140"/>
      <c r="B629" s="147"/>
    </row>
    <row r="630">
      <c r="A630" s="140"/>
      <c r="B630" s="147"/>
    </row>
    <row r="631">
      <c r="A631" s="140"/>
      <c r="B631" s="147"/>
    </row>
    <row r="632">
      <c r="A632" s="140"/>
      <c r="B632" s="147"/>
    </row>
    <row r="633">
      <c r="A633" s="140"/>
      <c r="B633" s="147"/>
    </row>
    <row r="634">
      <c r="A634" s="140"/>
      <c r="B634" s="147"/>
    </row>
    <row r="635">
      <c r="A635" s="140"/>
      <c r="B635" s="147"/>
    </row>
    <row r="636">
      <c r="A636" s="140"/>
      <c r="B636" s="147"/>
    </row>
    <row r="637">
      <c r="A637" s="140"/>
      <c r="B637" s="147"/>
    </row>
    <row r="638">
      <c r="A638" s="140"/>
      <c r="B638" s="147"/>
    </row>
    <row r="639">
      <c r="A639" s="140"/>
      <c r="B639" s="147"/>
    </row>
    <row r="640">
      <c r="A640" s="140"/>
      <c r="B640" s="147"/>
    </row>
    <row r="641">
      <c r="A641" s="140"/>
      <c r="B641" s="147"/>
    </row>
    <row r="642">
      <c r="A642" s="140"/>
      <c r="B642" s="147"/>
    </row>
    <row r="643">
      <c r="A643" s="140"/>
      <c r="B643" s="147"/>
    </row>
    <row r="644">
      <c r="A644" s="140"/>
      <c r="B644" s="147"/>
    </row>
    <row r="645">
      <c r="A645" s="140"/>
      <c r="B645" s="147"/>
    </row>
    <row r="646">
      <c r="A646" s="140"/>
      <c r="B646" s="147"/>
    </row>
    <row r="647">
      <c r="A647" s="140"/>
      <c r="B647" s="147"/>
    </row>
    <row r="648">
      <c r="A648" s="140"/>
      <c r="B648" s="147"/>
    </row>
    <row r="649">
      <c r="A649" s="140"/>
      <c r="B649" s="147"/>
    </row>
    <row r="650">
      <c r="A650" s="140"/>
      <c r="B650" s="147"/>
    </row>
    <row r="651">
      <c r="A651" s="140"/>
      <c r="B651" s="147"/>
    </row>
    <row r="652">
      <c r="A652" s="140"/>
      <c r="B652" s="147"/>
    </row>
    <row r="653">
      <c r="A653" s="140"/>
      <c r="B653" s="147"/>
    </row>
    <row r="654">
      <c r="A654" s="140"/>
      <c r="B654" s="147"/>
    </row>
    <row r="655">
      <c r="A655" s="140"/>
      <c r="B655" s="147"/>
    </row>
    <row r="656">
      <c r="A656" s="140"/>
      <c r="B656" s="147"/>
    </row>
    <row r="657">
      <c r="A657" s="140"/>
      <c r="B657" s="147"/>
    </row>
    <row r="658">
      <c r="A658" s="140"/>
      <c r="B658" s="147"/>
    </row>
    <row r="659">
      <c r="A659" s="140"/>
      <c r="B659" s="147"/>
    </row>
    <row r="660">
      <c r="A660" s="140"/>
      <c r="B660" s="147"/>
    </row>
    <row r="661">
      <c r="A661" s="140"/>
      <c r="B661" s="147"/>
    </row>
    <row r="662">
      <c r="A662" s="140"/>
      <c r="B662" s="147"/>
    </row>
    <row r="663">
      <c r="A663" s="140"/>
      <c r="B663" s="147"/>
    </row>
    <row r="664">
      <c r="A664" s="140"/>
      <c r="B664" s="147"/>
    </row>
    <row r="665">
      <c r="A665" s="140"/>
      <c r="B665" s="147"/>
    </row>
    <row r="666">
      <c r="A666" s="140"/>
      <c r="B666" s="147"/>
    </row>
    <row r="667">
      <c r="A667" s="140"/>
      <c r="B667" s="147"/>
    </row>
    <row r="668">
      <c r="A668" s="140"/>
      <c r="B668" s="147"/>
    </row>
    <row r="669">
      <c r="A669" s="140"/>
      <c r="B669" s="147"/>
    </row>
    <row r="670">
      <c r="A670" s="140"/>
      <c r="B670" s="147"/>
    </row>
    <row r="671">
      <c r="A671" s="140"/>
      <c r="B671" s="147"/>
    </row>
    <row r="672">
      <c r="A672" s="140"/>
      <c r="B672" s="147"/>
    </row>
    <row r="673">
      <c r="A673" s="140"/>
      <c r="B673" s="147"/>
    </row>
    <row r="674">
      <c r="A674" s="140"/>
      <c r="B674" s="147"/>
    </row>
    <row r="675">
      <c r="A675" s="140"/>
      <c r="B675" s="147"/>
    </row>
    <row r="676">
      <c r="A676" s="140"/>
      <c r="B676" s="147"/>
    </row>
    <row r="677">
      <c r="A677" s="140"/>
      <c r="B677" s="147"/>
    </row>
    <row r="678">
      <c r="A678" s="140"/>
      <c r="B678" s="147"/>
    </row>
    <row r="679">
      <c r="A679" s="140"/>
      <c r="B679" s="147"/>
    </row>
    <row r="680">
      <c r="A680" s="140"/>
      <c r="B680" s="147"/>
    </row>
    <row r="681">
      <c r="A681" s="140"/>
      <c r="B681" s="147"/>
    </row>
    <row r="682">
      <c r="A682" s="140"/>
      <c r="B682" s="147"/>
    </row>
    <row r="683">
      <c r="A683" s="140"/>
      <c r="B683" s="147"/>
    </row>
    <row r="684">
      <c r="A684" s="140"/>
      <c r="B684" s="147"/>
    </row>
    <row r="685">
      <c r="A685" s="140"/>
      <c r="B685" s="147"/>
    </row>
    <row r="686">
      <c r="A686" s="140"/>
      <c r="B686" s="147"/>
    </row>
    <row r="687">
      <c r="A687" s="140"/>
      <c r="B687" s="147"/>
    </row>
    <row r="688">
      <c r="A688" s="140"/>
      <c r="B688" s="147"/>
    </row>
    <row r="689">
      <c r="A689" s="140"/>
      <c r="B689" s="147"/>
    </row>
    <row r="690">
      <c r="A690" s="140"/>
      <c r="B690" s="147"/>
    </row>
    <row r="691">
      <c r="A691" s="140"/>
      <c r="B691" s="147"/>
    </row>
    <row r="692">
      <c r="A692" s="140"/>
      <c r="B692" s="147"/>
    </row>
    <row r="693">
      <c r="A693" s="140"/>
      <c r="B693" s="147"/>
    </row>
    <row r="694">
      <c r="A694" s="14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</hyperlinks>
  <drawing r:id="rId29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14" width="3.88"/>
    <col customWidth="1" min="15" max="15" width="5.13"/>
    <col customWidth="1" min="16" max="16" width="20.38"/>
  </cols>
  <sheetData>
    <row r="1">
      <c r="A1" s="140" t="s">
        <v>264</v>
      </c>
      <c r="B1" s="140" t="s">
        <v>57</v>
      </c>
      <c r="C1" s="140" t="s">
        <v>265</v>
      </c>
      <c r="D1" s="140" t="s">
        <v>65</v>
      </c>
      <c r="E1" s="140" t="s">
        <v>60</v>
      </c>
      <c r="F1" s="140" t="s">
        <v>68</v>
      </c>
      <c r="G1" s="140" t="s">
        <v>88</v>
      </c>
      <c r="H1" s="140" t="s">
        <v>113</v>
      </c>
      <c r="I1" s="140" t="s">
        <v>267</v>
      </c>
      <c r="J1" s="140" t="s">
        <v>268</v>
      </c>
      <c r="K1" s="140" t="s">
        <v>64</v>
      </c>
      <c r="L1" s="140" t="s">
        <v>66</v>
      </c>
      <c r="M1" s="140" t="s">
        <v>94</v>
      </c>
      <c r="N1" s="140" t="s">
        <v>55</v>
      </c>
      <c r="O1" s="141" t="s">
        <v>269</v>
      </c>
      <c r="P1" s="141"/>
    </row>
    <row r="2">
      <c r="A2" s="142" t="s">
        <v>563</v>
      </c>
      <c r="G2" s="143"/>
      <c r="H2" s="143"/>
      <c r="I2" s="143"/>
      <c r="J2" s="143"/>
      <c r="K2" s="144">
        <v>1.0</v>
      </c>
      <c r="L2" s="143"/>
      <c r="M2" s="143"/>
      <c r="N2" s="143"/>
      <c r="O2" s="144">
        <f t="shared" ref="O2:O288" si="1">sum(B2:N2)</f>
        <v>1</v>
      </c>
      <c r="P2" s="144"/>
    </row>
    <row r="3">
      <c r="A3" s="142" t="s">
        <v>564</v>
      </c>
      <c r="G3" s="143"/>
      <c r="H3" s="145"/>
      <c r="I3" s="143"/>
      <c r="J3" s="145"/>
      <c r="K3" s="144">
        <v>1.0</v>
      </c>
      <c r="L3" s="145"/>
      <c r="M3" s="145"/>
      <c r="N3" s="145"/>
      <c r="O3" s="144">
        <f t="shared" si="1"/>
        <v>1</v>
      </c>
      <c r="P3" s="144"/>
    </row>
    <row r="4">
      <c r="A4" s="142" t="s">
        <v>272</v>
      </c>
      <c r="D4" s="145"/>
      <c r="E4" s="143"/>
      <c r="F4" s="145"/>
      <c r="G4" s="144">
        <v>1.0</v>
      </c>
      <c r="H4" s="145"/>
      <c r="I4" s="145"/>
      <c r="J4" s="145"/>
      <c r="K4" s="143"/>
      <c r="L4" s="145"/>
      <c r="M4" s="145"/>
      <c r="N4" s="145"/>
      <c r="O4" s="144">
        <f t="shared" si="1"/>
        <v>1</v>
      </c>
      <c r="P4" s="144"/>
    </row>
    <row r="5">
      <c r="A5" s="142" t="s">
        <v>565</v>
      </c>
      <c r="D5" s="145"/>
      <c r="E5" s="144">
        <v>1.0</v>
      </c>
      <c r="F5" s="145"/>
      <c r="G5" s="143"/>
      <c r="H5" s="145"/>
      <c r="I5" s="145"/>
      <c r="J5" s="145"/>
      <c r="K5" s="145"/>
      <c r="L5" s="145"/>
      <c r="M5" s="145"/>
      <c r="N5" s="143"/>
      <c r="O5" s="144">
        <f t="shared" si="1"/>
        <v>1</v>
      </c>
      <c r="P5" s="144"/>
    </row>
    <row r="6">
      <c r="A6" s="142" t="s">
        <v>273</v>
      </c>
      <c r="C6" s="145"/>
      <c r="D6" s="145"/>
      <c r="E6" s="144">
        <v>1.0</v>
      </c>
      <c r="F6" s="143"/>
      <c r="G6" s="145"/>
      <c r="H6" s="145"/>
      <c r="I6" s="143"/>
      <c r="J6" s="145"/>
      <c r="K6" s="145"/>
      <c r="L6" s="145"/>
      <c r="M6" s="145"/>
      <c r="N6" s="143"/>
      <c r="O6" s="144">
        <f t="shared" si="1"/>
        <v>1</v>
      </c>
      <c r="P6" s="144"/>
    </row>
    <row r="7">
      <c r="A7" s="142" t="s">
        <v>566</v>
      </c>
      <c r="C7" s="145"/>
      <c r="D7" s="145"/>
      <c r="E7" s="143"/>
      <c r="F7" s="143"/>
      <c r="G7" s="144">
        <v>1.0</v>
      </c>
      <c r="H7" s="145"/>
      <c r="I7" s="145"/>
      <c r="J7" s="145"/>
      <c r="K7" s="143"/>
      <c r="L7" s="145"/>
      <c r="M7" s="143"/>
      <c r="N7" s="143"/>
      <c r="O7" s="144">
        <f t="shared" si="1"/>
        <v>1</v>
      </c>
      <c r="P7" s="144"/>
    </row>
    <row r="8">
      <c r="A8" s="142" t="s">
        <v>275</v>
      </c>
      <c r="C8" s="145"/>
      <c r="D8" s="145"/>
      <c r="E8" s="145"/>
      <c r="F8" s="145"/>
      <c r="G8" s="144">
        <v>1.0</v>
      </c>
      <c r="H8" s="145"/>
      <c r="I8" s="145"/>
      <c r="J8" s="145"/>
      <c r="K8" s="145"/>
      <c r="L8" s="145"/>
      <c r="M8" s="145"/>
      <c r="N8" s="145"/>
      <c r="O8" s="144">
        <f t="shared" si="1"/>
        <v>1</v>
      </c>
      <c r="P8" s="144"/>
    </row>
    <row r="9">
      <c r="A9" s="142" t="s">
        <v>278</v>
      </c>
      <c r="C9" s="145"/>
      <c r="D9" s="145"/>
      <c r="E9" s="143"/>
      <c r="F9" s="143"/>
      <c r="G9" s="144">
        <v>1.0</v>
      </c>
      <c r="H9" s="145"/>
      <c r="I9" s="143"/>
      <c r="J9" s="145"/>
      <c r="K9" s="145"/>
      <c r="L9" s="145"/>
      <c r="M9" s="143"/>
      <c r="N9" s="145"/>
      <c r="O9" s="144">
        <f t="shared" si="1"/>
        <v>1</v>
      </c>
      <c r="P9" s="144"/>
    </row>
    <row r="10">
      <c r="A10" s="142" t="s">
        <v>279</v>
      </c>
      <c r="C10" s="145"/>
      <c r="D10" s="145"/>
      <c r="E10" s="143"/>
      <c r="F10" s="143"/>
      <c r="G10" s="143"/>
      <c r="H10" s="145"/>
      <c r="I10" s="143"/>
      <c r="J10" s="145"/>
      <c r="K10" s="145"/>
      <c r="L10" s="144">
        <v>1.0</v>
      </c>
      <c r="M10" s="143"/>
      <c r="N10" s="145"/>
      <c r="O10" s="144">
        <f t="shared" si="1"/>
        <v>1</v>
      </c>
      <c r="P10" s="144"/>
    </row>
    <row r="11">
      <c r="A11" s="142" t="s">
        <v>280</v>
      </c>
      <c r="D11" s="145"/>
      <c r="E11" s="145"/>
      <c r="F11" s="143"/>
      <c r="G11" s="143"/>
      <c r="H11" s="145"/>
      <c r="I11" s="143"/>
      <c r="J11" s="145"/>
      <c r="K11" s="144">
        <v>1.0</v>
      </c>
      <c r="L11" s="143"/>
      <c r="M11" s="143"/>
      <c r="N11" s="145"/>
      <c r="O11" s="144">
        <f t="shared" si="1"/>
        <v>1</v>
      </c>
      <c r="P11" s="144"/>
    </row>
    <row r="12">
      <c r="A12" s="142" t="s">
        <v>281</v>
      </c>
      <c r="C12" s="145"/>
      <c r="D12" s="145"/>
      <c r="E12" s="144">
        <v>1.0</v>
      </c>
      <c r="F12" s="143"/>
      <c r="G12" s="144">
        <v>1.0</v>
      </c>
      <c r="H12" s="145"/>
      <c r="I12" s="143"/>
      <c r="J12" s="145"/>
      <c r="K12" s="143"/>
      <c r="L12" s="143"/>
      <c r="M12" s="145"/>
      <c r="N12" s="145"/>
      <c r="O12" s="144">
        <f t="shared" si="1"/>
        <v>2</v>
      </c>
      <c r="P12" s="144"/>
    </row>
    <row r="13">
      <c r="A13" s="142" t="s">
        <v>567</v>
      </c>
      <c r="C13" s="145"/>
      <c r="D13" s="145"/>
      <c r="E13" s="143"/>
      <c r="F13" s="143"/>
      <c r="G13" s="143"/>
      <c r="H13" s="145"/>
      <c r="I13" s="145"/>
      <c r="J13" s="145"/>
      <c r="K13" s="145"/>
      <c r="L13" s="144">
        <v>1.0</v>
      </c>
      <c r="M13" s="145"/>
      <c r="N13" s="145"/>
      <c r="O13" s="144">
        <f t="shared" si="1"/>
        <v>1</v>
      </c>
      <c r="P13" s="144"/>
    </row>
    <row r="14">
      <c r="A14" s="142" t="s">
        <v>282</v>
      </c>
      <c r="D14" s="145"/>
      <c r="E14" s="145"/>
      <c r="F14" s="143"/>
      <c r="G14" s="143"/>
      <c r="H14" s="145"/>
      <c r="I14" s="145"/>
      <c r="J14" s="145"/>
      <c r="K14" s="145"/>
      <c r="L14" s="143"/>
      <c r="M14" s="144">
        <v>1.0</v>
      </c>
      <c r="N14" s="145"/>
      <c r="O14" s="144">
        <f t="shared" si="1"/>
        <v>1</v>
      </c>
      <c r="P14" s="144"/>
    </row>
    <row r="15">
      <c r="A15" s="142" t="s">
        <v>284</v>
      </c>
      <c r="D15" s="143"/>
      <c r="E15" s="145"/>
      <c r="F15" s="143"/>
      <c r="G15" s="143"/>
      <c r="H15" s="145"/>
      <c r="I15" s="145"/>
      <c r="J15" s="143"/>
      <c r="K15" s="145"/>
      <c r="L15" s="144">
        <v>1.0</v>
      </c>
      <c r="M15" s="143"/>
      <c r="N15" s="145"/>
      <c r="O15" s="144">
        <f t="shared" si="1"/>
        <v>1</v>
      </c>
      <c r="P15" s="144"/>
    </row>
    <row r="16">
      <c r="A16" s="142" t="s">
        <v>285</v>
      </c>
      <c r="C16" s="145"/>
      <c r="D16" s="145"/>
      <c r="E16" s="145"/>
      <c r="F16" s="145"/>
      <c r="G16" s="144">
        <v>1.0</v>
      </c>
      <c r="H16" s="145"/>
      <c r="I16" s="145"/>
      <c r="J16" s="145"/>
      <c r="K16" s="145"/>
      <c r="L16" s="143"/>
      <c r="M16" s="145"/>
      <c r="N16" s="145"/>
      <c r="O16" s="144">
        <f t="shared" si="1"/>
        <v>1</v>
      </c>
      <c r="P16" s="144"/>
    </row>
    <row r="17">
      <c r="A17" s="142" t="s">
        <v>287</v>
      </c>
      <c r="C17" s="145"/>
      <c r="D17" s="145"/>
      <c r="E17" s="145"/>
      <c r="F17" s="143"/>
      <c r="G17" s="144">
        <v>1.0</v>
      </c>
      <c r="H17" s="145"/>
      <c r="I17" s="145"/>
      <c r="J17" s="145"/>
      <c r="K17" s="145"/>
      <c r="L17" s="145"/>
      <c r="M17" s="145"/>
      <c r="N17" s="145"/>
      <c r="O17" s="144">
        <f t="shared" si="1"/>
        <v>1</v>
      </c>
      <c r="P17" s="144"/>
    </row>
    <row r="18">
      <c r="A18" s="142" t="s">
        <v>288</v>
      </c>
      <c r="C18" s="143"/>
      <c r="D18" s="145"/>
      <c r="E18" s="145"/>
      <c r="F18" s="143"/>
      <c r="G18" s="144">
        <v>1.0</v>
      </c>
      <c r="H18" s="145"/>
      <c r="I18" s="145"/>
      <c r="J18" s="145"/>
      <c r="K18" s="145"/>
      <c r="L18" s="145"/>
      <c r="M18" s="145"/>
      <c r="N18" s="145"/>
      <c r="O18" s="144">
        <f t="shared" si="1"/>
        <v>1</v>
      </c>
      <c r="P18" s="144"/>
    </row>
    <row r="19">
      <c r="A19" s="142" t="s">
        <v>289</v>
      </c>
      <c r="C19" s="143"/>
      <c r="D19" s="145"/>
      <c r="E19" s="145"/>
      <c r="F19" s="143"/>
      <c r="G19" s="144">
        <v>1.0</v>
      </c>
      <c r="H19" s="145"/>
      <c r="I19" s="145"/>
      <c r="J19" s="143"/>
      <c r="K19" s="145"/>
      <c r="L19" s="143"/>
      <c r="M19" s="145"/>
      <c r="N19" s="145"/>
      <c r="O19" s="144">
        <f t="shared" si="1"/>
        <v>1</v>
      </c>
      <c r="P19" s="144"/>
    </row>
    <row r="20">
      <c r="A20" s="142" t="s">
        <v>290</v>
      </c>
      <c r="F20" s="144">
        <v>1.0</v>
      </c>
      <c r="G20" s="143"/>
      <c r="H20" s="145"/>
      <c r="I20" s="145"/>
      <c r="J20" s="145"/>
      <c r="K20" s="145"/>
      <c r="L20" s="145"/>
      <c r="M20" s="145"/>
      <c r="N20" s="145"/>
      <c r="O20" s="144">
        <f t="shared" si="1"/>
        <v>1</v>
      </c>
      <c r="P20" s="144"/>
    </row>
    <row r="21">
      <c r="A21" s="142" t="s">
        <v>291</v>
      </c>
      <c r="C21" s="143"/>
      <c r="D21" s="145"/>
      <c r="E21" s="145"/>
      <c r="F21" s="143"/>
      <c r="G21" s="143"/>
      <c r="H21" s="145"/>
      <c r="I21" s="145"/>
      <c r="J21" s="144">
        <v>1.0</v>
      </c>
      <c r="K21" s="143"/>
      <c r="L21" s="145"/>
      <c r="M21" s="145"/>
      <c r="N21" s="145"/>
      <c r="O21" s="144">
        <f t="shared" si="1"/>
        <v>1</v>
      </c>
      <c r="P21" s="144"/>
    </row>
    <row r="22">
      <c r="A22" s="142" t="s">
        <v>568</v>
      </c>
      <c r="C22" s="145"/>
      <c r="D22" s="144">
        <v>1.0</v>
      </c>
      <c r="E22" s="145"/>
      <c r="F22" s="143"/>
      <c r="G22" s="145"/>
      <c r="H22" s="145"/>
      <c r="I22" s="145"/>
      <c r="J22" s="143"/>
      <c r="K22" s="143"/>
      <c r="L22" s="145"/>
      <c r="M22" s="145"/>
      <c r="N22" s="145"/>
      <c r="O22" s="144">
        <f t="shared" si="1"/>
        <v>1</v>
      </c>
      <c r="P22" s="144"/>
    </row>
    <row r="23">
      <c r="A23" s="142" t="s">
        <v>293</v>
      </c>
      <c r="C23" s="145"/>
      <c r="D23" s="143"/>
      <c r="E23" s="145"/>
      <c r="F23" s="144">
        <v>1.0</v>
      </c>
      <c r="G23" s="145"/>
      <c r="H23" s="145"/>
      <c r="I23" s="145"/>
      <c r="J23" s="143"/>
      <c r="K23" s="143"/>
      <c r="L23" s="145"/>
      <c r="M23" s="143"/>
      <c r="N23" s="145"/>
      <c r="O23" s="144">
        <f t="shared" si="1"/>
        <v>1</v>
      </c>
      <c r="P23" s="144"/>
    </row>
    <row r="24">
      <c r="A24" s="142" t="s">
        <v>294</v>
      </c>
      <c r="C24" s="143"/>
      <c r="D24" s="145"/>
      <c r="E24" s="145"/>
      <c r="F24" s="144">
        <v>1.0</v>
      </c>
      <c r="G24" s="145"/>
      <c r="H24" s="145"/>
      <c r="I24" s="143"/>
      <c r="J24" s="145"/>
      <c r="K24" s="143"/>
      <c r="L24" s="145"/>
      <c r="M24" s="145"/>
      <c r="N24" s="145"/>
      <c r="O24" s="144">
        <f t="shared" si="1"/>
        <v>1</v>
      </c>
      <c r="P24" s="144"/>
    </row>
    <row r="25">
      <c r="A25" s="142" t="s">
        <v>296</v>
      </c>
      <c r="C25" s="143"/>
      <c r="D25" s="145"/>
      <c r="E25" s="145"/>
      <c r="F25" s="143"/>
      <c r="G25" s="145"/>
      <c r="H25" s="143"/>
      <c r="I25" s="144">
        <v>1.0</v>
      </c>
      <c r="J25" s="145"/>
      <c r="K25" s="145"/>
      <c r="L25" s="145"/>
      <c r="M25" s="145"/>
      <c r="N25" s="145"/>
      <c r="O25" s="144">
        <f t="shared" si="1"/>
        <v>1</v>
      </c>
      <c r="P25" s="144"/>
    </row>
    <row r="26">
      <c r="A26" s="142" t="s">
        <v>297</v>
      </c>
      <c r="C26" s="143"/>
      <c r="D26" s="145"/>
      <c r="E26" s="145"/>
      <c r="F26" s="144">
        <v>1.0</v>
      </c>
      <c r="G26" s="145"/>
      <c r="H26" s="143"/>
      <c r="I26" s="143"/>
      <c r="J26" s="143"/>
      <c r="K26" s="143"/>
      <c r="L26" s="145"/>
      <c r="M26" s="143"/>
      <c r="N26" s="145"/>
      <c r="O26" s="144">
        <f t="shared" si="1"/>
        <v>1</v>
      </c>
      <c r="P26" s="144"/>
    </row>
    <row r="27">
      <c r="A27" s="142" t="s">
        <v>569</v>
      </c>
      <c r="C27" s="143"/>
      <c r="D27" s="145"/>
      <c r="E27" s="143"/>
      <c r="F27" s="143"/>
      <c r="G27" s="143"/>
      <c r="H27" s="145"/>
      <c r="I27" s="145"/>
      <c r="J27" s="143"/>
      <c r="K27" s="145"/>
      <c r="L27" s="145"/>
      <c r="M27" s="144">
        <v>1.0</v>
      </c>
      <c r="N27" s="145"/>
      <c r="O27" s="144">
        <f t="shared" si="1"/>
        <v>1</v>
      </c>
      <c r="P27" s="144"/>
    </row>
    <row r="28">
      <c r="A28" s="142" t="s">
        <v>298</v>
      </c>
      <c r="C28" s="145"/>
      <c r="D28" s="145"/>
      <c r="E28" s="143"/>
      <c r="F28" s="143"/>
      <c r="G28" s="143"/>
      <c r="H28" s="145"/>
      <c r="I28" s="143"/>
      <c r="J28" s="145"/>
      <c r="K28" s="144">
        <v>1.0</v>
      </c>
      <c r="L28" s="145"/>
      <c r="M28" s="143"/>
      <c r="N28" s="145"/>
      <c r="O28" s="144">
        <f t="shared" si="1"/>
        <v>1</v>
      </c>
      <c r="P28" s="144"/>
    </row>
    <row r="29">
      <c r="A29" s="142" t="s">
        <v>299</v>
      </c>
      <c r="C29" s="145"/>
      <c r="D29" s="144">
        <v>1.0</v>
      </c>
      <c r="E29" s="143"/>
      <c r="F29" s="143"/>
      <c r="G29" s="145"/>
      <c r="H29" s="145"/>
      <c r="I29" s="145"/>
      <c r="J29" s="145"/>
      <c r="K29" s="143"/>
      <c r="L29" s="145"/>
      <c r="M29" s="145"/>
      <c r="N29" s="145"/>
      <c r="O29" s="144">
        <f t="shared" si="1"/>
        <v>1</v>
      </c>
      <c r="P29" s="144"/>
    </row>
    <row r="30">
      <c r="A30" s="142" t="s">
        <v>300</v>
      </c>
      <c r="C30" s="144">
        <v>1.0</v>
      </c>
      <c r="D30" s="143"/>
      <c r="E30" s="143"/>
      <c r="F30" s="145"/>
      <c r="G30" s="145"/>
      <c r="H30" s="145"/>
      <c r="I30" s="143"/>
      <c r="J30" s="145"/>
      <c r="K30" s="143"/>
      <c r="L30" s="145"/>
      <c r="M30" s="145"/>
      <c r="N30" s="145"/>
      <c r="O30" s="144">
        <f t="shared" si="1"/>
        <v>1</v>
      </c>
      <c r="P30" s="144"/>
    </row>
    <row r="31">
      <c r="A31" s="142" t="s">
        <v>301</v>
      </c>
      <c r="B31" s="144">
        <v>1.0</v>
      </c>
      <c r="C31" s="143"/>
      <c r="D31" s="143"/>
      <c r="E31" s="144">
        <v>1.0</v>
      </c>
      <c r="F31" s="145"/>
      <c r="G31" s="144">
        <v>1.0</v>
      </c>
      <c r="H31" s="145"/>
      <c r="I31" s="145"/>
      <c r="J31" s="145"/>
      <c r="K31" s="143"/>
      <c r="L31" s="145"/>
      <c r="M31" s="145"/>
      <c r="N31" s="144">
        <v>1.0</v>
      </c>
      <c r="O31" s="144">
        <f t="shared" si="1"/>
        <v>4</v>
      </c>
      <c r="P31" s="144"/>
    </row>
    <row r="32">
      <c r="A32" s="142" t="s">
        <v>302</v>
      </c>
      <c r="C32" s="143"/>
      <c r="D32" s="143"/>
      <c r="E32" s="143"/>
      <c r="F32" s="144">
        <v>1.0</v>
      </c>
      <c r="G32" s="143"/>
      <c r="H32" s="145"/>
      <c r="I32" s="143"/>
      <c r="J32" s="143"/>
      <c r="K32" s="143"/>
      <c r="L32" s="143"/>
      <c r="M32" s="145"/>
      <c r="N32" s="143"/>
      <c r="O32" s="144">
        <f t="shared" si="1"/>
        <v>1</v>
      </c>
      <c r="P32" s="144"/>
    </row>
    <row r="33">
      <c r="A33" s="142" t="s">
        <v>303</v>
      </c>
      <c r="C33" s="143"/>
      <c r="D33" s="145"/>
      <c r="E33" s="144">
        <v>1.0</v>
      </c>
      <c r="F33" s="143"/>
      <c r="G33" s="143"/>
      <c r="H33" s="145"/>
      <c r="I33" s="145"/>
      <c r="J33" s="145"/>
      <c r="K33" s="145"/>
      <c r="L33" s="145"/>
      <c r="M33" s="143"/>
      <c r="N33" s="145"/>
      <c r="O33" s="144">
        <f t="shared" si="1"/>
        <v>1</v>
      </c>
      <c r="P33" s="144"/>
    </row>
    <row r="34">
      <c r="A34" s="142" t="s">
        <v>304</v>
      </c>
      <c r="C34" s="145"/>
      <c r="D34" s="143"/>
      <c r="E34" s="143"/>
      <c r="F34" s="143"/>
      <c r="G34" s="145"/>
      <c r="H34" s="145"/>
      <c r="I34" s="145"/>
      <c r="J34" s="145"/>
      <c r="K34" s="144">
        <v>1.0</v>
      </c>
      <c r="L34" s="145"/>
      <c r="M34" s="145"/>
      <c r="N34" s="143"/>
      <c r="O34" s="144">
        <f t="shared" si="1"/>
        <v>1</v>
      </c>
      <c r="P34" s="144"/>
    </row>
    <row r="35">
      <c r="A35" s="142" t="s">
        <v>305</v>
      </c>
      <c r="C35" s="144">
        <v>1.0</v>
      </c>
      <c r="D35" s="144">
        <v>1.0</v>
      </c>
      <c r="E35" s="144">
        <v>1.0</v>
      </c>
      <c r="F35" s="145"/>
      <c r="G35" s="143"/>
      <c r="H35" s="145"/>
      <c r="I35" s="144">
        <v>1.0</v>
      </c>
      <c r="J35" s="144">
        <v>1.0</v>
      </c>
      <c r="K35" s="144">
        <v>1.0</v>
      </c>
      <c r="L35" s="144">
        <v>1.0</v>
      </c>
      <c r="M35" s="144">
        <v>1.0</v>
      </c>
      <c r="N35" s="144">
        <v>1.0</v>
      </c>
      <c r="O35" s="144">
        <f t="shared" si="1"/>
        <v>9</v>
      </c>
      <c r="P35" s="144"/>
    </row>
    <row r="36">
      <c r="A36" s="142" t="s">
        <v>306</v>
      </c>
      <c r="B36" s="144">
        <v>1.0</v>
      </c>
      <c r="C36" s="143"/>
      <c r="D36" s="143"/>
      <c r="E36" s="143"/>
      <c r="F36" s="144">
        <v>1.0</v>
      </c>
      <c r="G36" s="145"/>
      <c r="H36" s="145"/>
      <c r="I36" s="143"/>
      <c r="J36" s="143"/>
      <c r="K36" s="143"/>
      <c r="L36" s="143"/>
      <c r="M36" s="144">
        <v>1.0</v>
      </c>
      <c r="N36" s="143"/>
      <c r="O36" s="144">
        <f t="shared" si="1"/>
        <v>3</v>
      </c>
      <c r="P36" s="144"/>
    </row>
    <row r="37">
      <c r="A37" s="142" t="s">
        <v>307</v>
      </c>
      <c r="C37" s="143"/>
      <c r="D37" s="144">
        <v>1.0</v>
      </c>
      <c r="E37" s="143"/>
      <c r="F37" s="143"/>
      <c r="G37" s="145"/>
      <c r="H37" s="145"/>
      <c r="I37" s="143"/>
      <c r="J37" s="143"/>
      <c r="K37" s="143"/>
      <c r="L37" s="143"/>
      <c r="M37" s="143"/>
      <c r="N37" s="143"/>
      <c r="O37" s="144">
        <f t="shared" si="1"/>
        <v>1</v>
      </c>
      <c r="P37" s="144"/>
    </row>
    <row r="38">
      <c r="A38" s="142" t="s">
        <v>308</v>
      </c>
      <c r="C38" s="143"/>
      <c r="D38" s="143"/>
      <c r="E38" s="145"/>
      <c r="F38" s="143"/>
      <c r="G38" s="144">
        <v>1.0</v>
      </c>
      <c r="H38" s="145"/>
      <c r="I38" s="145"/>
      <c r="J38" s="145"/>
      <c r="K38" s="145"/>
      <c r="L38" s="145"/>
      <c r="M38" s="143"/>
      <c r="N38" s="145"/>
      <c r="O38" s="144">
        <f t="shared" si="1"/>
        <v>1</v>
      </c>
      <c r="P38" s="144"/>
    </row>
    <row r="39">
      <c r="A39" s="142" t="s">
        <v>570</v>
      </c>
      <c r="D39" s="143"/>
      <c r="E39" s="145"/>
      <c r="F39" s="143"/>
      <c r="G39" s="143"/>
      <c r="H39" s="145"/>
      <c r="I39" s="145"/>
      <c r="J39" s="143"/>
      <c r="K39" s="145"/>
      <c r="L39" s="145"/>
      <c r="M39" s="144">
        <v>1.0</v>
      </c>
      <c r="N39" s="145"/>
      <c r="O39" s="144">
        <f t="shared" si="1"/>
        <v>1</v>
      </c>
      <c r="P39" s="144"/>
    </row>
    <row r="40">
      <c r="A40" s="142" t="s">
        <v>312</v>
      </c>
      <c r="C40" s="143"/>
      <c r="D40" s="145"/>
      <c r="E40" s="145"/>
      <c r="F40" s="145"/>
      <c r="G40" s="143"/>
      <c r="H40" s="145"/>
      <c r="I40" s="145"/>
      <c r="J40" s="144">
        <v>1.0</v>
      </c>
      <c r="K40" s="145"/>
      <c r="L40" s="145"/>
      <c r="M40" s="143"/>
      <c r="N40" s="145"/>
      <c r="O40" s="144">
        <f t="shared" si="1"/>
        <v>1</v>
      </c>
      <c r="P40" s="144"/>
    </row>
    <row r="41">
      <c r="A41" s="142" t="s">
        <v>313</v>
      </c>
      <c r="B41" s="144">
        <v>1.0</v>
      </c>
      <c r="C41" s="143"/>
      <c r="D41" s="143"/>
      <c r="E41" s="145"/>
      <c r="F41" s="145"/>
      <c r="G41" s="145"/>
      <c r="H41" s="143"/>
      <c r="I41" s="143"/>
      <c r="J41" s="143"/>
      <c r="K41" s="143"/>
      <c r="L41" s="143"/>
      <c r="M41" s="143"/>
      <c r="N41" s="145"/>
      <c r="O41" s="144">
        <f t="shared" si="1"/>
        <v>1</v>
      </c>
      <c r="P41" s="144"/>
    </row>
    <row r="42">
      <c r="A42" s="142" t="s">
        <v>571</v>
      </c>
      <c r="C42" s="143"/>
      <c r="D42" s="145"/>
      <c r="E42" s="145"/>
      <c r="F42" s="143"/>
      <c r="G42" s="145"/>
      <c r="H42" s="145"/>
      <c r="I42" s="143"/>
      <c r="J42" s="145"/>
      <c r="K42" s="144">
        <v>1.0</v>
      </c>
      <c r="L42" s="145"/>
      <c r="M42" s="145"/>
      <c r="N42" s="145"/>
      <c r="O42" s="144">
        <f t="shared" si="1"/>
        <v>1</v>
      </c>
      <c r="P42" s="144"/>
    </row>
    <row r="43">
      <c r="A43" s="142" t="s">
        <v>572</v>
      </c>
      <c r="C43" s="145"/>
      <c r="D43" s="145"/>
      <c r="E43" s="144">
        <v>1.0</v>
      </c>
      <c r="F43" s="143"/>
      <c r="G43" s="143"/>
      <c r="H43" s="145"/>
      <c r="I43" s="143"/>
      <c r="J43" s="145"/>
      <c r="K43" s="143"/>
      <c r="L43" s="145"/>
      <c r="M43" s="143"/>
      <c r="N43" s="145"/>
      <c r="O43" s="144">
        <f t="shared" si="1"/>
        <v>1</v>
      </c>
      <c r="P43" s="144"/>
    </row>
    <row r="44">
      <c r="A44" s="142" t="s">
        <v>314</v>
      </c>
      <c r="C44" s="144">
        <v>1.0</v>
      </c>
      <c r="D44" s="145"/>
      <c r="E44" s="144">
        <v>1.0</v>
      </c>
      <c r="F44" s="145"/>
      <c r="G44" s="145"/>
      <c r="H44" s="145"/>
      <c r="I44" s="145"/>
      <c r="J44" s="143"/>
      <c r="K44" s="144">
        <v>1.0</v>
      </c>
      <c r="L44" s="145"/>
      <c r="M44" s="144">
        <v>1.0</v>
      </c>
      <c r="N44" s="145"/>
      <c r="O44" s="144">
        <f t="shared" si="1"/>
        <v>4</v>
      </c>
      <c r="P44" s="144"/>
    </row>
    <row r="45">
      <c r="A45" s="142" t="s">
        <v>315</v>
      </c>
      <c r="C45" s="143"/>
      <c r="D45" s="145"/>
      <c r="E45" s="144">
        <v>1.0</v>
      </c>
      <c r="F45" s="145"/>
      <c r="G45" s="144">
        <v>1.0</v>
      </c>
      <c r="H45" s="145"/>
      <c r="I45" s="145"/>
      <c r="J45" s="145"/>
      <c r="K45" s="143"/>
      <c r="L45" s="145"/>
      <c r="M45" s="143"/>
      <c r="N45" s="145"/>
      <c r="O45" s="144">
        <f t="shared" si="1"/>
        <v>2</v>
      </c>
      <c r="P45" s="144"/>
    </row>
    <row r="46">
      <c r="A46" s="142" t="s">
        <v>573</v>
      </c>
      <c r="C46" s="143"/>
      <c r="D46" s="143"/>
      <c r="E46" s="143"/>
      <c r="F46" s="143"/>
      <c r="G46" s="144">
        <v>1.0</v>
      </c>
      <c r="H46" s="143"/>
      <c r="I46" s="143"/>
      <c r="J46" s="143"/>
      <c r="K46" s="143"/>
      <c r="L46" s="143"/>
      <c r="M46" s="143"/>
      <c r="N46" s="145"/>
      <c r="O46" s="144">
        <f t="shared" si="1"/>
        <v>1</v>
      </c>
      <c r="P46" s="144"/>
    </row>
    <row r="47">
      <c r="A47" s="142" t="s">
        <v>316</v>
      </c>
      <c r="C47" s="145"/>
      <c r="D47" s="145"/>
      <c r="E47" s="145"/>
      <c r="F47" s="143"/>
      <c r="G47" s="143"/>
      <c r="H47" s="145"/>
      <c r="I47" s="145"/>
      <c r="J47" s="143"/>
      <c r="K47" s="143"/>
      <c r="L47" s="145"/>
      <c r="M47" s="144">
        <v>1.0</v>
      </c>
      <c r="N47" s="145"/>
      <c r="O47" s="144">
        <f t="shared" si="1"/>
        <v>1</v>
      </c>
      <c r="P47" s="144"/>
    </row>
    <row r="48">
      <c r="A48" s="142" t="s">
        <v>317</v>
      </c>
      <c r="B48" s="144">
        <v>1.0</v>
      </c>
      <c r="C48" s="145"/>
      <c r="D48" s="143"/>
      <c r="E48" s="143"/>
      <c r="F48" s="143"/>
      <c r="G48" s="143"/>
      <c r="H48" s="143"/>
      <c r="I48" s="143"/>
      <c r="J48" s="143"/>
      <c r="K48" s="143"/>
      <c r="L48" s="145"/>
      <c r="M48" s="143"/>
      <c r="N48" s="145"/>
      <c r="O48" s="144">
        <f t="shared" si="1"/>
        <v>1</v>
      </c>
      <c r="P48" s="144"/>
    </row>
    <row r="49">
      <c r="A49" s="142" t="s">
        <v>318</v>
      </c>
      <c r="C49" s="143"/>
      <c r="D49" s="143"/>
      <c r="E49" s="145"/>
      <c r="F49" s="143"/>
      <c r="G49" s="144">
        <v>1.0</v>
      </c>
      <c r="H49" s="145"/>
      <c r="I49" s="145"/>
      <c r="J49" s="145"/>
      <c r="K49" s="145"/>
      <c r="L49" s="145"/>
      <c r="M49" s="145"/>
      <c r="N49" s="145"/>
      <c r="O49" s="144">
        <f t="shared" si="1"/>
        <v>1</v>
      </c>
      <c r="P49" s="144"/>
    </row>
    <row r="50">
      <c r="A50" s="142" t="s">
        <v>319</v>
      </c>
      <c r="C50" s="143"/>
      <c r="D50" s="145"/>
      <c r="E50" s="145"/>
      <c r="F50" s="144">
        <v>1.0</v>
      </c>
      <c r="G50" s="143"/>
      <c r="H50" s="145"/>
      <c r="I50" s="143"/>
      <c r="J50" s="145"/>
      <c r="K50" s="145"/>
      <c r="L50" s="145"/>
      <c r="M50" s="145"/>
      <c r="N50" s="145"/>
      <c r="O50" s="144">
        <f t="shared" si="1"/>
        <v>1</v>
      </c>
      <c r="P50" s="144"/>
    </row>
    <row r="51">
      <c r="A51" s="142" t="s">
        <v>574</v>
      </c>
      <c r="C51" s="143"/>
      <c r="D51" s="145"/>
      <c r="E51" s="144">
        <v>1.0</v>
      </c>
      <c r="F51" s="143"/>
      <c r="G51" s="143"/>
      <c r="H51" s="145"/>
      <c r="I51" s="145"/>
      <c r="J51" s="145"/>
      <c r="K51" s="145"/>
      <c r="L51" s="145"/>
      <c r="M51" s="145"/>
      <c r="N51" s="145"/>
      <c r="O51" s="144">
        <f t="shared" si="1"/>
        <v>1</v>
      </c>
      <c r="P51" s="144"/>
    </row>
    <row r="52">
      <c r="A52" s="142" t="s">
        <v>575</v>
      </c>
      <c r="C52" s="143"/>
      <c r="D52" s="145"/>
      <c r="E52" s="143"/>
      <c r="F52" s="143"/>
      <c r="G52" s="143"/>
      <c r="H52" s="145"/>
      <c r="I52" s="145"/>
      <c r="J52" s="143"/>
      <c r="K52" s="143"/>
      <c r="L52" s="144">
        <v>1.0</v>
      </c>
      <c r="M52" s="143"/>
      <c r="N52" s="145"/>
      <c r="O52" s="144">
        <f t="shared" si="1"/>
        <v>1</v>
      </c>
      <c r="P52" s="144"/>
    </row>
    <row r="53">
      <c r="A53" s="142" t="s">
        <v>320</v>
      </c>
      <c r="C53" s="143"/>
      <c r="D53" s="143"/>
      <c r="E53" s="143"/>
      <c r="F53" s="144">
        <v>1.0</v>
      </c>
      <c r="G53" s="144">
        <v>1.0</v>
      </c>
      <c r="H53" s="145"/>
      <c r="I53" s="145"/>
      <c r="J53" s="144">
        <v>1.0</v>
      </c>
      <c r="K53" s="145"/>
      <c r="L53" s="144">
        <v>1.0</v>
      </c>
      <c r="M53" s="145"/>
      <c r="N53" s="144">
        <v>1.0</v>
      </c>
      <c r="O53" s="144">
        <f t="shared" si="1"/>
        <v>5</v>
      </c>
      <c r="P53" s="144"/>
    </row>
    <row r="54">
      <c r="A54" s="142" t="s">
        <v>321</v>
      </c>
      <c r="C54" s="143"/>
      <c r="D54" s="144">
        <v>1.0</v>
      </c>
      <c r="E54" s="145"/>
      <c r="F54" s="143"/>
      <c r="G54" s="143"/>
      <c r="H54" s="145"/>
      <c r="I54" s="143"/>
      <c r="J54" s="143"/>
      <c r="K54" s="145"/>
      <c r="L54" s="143"/>
      <c r="M54" s="145"/>
      <c r="N54" s="143"/>
      <c r="O54" s="144">
        <f t="shared" si="1"/>
        <v>1</v>
      </c>
      <c r="P54" s="144"/>
    </row>
    <row r="55">
      <c r="A55" s="142" t="s">
        <v>322</v>
      </c>
      <c r="C55" s="143"/>
      <c r="D55" s="143"/>
      <c r="E55" s="145"/>
      <c r="F55" s="144">
        <v>1.0</v>
      </c>
      <c r="G55" s="145"/>
      <c r="H55" s="145"/>
      <c r="I55" s="143"/>
      <c r="J55" s="145"/>
      <c r="K55" s="145"/>
      <c r="L55" s="145"/>
      <c r="M55" s="145"/>
      <c r="N55" s="145"/>
      <c r="O55" s="144">
        <f t="shared" si="1"/>
        <v>1</v>
      </c>
      <c r="P55" s="144"/>
    </row>
    <row r="56">
      <c r="A56" s="142" t="s">
        <v>324</v>
      </c>
      <c r="B56" s="144">
        <v>1.0</v>
      </c>
      <c r="C56" s="143"/>
      <c r="D56" s="145"/>
      <c r="E56" s="144">
        <v>1.0</v>
      </c>
      <c r="F56" s="143"/>
      <c r="G56" s="144">
        <v>1.0</v>
      </c>
      <c r="H56" s="145"/>
      <c r="I56" s="145"/>
      <c r="J56" s="145"/>
      <c r="K56" s="145"/>
      <c r="L56" s="145"/>
      <c r="M56" s="145"/>
      <c r="N56" s="145"/>
      <c r="O56" s="144">
        <f t="shared" si="1"/>
        <v>3</v>
      </c>
      <c r="P56" s="144"/>
    </row>
    <row r="57">
      <c r="A57" s="142" t="s">
        <v>325</v>
      </c>
      <c r="C57" s="145"/>
      <c r="D57" s="145"/>
      <c r="E57" s="143"/>
      <c r="F57" s="145"/>
      <c r="G57" s="144">
        <v>1.0</v>
      </c>
      <c r="H57" s="145"/>
      <c r="I57" s="143"/>
      <c r="J57" s="145"/>
      <c r="K57" s="145"/>
      <c r="L57" s="145"/>
      <c r="M57" s="145"/>
      <c r="N57" s="145"/>
      <c r="O57" s="144">
        <f t="shared" si="1"/>
        <v>1</v>
      </c>
      <c r="P57" s="144"/>
    </row>
    <row r="58">
      <c r="A58" s="142" t="s">
        <v>326</v>
      </c>
      <c r="C58" s="145"/>
      <c r="D58" s="144">
        <v>1.0</v>
      </c>
      <c r="E58" s="145"/>
      <c r="F58" s="143"/>
      <c r="G58" s="143"/>
      <c r="H58" s="143"/>
      <c r="I58" s="145"/>
      <c r="J58" s="145"/>
      <c r="K58" s="145"/>
      <c r="L58" s="145"/>
      <c r="M58" s="145"/>
      <c r="N58" s="145"/>
      <c r="O58" s="144">
        <f t="shared" si="1"/>
        <v>1</v>
      </c>
      <c r="P58" s="144"/>
    </row>
    <row r="59">
      <c r="A59" s="142" t="s">
        <v>576</v>
      </c>
      <c r="C59" s="143"/>
      <c r="D59" s="143"/>
      <c r="E59" s="144">
        <v>1.0</v>
      </c>
      <c r="F59" s="143"/>
      <c r="G59" s="145"/>
      <c r="H59" s="145"/>
      <c r="I59" s="143"/>
      <c r="J59" s="145"/>
      <c r="K59" s="145"/>
      <c r="L59" s="145"/>
      <c r="M59" s="145"/>
      <c r="N59" s="145"/>
      <c r="O59" s="144">
        <f t="shared" si="1"/>
        <v>1</v>
      </c>
      <c r="P59" s="144"/>
    </row>
    <row r="60">
      <c r="A60" s="142" t="s">
        <v>328</v>
      </c>
      <c r="C60" s="143"/>
      <c r="D60" s="145"/>
      <c r="E60" s="143"/>
      <c r="F60" s="145"/>
      <c r="G60" s="145"/>
      <c r="H60" s="145"/>
      <c r="I60" s="144">
        <v>1.0</v>
      </c>
      <c r="J60" s="145"/>
      <c r="K60" s="145"/>
      <c r="L60" s="145"/>
      <c r="M60" s="145"/>
      <c r="N60" s="145"/>
      <c r="O60" s="144">
        <f t="shared" si="1"/>
        <v>1</v>
      </c>
      <c r="P60" s="144"/>
    </row>
    <row r="61">
      <c r="A61" s="142" t="s">
        <v>577</v>
      </c>
      <c r="C61" s="145"/>
      <c r="D61" s="145"/>
      <c r="E61" s="144">
        <v>1.0</v>
      </c>
      <c r="F61" s="143"/>
      <c r="G61" s="143"/>
      <c r="H61" s="145"/>
      <c r="I61" s="143"/>
      <c r="J61" s="145"/>
      <c r="K61" s="145"/>
      <c r="L61" s="145"/>
      <c r="M61" s="145"/>
      <c r="N61" s="145"/>
      <c r="O61" s="144">
        <f t="shared" si="1"/>
        <v>1</v>
      </c>
      <c r="P61" s="144"/>
    </row>
    <row r="62">
      <c r="A62" s="142" t="s">
        <v>331</v>
      </c>
      <c r="C62" s="145"/>
      <c r="D62" s="145"/>
      <c r="E62" s="143"/>
      <c r="F62" s="145"/>
      <c r="G62" s="143"/>
      <c r="H62" s="144">
        <v>1.0</v>
      </c>
      <c r="I62" s="145"/>
      <c r="J62" s="145"/>
      <c r="K62" s="145"/>
      <c r="L62" s="145"/>
      <c r="M62" s="145"/>
      <c r="N62" s="145"/>
      <c r="O62" s="144">
        <f t="shared" si="1"/>
        <v>1</v>
      </c>
      <c r="P62" s="144"/>
    </row>
    <row r="63">
      <c r="A63" s="142" t="s">
        <v>333</v>
      </c>
      <c r="C63" s="144">
        <v>1.0</v>
      </c>
      <c r="D63" s="145"/>
      <c r="E63" s="145"/>
      <c r="F63" s="143"/>
      <c r="G63" s="145"/>
      <c r="H63" s="143"/>
      <c r="I63" s="143"/>
      <c r="J63" s="145"/>
      <c r="K63" s="145"/>
      <c r="L63" s="143"/>
      <c r="M63" s="145"/>
      <c r="N63" s="145"/>
      <c r="O63" s="144">
        <f t="shared" si="1"/>
        <v>1</v>
      </c>
      <c r="P63" s="144"/>
    </row>
    <row r="64">
      <c r="A64" s="142" t="s">
        <v>334</v>
      </c>
      <c r="C64" s="143"/>
      <c r="D64" s="143"/>
      <c r="E64" s="143"/>
      <c r="F64" s="145"/>
      <c r="G64" s="144">
        <v>1.0</v>
      </c>
      <c r="H64" s="143"/>
      <c r="I64" s="143"/>
      <c r="J64" s="145"/>
      <c r="K64" s="143"/>
      <c r="L64" s="143"/>
      <c r="M64" s="145"/>
      <c r="N64" s="145"/>
      <c r="O64" s="144">
        <f t="shared" si="1"/>
        <v>1</v>
      </c>
      <c r="P64" s="144"/>
    </row>
    <row r="65">
      <c r="A65" s="142" t="s">
        <v>335</v>
      </c>
      <c r="C65" s="143"/>
      <c r="D65" s="145"/>
      <c r="E65" s="145"/>
      <c r="F65" s="145"/>
      <c r="G65" s="144">
        <v>1.0</v>
      </c>
      <c r="H65" s="145"/>
      <c r="I65" s="145"/>
      <c r="J65" s="145"/>
      <c r="K65" s="145"/>
      <c r="L65" s="145"/>
      <c r="M65" s="143"/>
      <c r="N65" s="145"/>
      <c r="O65" s="144">
        <f t="shared" si="1"/>
        <v>1</v>
      </c>
      <c r="P65" s="144"/>
    </row>
    <row r="66">
      <c r="A66" s="142" t="s">
        <v>578</v>
      </c>
      <c r="C66" s="145"/>
      <c r="D66" s="143"/>
      <c r="E66" s="143"/>
      <c r="F66" s="145"/>
      <c r="G66" s="143"/>
      <c r="H66" s="143"/>
      <c r="I66" s="143"/>
      <c r="J66" s="145"/>
      <c r="K66" s="143"/>
      <c r="L66" s="143"/>
      <c r="M66" s="143"/>
      <c r="N66" s="144">
        <v>1.0</v>
      </c>
      <c r="O66" s="144">
        <f t="shared" si="1"/>
        <v>1</v>
      </c>
      <c r="P66" s="144"/>
    </row>
    <row r="67">
      <c r="A67" s="142" t="s">
        <v>579</v>
      </c>
      <c r="C67" s="143"/>
      <c r="D67" s="143"/>
      <c r="E67" s="143"/>
      <c r="F67" s="145"/>
      <c r="G67" s="143"/>
      <c r="H67" s="143"/>
      <c r="I67" s="143"/>
      <c r="J67" s="145"/>
      <c r="K67" s="143"/>
      <c r="L67" s="143"/>
      <c r="M67" s="143"/>
      <c r="N67" s="144">
        <v>1.0</v>
      </c>
      <c r="O67" s="144">
        <f t="shared" si="1"/>
        <v>1</v>
      </c>
      <c r="P67" s="144"/>
    </row>
    <row r="68">
      <c r="A68" s="142" t="s">
        <v>580</v>
      </c>
      <c r="C68" s="145"/>
      <c r="D68" s="143"/>
      <c r="E68" s="143"/>
      <c r="F68" s="145"/>
      <c r="G68" s="143"/>
      <c r="H68" s="145"/>
      <c r="I68" s="143"/>
      <c r="J68" s="145"/>
      <c r="K68" s="145"/>
      <c r="L68" s="143"/>
      <c r="M68" s="145"/>
      <c r="N68" s="144">
        <v>1.0</v>
      </c>
      <c r="O68" s="144">
        <f t="shared" si="1"/>
        <v>1</v>
      </c>
      <c r="P68" s="144"/>
    </row>
    <row r="69">
      <c r="A69" s="142" t="s">
        <v>581</v>
      </c>
      <c r="C69" s="143"/>
      <c r="D69" s="143"/>
      <c r="E69" s="143"/>
      <c r="F69" s="145"/>
      <c r="G69" s="143"/>
      <c r="H69" s="145"/>
      <c r="I69" s="143"/>
      <c r="J69" s="145"/>
      <c r="K69" s="145"/>
      <c r="L69" s="143"/>
      <c r="M69" s="143"/>
      <c r="N69" s="144">
        <v>1.0</v>
      </c>
      <c r="O69" s="144">
        <f t="shared" si="1"/>
        <v>1</v>
      </c>
      <c r="P69" s="144"/>
    </row>
    <row r="70">
      <c r="A70" s="142" t="s">
        <v>338</v>
      </c>
      <c r="C70" s="145"/>
      <c r="D70" s="143"/>
      <c r="E70" s="143"/>
      <c r="F70" s="143"/>
      <c r="G70" s="144">
        <v>1.0</v>
      </c>
      <c r="H70" s="143"/>
      <c r="I70" s="143"/>
      <c r="J70" s="145"/>
      <c r="K70" s="143"/>
      <c r="L70" s="145"/>
      <c r="M70" s="145"/>
      <c r="N70" s="143"/>
      <c r="O70" s="144">
        <f t="shared" si="1"/>
        <v>1</v>
      </c>
      <c r="P70" s="144"/>
    </row>
    <row r="71">
      <c r="A71" s="142" t="s">
        <v>339</v>
      </c>
      <c r="D71" s="143"/>
      <c r="E71" s="143"/>
      <c r="F71" s="143"/>
      <c r="G71" s="143"/>
      <c r="H71" s="145"/>
      <c r="I71" s="143"/>
      <c r="J71" s="145"/>
      <c r="K71" s="145"/>
      <c r="L71" s="145"/>
      <c r="M71" s="144">
        <v>1.0</v>
      </c>
      <c r="N71" s="145"/>
      <c r="O71" s="144">
        <f t="shared" si="1"/>
        <v>1</v>
      </c>
      <c r="P71" s="144"/>
    </row>
    <row r="72">
      <c r="A72" s="142" t="s">
        <v>340</v>
      </c>
      <c r="C72" s="143"/>
      <c r="D72" s="145"/>
      <c r="E72" s="145"/>
      <c r="F72" s="145"/>
      <c r="G72" s="144">
        <v>1.0</v>
      </c>
      <c r="H72" s="143"/>
      <c r="I72" s="144">
        <v>1.0</v>
      </c>
      <c r="J72" s="145"/>
      <c r="K72" s="143"/>
      <c r="L72" s="145"/>
      <c r="M72" s="143"/>
      <c r="N72" s="145"/>
      <c r="O72" s="144">
        <f t="shared" si="1"/>
        <v>2</v>
      </c>
      <c r="P72" s="144"/>
    </row>
    <row r="73">
      <c r="A73" s="142" t="s">
        <v>341</v>
      </c>
      <c r="B73" s="144">
        <v>1.0</v>
      </c>
      <c r="C73" s="143"/>
      <c r="D73" s="143"/>
      <c r="E73" s="144">
        <v>1.0</v>
      </c>
      <c r="F73" s="144">
        <v>1.0</v>
      </c>
      <c r="G73" s="143"/>
      <c r="H73" s="145"/>
      <c r="I73" s="143"/>
      <c r="J73" s="144">
        <v>1.0</v>
      </c>
      <c r="K73" s="145"/>
      <c r="L73" s="145"/>
      <c r="M73" s="145"/>
      <c r="N73" s="145"/>
      <c r="O73" s="144">
        <f t="shared" si="1"/>
        <v>4</v>
      </c>
      <c r="P73" s="144"/>
    </row>
    <row r="74">
      <c r="A74" s="142" t="s">
        <v>342</v>
      </c>
      <c r="D74" s="145"/>
      <c r="E74" s="143"/>
      <c r="F74" s="143"/>
      <c r="G74" s="145"/>
      <c r="H74" s="145"/>
      <c r="I74" s="145"/>
      <c r="J74" s="143"/>
      <c r="K74" s="145"/>
      <c r="L74" s="145"/>
      <c r="M74" s="144">
        <v>1.0</v>
      </c>
      <c r="N74" s="145"/>
      <c r="O74" s="144">
        <f t="shared" si="1"/>
        <v>1</v>
      </c>
      <c r="P74" s="144"/>
    </row>
    <row r="75">
      <c r="A75" s="142" t="s">
        <v>343</v>
      </c>
      <c r="C75" s="145"/>
      <c r="D75" s="145"/>
      <c r="E75" s="144">
        <v>1.0</v>
      </c>
      <c r="F75" s="143"/>
      <c r="G75" s="144">
        <v>1.0</v>
      </c>
      <c r="H75" s="143"/>
      <c r="I75" s="143"/>
      <c r="J75" s="145"/>
      <c r="K75" s="143"/>
      <c r="L75" s="145"/>
      <c r="M75" s="143"/>
      <c r="N75" s="145"/>
      <c r="O75" s="144">
        <f t="shared" si="1"/>
        <v>2</v>
      </c>
      <c r="P75" s="144"/>
    </row>
    <row r="76">
      <c r="A76" s="142" t="s">
        <v>344</v>
      </c>
      <c r="D76" s="145"/>
      <c r="E76" s="143"/>
      <c r="F76" s="144">
        <v>1.0</v>
      </c>
      <c r="G76" s="143"/>
      <c r="H76" s="145"/>
      <c r="I76" s="145"/>
      <c r="J76" s="145"/>
      <c r="K76" s="145"/>
      <c r="L76" s="145"/>
      <c r="M76" s="143"/>
      <c r="N76" s="145"/>
      <c r="O76" s="144">
        <f t="shared" si="1"/>
        <v>1</v>
      </c>
      <c r="P76" s="144"/>
    </row>
    <row r="77">
      <c r="A77" s="142" t="s">
        <v>582</v>
      </c>
      <c r="D77" s="143"/>
      <c r="E77" s="145"/>
      <c r="F77" s="143"/>
      <c r="G77" s="143"/>
      <c r="H77" s="143"/>
      <c r="I77" s="144">
        <v>1.0</v>
      </c>
      <c r="J77" s="145"/>
      <c r="K77" s="143"/>
      <c r="L77" s="143"/>
      <c r="M77" s="144">
        <v>1.0</v>
      </c>
      <c r="N77" s="143"/>
      <c r="O77" s="144">
        <f t="shared" si="1"/>
        <v>2</v>
      </c>
      <c r="P77" s="144"/>
    </row>
    <row r="78">
      <c r="A78" s="142" t="s">
        <v>346</v>
      </c>
      <c r="C78" s="144">
        <v>1.0</v>
      </c>
      <c r="D78" s="145"/>
      <c r="E78" s="145"/>
      <c r="F78" s="143"/>
      <c r="G78" s="145"/>
      <c r="H78" s="143"/>
      <c r="I78" s="143"/>
      <c r="J78" s="145"/>
      <c r="K78" s="145"/>
      <c r="L78" s="145"/>
      <c r="M78" s="143"/>
      <c r="N78" s="145"/>
      <c r="O78" s="144">
        <f t="shared" si="1"/>
        <v>1</v>
      </c>
      <c r="P78" s="144"/>
    </row>
    <row r="79">
      <c r="A79" s="142" t="s">
        <v>583</v>
      </c>
      <c r="C79" s="143"/>
      <c r="D79" s="143"/>
      <c r="E79" s="145"/>
      <c r="F79" s="143"/>
      <c r="G79" s="143"/>
      <c r="H79" s="143"/>
      <c r="I79" s="143"/>
      <c r="J79" s="145"/>
      <c r="K79" s="145"/>
      <c r="L79" s="143"/>
      <c r="M79" s="144">
        <v>1.0</v>
      </c>
      <c r="N79" s="143"/>
      <c r="O79" s="144">
        <f t="shared" si="1"/>
        <v>1</v>
      </c>
      <c r="P79" s="144"/>
    </row>
    <row r="80">
      <c r="A80" s="142" t="s">
        <v>348</v>
      </c>
      <c r="C80" s="145"/>
      <c r="D80" s="145"/>
      <c r="E80" s="145"/>
      <c r="F80" s="145"/>
      <c r="G80" s="145"/>
      <c r="H80" s="144">
        <v>1.0</v>
      </c>
      <c r="I80" s="145"/>
      <c r="J80" s="145"/>
      <c r="K80" s="145"/>
      <c r="L80" s="145"/>
      <c r="M80" s="143"/>
      <c r="N80" s="145"/>
      <c r="O80" s="144">
        <f t="shared" si="1"/>
        <v>1</v>
      </c>
      <c r="P80" s="144"/>
    </row>
    <row r="81">
      <c r="A81" s="142" t="s">
        <v>584</v>
      </c>
      <c r="D81" s="145"/>
      <c r="E81" s="143"/>
      <c r="F81" s="143"/>
      <c r="G81" s="145"/>
      <c r="H81" s="143"/>
      <c r="I81" s="145"/>
      <c r="J81" s="145"/>
      <c r="K81" s="145"/>
      <c r="L81" s="145"/>
      <c r="M81" s="143"/>
      <c r="N81" s="144">
        <v>1.0</v>
      </c>
      <c r="O81" s="144">
        <f t="shared" si="1"/>
        <v>1</v>
      </c>
      <c r="P81" s="144"/>
    </row>
    <row r="82">
      <c r="A82" s="142" t="s">
        <v>350</v>
      </c>
      <c r="D82" s="145"/>
      <c r="E82" s="145"/>
      <c r="F82" s="145"/>
      <c r="G82" s="143"/>
      <c r="H82" s="145"/>
      <c r="I82" s="145"/>
      <c r="J82" s="145"/>
      <c r="K82" s="145"/>
      <c r="L82" s="145"/>
      <c r="M82" s="144">
        <v>1.0</v>
      </c>
      <c r="N82" s="143"/>
      <c r="O82" s="144">
        <f t="shared" si="1"/>
        <v>1</v>
      </c>
      <c r="P82" s="144"/>
    </row>
    <row r="83">
      <c r="A83" s="142" t="s">
        <v>585</v>
      </c>
      <c r="D83" s="145"/>
      <c r="E83" s="145"/>
      <c r="F83" s="143"/>
      <c r="G83" s="145"/>
      <c r="H83" s="145"/>
      <c r="I83" s="143"/>
      <c r="J83" s="145"/>
      <c r="K83" s="145"/>
      <c r="L83" s="143"/>
      <c r="M83" s="143"/>
      <c r="N83" s="144">
        <v>1.0</v>
      </c>
      <c r="O83" s="144">
        <f t="shared" si="1"/>
        <v>1</v>
      </c>
      <c r="P83" s="144"/>
    </row>
    <row r="84">
      <c r="A84" s="142" t="s">
        <v>586</v>
      </c>
      <c r="D84" s="145"/>
      <c r="E84" s="145"/>
      <c r="F84" s="145"/>
      <c r="G84" s="145"/>
      <c r="H84" s="145"/>
      <c r="I84" s="145"/>
      <c r="J84" s="144">
        <v>1.0</v>
      </c>
      <c r="K84" s="145"/>
      <c r="L84" s="143"/>
      <c r="M84" s="143"/>
      <c r="N84" s="143"/>
      <c r="O84" s="144">
        <f t="shared" si="1"/>
        <v>1</v>
      </c>
      <c r="P84" s="144"/>
    </row>
    <row r="85">
      <c r="A85" s="142" t="s">
        <v>354</v>
      </c>
      <c r="D85" s="145"/>
      <c r="E85" s="144">
        <v>1.0</v>
      </c>
      <c r="F85" s="145"/>
      <c r="G85" s="145"/>
      <c r="H85" s="145"/>
      <c r="I85" s="145"/>
      <c r="J85" s="143"/>
      <c r="K85" s="145"/>
      <c r="L85" s="145"/>
      <c r="M85" s="143"/>
      <c r="N85" s="145"/>
      <c r="O85" s="144">
        <f t="shared" si="1"/>
        <v>1</v>
      </c>
      <c r="P85" s="144"/>
    </row>
    <row r="86">
      <c r="A86" s="140" t="s">
        <v>587</v>
      </c>
      <c r="B86" s="144">
        <v>1.0</v>
      </c>
      <c r="C86" s="145"/>
      <c r="D86" s="144">
        <v>1.0</v>
      </c>
      <c r="E86" s="144">
        <v>1.0</v>
      </c>
      <c r="F86" s="145"/>
      <c r="G86" s="145"/>
      <c r="H86" s="145"/>
      <c r="I86" s="143"/>
      <c r="J86" s="145"/>
      <c r="K86" s="144">
        <v>1.0</v>
      </c>
      <c r="L86" s="144">
        <v>1.0</v>
      </c>
      <c r="M86" s="143"/>
      <c r="N86" s="145"/>
      <c r="O86" s="144">
        <f t="shared" si="1"/>
        <v>5</v>
      </c>
      <c r="P86" s="144"/>
    </row>
    <row r="87">
      <c r="A87" s="142" t="s">
        <v>355</v>
      </c>
      <c r="C87" s="143"/>
      <c r="D87" s="143"/>
      <c r="E87" s="144">
        <v>1.0</v>
      </c>
      <c r="F87" s="145"/>
      <c r="G87" s="143"/>
      <c r="H87" s="145"/>
      <c r="I87" s="145"/>
      <c r="J87" s="145"/>
      <c r="K87" s="143"/>
      <c r="L87" s="143"/>
      <c r="M87" s="143"/>
      <c r="N87" s="145"/>
      <c r="O87" s="144">
        <f t="shared" si="1"/>
        <v>1</v>
      </c>
      <c r="P87" s="144"/>
    </row>
    <row r="88">
      <c r="A88" s="142" t="s">
        <v>356</v>
      </c>
      <c r="C88" s="145"/>
      <c r="D88" s="145"/>
      <c r="E88" s="143"/>
      <c r="F88" s="143"/>
      <c r="G88" s="145"/>
      <c r="H88" s="145"/>
      <c r="I88" s="145"/>
      <c r="J88" s="145"/>
      <c r="K88" s="145"/>
      <c r="L88" s="144">
        <v>1.0</v>
      </c>
      <c r="M88" s="145"/>
      <c r="N88" s="145"/>
      <c r="O88" s="144">
        <f t="shared" si="1"/>
        <v>1</v>
      </c>
      <c r="P88" s="144"/>
    </row>
    <row r="89">
      <c r="A89" s="142" t="s">
        <v>357</v>
      </c>
      <c r="D89" s="145"/>
      <c r="E89" s="145"/>
      <c r="F89" s="145"/>
      <c r="G89" s="145"/>
      <c r="H89" s="145"/>
      <c r="I89" s="145"/>
      <c r="J89" s="145"/>
      <c r="K89" s="143"/>
      <c r="L89" s="144">
        <v>1.0</v>
      </c>
      <c r="M89" s="143"/>
      <c r="N89" s="145"/>
      <c r="O89" s="144">
        <f t="shared" si="1"/>
        <v>1</v>
      </c>
      <c r="P89" s="144"/>
    </row>
    <row r="90">
      <c r="A90" s="142" t="s">
        <v>358</v>
      </c>
      <c r="E90" s="145"/>
      <c r="F90" s="145"/>
      <c r="G90" s="145"/>
      <c r="H90" s="145"/>
      <c r="I90" s="145"/>
      <c r="J90" s="145"/>
      <c r="K90" s="143"/>
      <c r="L90" s="143"/>
      <c r="M90" s="144">
        <v>1.0</v>
      </c>
      <c r="N90" s="145"/>
      <c r="O90" s="144">
        <f t="shared" si="1"/>
        <v>1</v>
      </c>
      <c r="P90" s="144"/>
    </row>
    <row r="91">
      <c r="A91" s="142" t="s">
        <v>359</v>
      </c>
      <c r="E91" s="143"/>
      <c r="F91" s="145"/>
      <c r="G91" s="145"/>
      <c r="H91" s="145"/>
      <c r="I91" s="145"/>
      <c r="J91" s="145"/>
      <c r="K91" s="145"/>
      <c r="L91" s="145"/>
      <c r="M91" s="144">
        <v>1.0</v>
      </c>
      <c r="N91" s="145"/>
      <c r="O91" s="144">
        <f t="shared" si="1"/>
        <v>1</v>
      </c>
      <c r="P91" s="144"/>
    </row>
    <row r="92">
      <c r="A92" s="142" t="s">
        <v>588</v>
      </c>
      <c r="D92" s="145"/>
      <c r="E92" s="145"/>
      <c r="F92" s="145"/>
      <c r="G92" s="143"/>
      <c r="H92" s="145"/>
      <c r="I92" s="143"/>
      <c r="J92" s="145"/>
      <c r="K92" s="145"/>
      <c r="L92" s="145"/>
      <c r="M92" s="143"/>
      <c r="N92" s="144">
        <v>1.0</v>
      </c>
      <c r="O92" s="144">
        <f t="shared" si="1"/>
        <v>1</v>
      </c>
      <c r="P92" s="144"/>
    </row>
    <row r="93">
      <c r="A93" s="142" t="s">
        <v>360</v>
      </c>
      <c r="C93" s="144">
        <v>1.0</v>
      </c>
      <c r="D93" s="145"/>
      <c r="E93" s="145"/>
      <c r="F93" s="143"/>
      <c r="G93" s="145"/>
      <c r="H93" s="145"/>
      <c r="I93" s="145"/>
      <c r="J93" s="145"/>
      <c r="K93" s="145"/>
      <c r="L93" s="145"/>
      <c r="M93" s="145"/>
      <c r="N93" s="143"/>
      <c r="O93" s="144">
        <f t="shared" si="1"/>
        <v>1</v>
      </c>
      <c r="P93" s="144"/>
    </row>
    <row r="94">
      <c r="A94" s="142" t="s">
        <v>361</v>
      </c>
      <c r="E94" s="145"/>
      <c r="F94" s="144">
        <v>1.0</v>
      </c>
      <c r="G94" s="145"/>
      <c r="H94" s="145"/>
      <c r="I94" s="145"/>
      <c r="J94" s="145"/>
      <c r="K94" s="143"/>
      <c r="L94" s="145"/>
      <c r="M94" s="143"/>
      <c r="N94" s="145"/>
      <c r="O94" s="144">
        <f t="shared" si="1"/>
        <v>1</v>
      </c>
      <c r="P94" s="144"/>
    </row>
    <row r="95">
      <c r="A95" s="140" t="s">
        <v>364</v>
      </c>
      <c r="E95" s="144">
        <v>1.0</v>
      </c>
      <c r="F95" s="143"/>
      <c r="G95" s="145"/>
      <c r="H95" s="145"/>
      <c r="I95" s="145"/>
      <c r="J95" s="145"/>
      <c r="K95" s="143"/>
      <c r="L95" s="145"/>
      <c r="M95" s="145"/>
      <c r="N95" s="145"/>
      <c r="O95" s="144">
        <f t="shared" si="1"/>
        <v>1</v>
      </c>
      <c r="P95" s="144"/>
    </row>
    <row r="96">
      <c r="A96" s="142" t="s">
        <v>365</v>
      </c>
      <c r="C96" s="145"/>
      <c r="D96" s="145"/>
      <c r="E96" s="143"/>
      <c r="F96" s="145"/>
      <c r="G96" s="144">
        <v>1.0</v>
      </c>
      <c r="H96" s="145"/>
      <c r="I96" s="145"/>
      <c r="J96" s="145"/>
      <c r="K96" s="145"/>
      <c r="L96" s="145"/>
      <c r="M96" s="145"/>
      <c r="N96" s="145"/>
      <c r="O96" s="144">
        <f t="shared" si="1"/>
        <v>1</v>
      </c>
      <c r="P96" s="144"/>
    </row>
    <row r="97">
      <c r="A97" s="142" t="s">
        <v>589</v>
      </c>
      <c r="C97" s="145"/>
      <c r="D97" s="145"/>
      <c r="E97" s="145"/>
      <c r="F97" s="145"/>
      <c r="G97" s="143"/>
      <c r="H97" s="145"/>
      <c r="I97" s="145"/>
      <c r="J97" s="143"/>
      <c r="K97" s="145"/>
      <c r="L97" s="145"/>
      <c r="M97" s="144">
        <v>1.0</v>
      </c>
      <c r="N97" s="145"/>
      <c r="O97" s="144">
        <f t="shared" si="1"/>
        <v>1</v>
      </c>
      <c r="P97" s="144"/>
    </row>
    <row r="98">
      <c r="A98" s="142" t="s">
        <v>367</v>
      </c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4">
        <v>1.0</v>
      </c>
      <c r="N98" s="143"/>
      <c r="O98" s="144">
        <f t="shared" si="1"/>
        <v>1</v>
      </c>
      <c r="P98" s="144"/>
    </row>
    <row r="99">
      <c r="A99" s="142" t="s">
        <v>590</v>
      </c>
      <c r="D99" s="145"/>
      <c r="E99" s="144">
        <v>1.0</v>
      </c>
      <c r="F99" s="145"/>
      <c r="G99" s="143"/>
      <c r="H99" s="145"/>
      <c r="I99" s="145"/>
      <c r="J99" s="145"/>
      <c r="K99" s="145"/>
      <c r="L99" s="143"/>
      <c r="M99" s="143"/>
      <c r="N99" s="145"/>
      <c r="O99" s="144">
        <f t="shared" si="1"/>
        <v>1</v>
      </c>
      <c r="P99" s="144"/>
    </row>
    <row r="100">
      <c r="A100" s="142" t="s">
        <v>368</v>
      </c>
      <c r="B100" s="143"/>
      <c r="C100" s="145"/>
      <c r="D100" s="143"/>
      <c r="E100" s="144">
        <v>1.0</v>
      </c>
      <c r="F100" s="145"/>
      <c r="G100" s="145"/>
      <c r="H100" s="145"/>
      <c r="I100" s="145"/>
      <c r="J100" s="145"/>
      <c r="K100" s="143"/>
      <c r="L100" s="143"/>
      <c r="M100" s="143"/>
      <c r="N100" s="143"/>
      <c r="O100" s="144">
        <f t="shared" si="1"/>
        <v>1</v>
      </c>
      <c r="P100" s="144"/>
    </row>
    <row r="101">
      <c r="A101" s="142" t="s">
        <v>369</v>
      </c>
      <c r="B101" s="144">
        <v>1.0</v>
      </c>
      <c r="C101" s="143"/>
      <c r="D101" s="145"/>
      <c r="E101" s="143"/>
      <c r="F101" s="145"/>
      <c r="G101" s="145"/>
      <c r="H101" s="145"/>
      <c r="I101" s="143"/>
      <c r="J101" s="143"/>
      <c r="K101" s="143"/>
      <c r="L101" s="145"/>
      <c r="M101" s="143"/>
      <c r="N101" s="145"/>
      <c r="O101" s="144">
        <f t="shared" si="1"/>
        <v>1</v>
      </c>
      <c r="P101" s="144"/>
    </row>
    <row r="102">
      <c r="A102" s="142" t="s">
        <v>591</v>
      </c>
      <c r="C102" s="143"/>
      <c r="D102" s="145"/>
      <c r="E102" s="143"/>
      <c r="F102" s="145"/>
      <c r="G102" s="145"/>
      <c r="H102" s="145"/>
      <c r="I102" s="145"/>
      <c r="J102" s="143"/>
      <c r="K102" s="143"/>
      <c r="L102" s="145"/>
      <c r="M102" s="144">
        <v>1.0</v>
      </c>
      <c r="N102" s="145"/>
      <c r="O102" s="144">
        <f t="shared" si="1"/>
        <v>1</v>
      </c>
      <c r="P102" s="144"/>
    </row>
    <row r="103">
      <c r="A103" s="142" t="s">
        <v>370</v>
      </c>
      <c r="B103" s="143"/>
      <c r="C103" s="143"/>
      <c r="D103" s="143"/>
      <c r="E103" s="145"/>
      <c r="F103" s="145"/>
      <c r="G103" s="145"/>
      <c r="H103" s="145"/>
      <c r="I103" s="145"/>
      <c r="J103" s="144">
        <v>1.0</v>
      </c>
      <c r="K103" s="145"/>
      <c r="L103" s="145"/>
      <c r="M103" s="143"/>
      <c r="N103" s="145"/>
      <c r="O103" s="144">
        <f t="shared" si="1"/>
        <v>1</v>
      </c>
      <c r="P103" s="144"/>
    </row>
    <row r="104">
      <c r="A104" s="142" t="s">
        <v>592</v>
      </c>
      <c r="B104" s="143"/>
      <c r="C104" s="143"/>
      <c r="D104" s="145"/>
      <c r="E104" s="145"/>
      <c r="F104" s="143"/>
      <c r="G104" s="143"/>
      <c r="H104" s="143"/>
      <c r="I104" s="143"/>
      <c r="J104" s="143"/>
      <c r="K104" s="145"/>
      <c r="L104" s="143"/>
      <c r="M104" s="144">
        <v>1.0</v>
      </c>
      <c r="N104" s="145"/>
      <c r="O104" s="144">
        <f t="shared" si="1"/>
        <v>1</v>
      </c>
      <c r="P104" s="144"/>
    </row>
    <row r="105">
      <c r="A105" s="142" t="s">
        <v>371</v>
      </c>
      <c r="C105" s="143"/>
      <c r="D105" s="143"/>
      <c r="E105" s="143"/>
      <c r="F105" s="145"/>
      <c r="G105" s="145"/>
      <c r="H105" s="145"/>
      <c r="I105" s="143"/>
      <c r="J105" s="144">
        <v>1.0</v>
      </c>
      <c r="K105" s="143"/>
      <c r="L105" s="143"/>
      <c r="M105" s="143"/>
      <c r="N105" s="143"/>
      <c r="O105" s="144">
        <f t="shared" si="1"/>
        <v>1</v>
      </c>
      <c r="P105" s="144"/>
    </row>
    <row r="106">
      <c r="A106" s="142" t="s">
        <v>593</v>
      </c>
      <c r="B106" s="143"/>
      <c r="C106" s="143"/>
      <c r="D106" s="145"/>
      <c r="E106" s="143"/>
      <c r="F106" s="145"/>
      <c r="G106" s="145"/>
      <c r="H106" s="145"/>
      <c r="I106" s="143"/>
      <c r="J106" s="143"/>
      <c r="K106" s="143"/>
      <c r="L106" s="145"/>
      <c r="M106" s="144">
        <v>1.0</v>
      </c>
      <c r="N106" s="145"/>
      <c r="O106" s="144">
        <f t="shared" si="1"/>
        <v>1</v>
      </c>
      <c r="P106" s="144"/>
    </row>
    <row r="107">
      <c r="A107" s="142" t="s">
        <v>594</v>
      </c>
      <c r="C107" s="143"/>
      <c r="D107" s="143"/>
      <c r="E107" s="143"/>
      <c r="F107" s="145"/>
      <c r="G107" s="145"/>
      <c r="H107" s="145"/>
      <c r="I107" s="143"/>
      <c r="J107" s="144">
        <v>1.0</v>
      </c>
      <c r="K107" s="143"/>
      <c r="L107" s="145"/>
      <c r="M107" s="143"/>
      <c r="N107" s="145"/>
      <c r="O107" s="144">
        <f t="shared" si="1"/>
        <v>1</v>
      </c>
      <c r="P107" s="144"/>
    </row>
    <row r="108">
      <c r="A108" s="142" t="s">
        <v>372</v>
      </c>
      <c r="D108" s="145"/>
      <c r="E108" s="145"/>
      <c r="F108" s="145"/>
      <c r="G108" s="144">
        <v>1.0</v>
      </c>
      <c r="H108" s="145"/>
      <c r="I108" s="145"/>
      <c r="J108" s="143"/>
      <c r="K108" s="145"/>
      <c r="L108" s="144">
        <v>1.0</v>
      </c>
      <c r="M108" s="143"/>
      <c r="N108" s="144">
        <v>1.0</v>
      </c>
      <c r="O108" s="144">
        <f t="shared" si="1"/>
        <v>3</v>
      </c>
      <c r="P108" s="144"/>
    </row>
    <row r="109">
      <c r="A109" s="142" t="s">
        <v>595</v>
      </c>
      <c r="D109" s="145"/>
      <c r="E109" s="145"/>
      <c r="F109" s="143"/>
      <c r="G109" s="143"/>
      <c r="H109" s="143"/>
      <c r="I109" s="143"/>
      <c r="J109" s="144">
        <v>1.0</v>
      </c>
      <c r="K109" s="145"/>
      <c r="L109" s="143"/>
      <c r="M109" s="143"/>
      <c r="N109" s="143"/>
      <c r="O109" s="144">
        <f t="shared" si="1"/>
        <v>1</v>
      </c>
      <c r="P109" s="144"/>
    </row>
    <row r="110">
      <c r="A110" s="142" t="s">
        <v>373</v>
      </c>
      <c r="D110" s="144">
        <v>1.0</v>
      </c>
      <c r="E110" s="145"/>
      <c r="F110" s="143"/>
      <c r="G110" s="143"/>
      <c r="H110" s="145"/>
      <c r="I110" s="145"/>
      <c r="J110" s="144">
        <v>1.0</v>
      </c>
      <c r="K110" s="144">
        <v>1.0</v>
      </c>
      <c r="L110" s="144">
        <v>1.0</v>
      </c>
      <c r="M110" s="143"/>
      <c r="N110" s="144">
        <v>1.0</v>
      </c>
      <c r="O110" s="144">
        <f t="shared" si="1"/>
        <v>5</v>
      </c>
      <c r="P110" s="144"/>
    </row>
    <row r="111">
      <c r="A111" s="142" t="s">
        <v>374</v>
      </c>
      <c r="C111" s="144">
        <v>1.0</v>
      </c>
      <c r="D111" s="143"/>
      <c r="E111" s="144">
        <v>1.0</v>
      </c>
      <c r="F111" s="143"/>
      <c r="G111" s="145"/>
      <c r="H111" s="143"/>
      <c r="I111" s="144">
        <v>1.0</v>
      </c>
      <c r="J111" s="144">
        <v>1.0</v>
      </c>
      <c r="K111" s="144">
        <v>1.0</v>
      </c>
      <c r="L111" s="143"/>
      <c r="M111" s="144">
        <v>1.0</v>
      </c>
      <c r="N111" s="144">
        <v>1.0</v>
      </c>
      <c r="O111" s="144">
        <f t="shared" si="1"/>
        <v>7</v>
      </c>
      <c r="P111" s="144"/>
    </row>
    <row r="112">
      <c r="A112" s="142" t="s">
        <v>375</v>
      </c>
      <c r="D112" s="145"/>
      <c r="E112" s="143"/>
      <c r="F112" s="145"/>
      <c r="G112" s="145"/>
      <c r="H112" s="145"/>
      <c r="I112" s="143"/>
      <c r="J112" s="143"/>
      <c r="K112" s="144">
        <v>1.0</v>
      </c>
      <c r="L112" s="145"/>
      <c r="M112" s="143"/>
      <c r="N112" s="143"/>
      <c r="O112" s="144">
        <f t="shared" si="1"/>
        <v>1</v>
      </c>
      <c r="P112" s="144"/>
    </row>
    <row r="113">
      <c r="A113" s="142" t="s">
        <v>596</v>
      </c>
      <c r="C113" s="143"/>
      <c r="D113" s="143"/>
      <c r="E113" s="143"/>
      <c r="F113" s="143"/>
      <c r="G113" s="144">
        <v>1.0</v>
      </c>
      <c r="H113" s="145"/>
      <c r="I113" s="143"/>
      <c r="J113" s="143"/>
      <c r="K113" s="143"/>
      <c r="L113" s="143"/>
      <c r="M113" s="145"/>
      <c r="N113" s="145"/>
      <c r="O113" s="144">
        <f t="shared" si="1"/>
        <v>1</v>
      </c>
      <c r="P113" s="144"/>
    </row>
    <row r="114">
      <c r="A114" s="142" t="s">
        <v>377</v>
      </c>
      <c r="B114" s="144">
        <v>1.0</v>
      </c>
      <c r="C114" s="144">
        <v>1.0</v>
      </c>
      <c r="D114" s="143"/>
      <c r="E114" s="144">
        <v>1.0</v>
      </c>
      <c r="F114" s="144">
        <v>1.0</v>
      </c>
      <c r="G114" s="144">
        <v>1.0</v>
      </c>
      <c r="H114" s="145"/>
      <c r="I114" s="144">
        <v>1.0</v>
      </c>
      <c r="J114" s="145"/>
      <c r="K114" s="145"/>
      <c r="L114" s="145"/>
      <c r="M114" s="144">
        <v>1.0</v>
      </c>
      <c r="N114" s="145"/>
      <c r="O114" s="144">
        <f t="shared" si="1"/>
        <v>7</v>
      </c>
      <c r="P114" s="144"/>
    </row>
    <row r="115">
      <c r="A115" s="142" t="s">
        <v>597</v>
      </c>
      <c r="C115" s="143"/>
      <c r="D115" s="143"/>
      <c r="E115" s="143"/>
      <c r="F115" s="143"/>
      <c r="G115" s="143"/>
      <c r="H115" s="145"/>
      <c r="I115" s="143"/>
      <c r="J115" s="143"/>
      <c r="K115" s="145"/>
      <c r="L115" s="144">
        <v>1.0</v>
      </c>
      <c r="M115" s="143"/>
      <c r="N115" s="145"/>
      <c r="O115" s="144">
        <f t="shared" si="1"/>
        <v>1</v>
      </c>
      <c r="P115" s="144"/>
    </row>
    <row r="116">
      <c r="A116" s="142" t="s">
        <v>379</v>
      </c>
      <c r="D116" s="145"/>
      <c r="E116" s="143"/>
      <c r="F116" s="143"/>
      <c r="G116" s="145"/>
      <c r="H116" s="143"/>
      <c r="I116" s="143"/>
      <c r="J116" s="144">
        <v>1.0</v>
      </c>
      <c r="K116" s="143"/>
      <c r="L116" s="143"/>
      <c r="M116" s="145"/>
      <c r="N116" s="145"/>
      <c r="O116" s="144">
        <f t="shared" si="1"/>
        <v>1</v>
      </c>
      <c r="P116" s="144"/>
    </row>
    <row r="117">
      <c r="A117" s="142" t="s">
        <v>598</v>
      </c>
      <c r="C117" s="143"/>
      <c r="D117" s="145"/>
      <c r="E117" s="145"/>
      <c r="F117" s="145"/>
      <c r="G117" s="145"/>
      <c r="H117" s="145"/>
      <c r="I117" s="145"/>
      <c r="J117" s="144">
        <v>1.0</v>
      </c>
      <c r="K117" s="145"/>
      <c r="L117" s="145"/>
      <c r="M117" s="145"/>
      <c r="N117" s="145"/>
      <c r="O117" s="144">
        <f t="shared" si="1"/>
        <v>1</v>
      </c>
      <c r="P117" s="144"/>
    </row>
    <row r="118">
      <c r="A118" s="142" t="s">
        <v>380</v>
      </c>
      <c r="C118" s="143"/>
      <c r="D118" s="143"/>
      <c r="E118" s="143"/>
      <c r="F118" s="143"/>
      <c r="G118" s="145"/>
      <c r="H118" s="145"/>
      <c r="I118" s="145"/>
      <c r="J118" s="144">
        <v>1.0</v>
      </c>
      <c r="K118" s="145"/>
      <c r="L118" s="143"/>
      <c r="M118" s="145"/>
      <c r="N118" s="145"/>
      <c r="O118" s="144">
        <f t="shared" si="1"/>
        <v>1</v>
      </c>
      <c r="P118" s="144"/>
    </row>
    <row r="119">
      <c r="A119" s="142" t="s">
        <v>381</v>
      </c>
      <c r="C119" s="143"/>
      <c r="D119" s="143"/>
      <c r="E119" s="143"/>
      <c r="F119" s="145"/>
      <c r="G119" s="144">
        <v>1.0</v>
      </c>
      <c r="H119" s="145"/>
      <c r="I119" s="145"/>
      <c r="J119" s="143"/>
      <c r="K119" s="145"/>
      <c r="L119" s="145"/>
      <c r="M119" s="145"/>
      <c r="N119" s="145"/>
      <c r="O119" s="144">
        <f t="shared" si="1"/>
        <v>1</v>
      </c>
      <c r="P119" s="144"/>
    </row>
    <row r="120">
      <c r="A120" s="142" t="s">
        <v>382</v>
      </c>
      <c r="C120" s="143"/>
      <c r="D120" s="145"/>
      <c r="E120" s="145"/>
      <c r="F120" s="145"/>
      <c r="G120" s="143"/>
      <c r="H120" s="145"/>
      <c r="I120" s="145"/>
      <c r="J120" s="143"/>
      <c r="K120" s="145"/>
      <c r="L120" s="145"/>
      <c r="M120" s="144">
        <v>1.0</v>
      </c>
      <c r="N120" s="145"/>
      <c r="O120" s="144">
        <f t="shared" si="1"/>
        <v>1</v>
      </c>
      <c r="P120" s="144"/>
    </row>
    <row r="121">
      <c r="A121" s="142" t="s">
        <v>383</v>
      </c>
      <c r="D121" s="144">
        <v>1.0</v>
      </c>
      <c r="E121" s="144">
        <v>1.0</v>
      </c>
      <c r="F121" s="145"/>
      <c r="G121" s="144">
        <v>1.0</v>
      </c>
      <c r="H121" s="143"/>
      <c r="I121" s="143"/>
      <c r="J121" s="145"/>
      <c r="K121" s="145"/>
      <c r="L121" s="145"/>
      <c r="M121" s="144">
        <v>1.0</v>
      </c>
      <c r="N121" s="145"/>
      <c r="O121" s="144">
        <f t="shared" si="1"/>
        <v>4</v>
      </c>
      <c r="P121" s="144"/>
    </row>
    <row r="122">
      <c r="A122" s="142" t="s">
        <v>384</v>
      </c>
      <c r="B122" s="144">
        <v>1.0</v>
      </c>
      <c r="C122" s="144">
        <v>1.0</v>
      </c>
      <c r="D122" s="143"/>
      <c r="E122" s="144">
        <v>1.0</v>
      </c>
      <c r="F122" s="144">
        <v>1.0</v>
      </c>
      <c r="G122" s="143"/>
      <c r="H122" s="144">
        <v>1.0</v>
      </c>
      <c r="I122" s="144">
        <v>1.0</v>
      </c>
      <c r="J122" s="144">
        <v>1.0</v>
      </c>
      <c r="K122" s="144">
        <v>1.0</v>
      </c>
      <c r="L122" s="145"/>
      <c r="M122" s="144">
        <v>1.0</v>
      </c>
      <c r="N122" s="145"/>
      <c r="O122" s="144">
        <f t="shared" si="1"/>
        <v>9</v>
      </c>
      <c r="P122" s="144"/>
    </row>
    <row r="123">
      <c r="A123" s="142" t="s">
        <v>385</v>
      </c>
      <c r="B123" s="144">
        <v>1.0</v>
      </c>
      <c r="C123" s="143"/>
      <c r="D123" s="145"/>
      <c r="E123" s="143"/>
      <c r="F123" s="143"/>
      <c r="G123" s="145"/>
      <c r="H123" s="143"/>
      <c r="I123" s="143"/>
      <c r="J123" s="143"/>
      <c r="K123" s="143"/>
      <c r="L123" s="145"/>
      <c r="M123" s="143"/>
      <c r="N123" s="143"/>
      <c r="O123" s="144">
        <f t="shared" si="1"/>
        <v>1</v>
      </c>
      <c r="P123" s="144"/>
    </row>
    <row r="124">
      <c r="A124" s="142" t="s">
        <v>386</v>
      </c>
      <c r="B124" s="144">
        <v>1.0</v>
      </c>
      <c r="C124" s="143"/>
      <c r="D124" s="145"/>
      <c r="E124" s="144">
        <v>1.0</v>
      </c>
      <c r="F124" s="144">
        <v>1.0</v>
      </c>
      <c r="G124" s="145"/>
      <c r="H124" s="145"/>
      <c r="I124" s="145"/>
      <c r="J124" s="145"/>
      <c r="K124" s="145"/>
      <c r="L124" s="145"/>
      <c r="M124" s="145"/>
      <c r="N124" s="143"/>
      <c r="O124" s="144">
        <f t="shared" si="1"/>
        <v>3</v>
      </c>
      <c r="P124" s="144"/>
    </row>
    <row r="125">
      <c r="A125" s="142" t="s">
        <v>387</v>
      </c>
      <c r="C125" s="143"/>
      <c r="D125" s="144">
        <v>1.0</v>
      </c>
      <c r="E125" s="143"/>
      <c r="F125" s="143"/>
      <c r="G125" s="143"/>
      <c r="H125" s="145"/>
      <c r="I125" s="145"/>
      <c r="J125" s="145"/>
      <c r="K125" s="143"/>
      <c r="L125" s="145"/>
      <c r="M125" s="145"/>
      <c r="N125" s="145"/>
      <c r="O125" s="144">
        <f t="shared" si="1"/>
        <v>1</v>
      </c>
      <c r="P125" s="144"/>
    </row>
    <row r="126">
      <c r="A126" s="142" t="s">
        <v>599</v>
      </c>
      <c r="D126" s="143"/>
      <c r="E126" s="145"/>
      <c r="F126" s="145"/>
      <c r="G126" s="143"/>
      <c r="H126" s="143"/>
      <c r="I126" s="145"/>
      <c r="J126" s="144">
        <v>1.0</v>
      </c>
      <c r="K126" s="145"/>
      <c r="L126" s="145"/>
      <c r="M126" s="145"/>
      <c r="N126" s="145"/>
      <c r="O126" s="144">
        <f t="shared" si="1"/>
        <v>1</v>
      </c>
      <c r="P126" s="144"/>
    </row>
    <row r="127">
      <c r="A127" s="142" t="s">
        <v>388</v>
      </c>
      <c r="C127" s="143"/>
      <c r="D127" s="145"/>
      <c r="E127" s="145"/>
      <c r="F127" s="145"/>
      <c r="G127" s="145"/>
      <c r="H127" s="143"/>
      <c r="I127" s="145"/>
      <c r="J127" s="144">
        <v>1.0</v>
      </c>
      <c r="K127" s="145"/>
      <c r="L127" s="145"/>
      <c r="M127" s="145"/>
      <c r="N127" s="145"/>
      <c r="O127" s="144">
        <f t="shared" si="1"/>
        <v>1</v>
      </c>
      <c r="P127" s="144"/>
    </row>
    <row r="128">
      <c r="A128" s="142" t="s">
        <v>389</v>
      </c>
      <c r="B128" s="144">
        <v>1.0</v>
      </c>
      <c r="C128" s="143"/>
      <c r="D128" s="145"/>
      <c r="E128" s="144">
        <v>1.0</v>
      </c>
      <c r="F128" s="145"/>
      <c r="G128" s="145"/>
      <c r="H128" s="145"/>
      <c r="I128" s="145"/>
      <c r="J128" s="144">
        <v>1.0</v>
      </c>
      <c r="K128" s="145"/>
      <c r="L128" s="145"/>
      <c r="M128" s="143"/>
      <c r="N128" s="143"/>
      <c r="O128" s="144">
        <f t="shared" si="1"/>
        <v>3</v>
      </c>
      <c r="P128" s="144"/>
    </row>
    <row r="129">
      <c r="A129" s="142" t="s">
        <v>390</v>
      </c>
      <c r="B129" s="144">
        <v>1.0</v>
      </c>
      <c r="C129" s="143"/>
      <c r="D129" s="143"/>
      <c r="E129" s="143"/>
      <c r="F129" s="145"/>
      <c r="G129" s="145"/>
      <c r="H129" s="145"/>
      <c r="I129" s="145"/>
      <c r="J129" s="143"/>
      <c r="K129" s="143"/>
      <c r="L129" s="145"/>
      <c r="M129" s="145"/>
      <c r="N129" s="143"/>
      <c r="O129" s="144">
        <f t="shared" si="1"/>
        <v>1</v>
      </c>
      <c r="P129" s="144"/>
    </row>
    <row r="130">
      <c r="A130" s="142" t="s">
        <v>392</v>
      </c>
      <c r="B130" s="144">
        <v>1.0</v>
      </c>
      <c r="C130" s="143"/>
      <c r="D130" s="145"/>
      <c r="E130" s="144">
        <v>1.0</v>
      </c>
      <c r="F130" s="145"/>
      <c r="G130" s="143"/>
      <c r="H130" s="145"/>
      <c r="I130" s="145"/>
      <c r="J130" s="145"/>
      <c r="K130" s="143"/>
      <c r="L130" s="145"/>
      <c r="M130" s="145"/>
      <c r="N130" s="145"/>
      <c r="O130" s="144">
        <f t="shared" si="1"/>
        <v>2</v>
      </c>
      <c r="P130" s="144"/>
    </row>
    <row r="131">
      <c r="A131" s="142" t="s">
        <v>393</v>
      </c>
      <c r="C131" s="143"/>
      <c r="D131" s="145"/>
      <c r="E131" s="143"/>
      <c r="F131" s="145"/>
      <c r="G131" s="144">
        <v>1.0</v>
      </c>
      <c r="H131" s="145"/>
      <c r="I131" s="145"/>
      <c r="J131" s="145"/>
      <c r="K131" s="145"/>
      <c r="L131" s="143"/>
      <c r="M131" s="145"/>
      <c r="N131" s="145"/>
      <c r="O131" s="144">
        <f t="shared" si="1"/>
        <v>1</v>
      </c>
      <c r="P131" s="144"/>
    </row>
    <row r="132">
      <c r="A132" s="142" t="s">
        <v>394</v>
      </c>
      <c r="C132" s="143"/>
      <c r="D132" s="145"/>
      <c r="E132" s="145"/>
      <c r="F132" s="143"/>
      <c r="G132" s="143"/>
      <c r="H132" s="144">
        <v>1.0</v>
      </c>
      <c r="I132" s="145"/>
      <c r="J132" s="145"/>
      <c r="K132" s="145"/>
      <c r="L132" s="145"/>
      <c r="M132" s="145"/>
      <c r="N132" s="145"/>
      <c r="O132" s="144">
        <f t="shared" si="1"/>
        <v>1</v>
      </c>
      <c r="P132" s="144"/>
    </row>
    <row r="133">
      <c r="A133" s="142" t="s">
        <v>395</v>
      </c>
      <c r="C133" s="145"/>
      <c r="D133" s="145"/>
      <c r="E133" s="145"/>
      <c r="F133" s="145"/>
      <c r="G133" s="143"/>
      <c r="H133" s="144">
        <v>1.0</v>
      </c>
      <c r="I133" s="145"/>
      <c r="J133" s="145"/>
      <c r="K133" s="145"/>
      <c r="L133" s="145"/>
      <c r="M133" s="143"/>
      <c r="N133" s="145"/>
      <c r="O133" s="144">
        <f t="shared" si="1"/>
        <v>1</v>
      </c>
      <c r="P133" s="144"/>
    </row>
    <row r="134">
      <c r="A134" s="142" t="s">
        <v>398</v>
      </c>
      <c r="C134" s="145"/>
      <c r="D134" s="145"/>
      <c r="E134" s="145"/>
      <c r="F134" s="143"/>
      <c r="G134" s="145"/>
      <c r="H134" s="143"/>
      <c r="I134" s="145"/>
      <c r="J134" s="145"/>
      <c r="K134" s="144">
        <v>1.0</v>
      </c>
      <c r="L134" s="145"/>
      <c r="M134" s="145"/>
      <c r="N134" s="145"/>
      <c r="O134" s="144">
        <f t="shared" si="1"/>
        <v>1</v>
      </c>
      <c r="P134" s="144"/>
    </row>
    <row r="135">
      <c r="A135" s="142" t="s">
        <v>400</v>
      </c>
      <c r="B135" s="143"/>
      <c r="C135" s="145"/>
      <c r="D135" s="145"/>
      <c r="E135" s="143"/>
      <c r="F135" s="145"/>
      <c r="G135" s="143"/>
      <c r="H135" s="144">
        <v>1.0</v>
      </c>
      <c r="I135" s="145"/>
      <c r="J135" s="145"/>
      <c r="K135" s="143"/>
      <c r="L135" s="145"/>
      <c r="M135" s="145"/>
      <c r="N135" s="145"/>
      <c r="O135" s="144">
        <f t="shared" si="1"/>
        <v>1</v>
      </c>
      <c r="P135" s="144"/>
    </row>
    <row r="136">
      <c r="A136" s="142" t="s">
        <v>401</v>
      </c>
      <c r="D136" s="145"/>
      <c r="E136" s="145"/>
      <c r="F136" s="143"/>
      <c r="G136" s="145"/>
      <c r="H136" s="143"/>
      <c r="I136" s="145"/>
      <c r="J136" s="145"/>
      <c r="K136" s="145"/>
      <c r="L136" s="143"/>
      <c r="M136" s="144">
        <v>1.0</v>
      </c>
      <c r="N136" s="145"/>
      <c r="O136" s="144">
        <f t="shared" si="1"/>
        <v>1</v>
      </c>
      <c r="P136" s="144"/>
    </row>
    <row r="137">
      <c r="A137" s="142" t="s">
        <v>600</v>
      </c>
      <c r="B137" s="143"/>
      <c r="C137" s="145"/>
      <c r="D137" s="145"/>
      <c r="E137" s="145"/>
      <c r="F137" s="143"/>
      <c r="G137" s="144">
        <v>1.0</v>
      </c>
      <c r="H137" s="145"/>
      <c r="I137" s="143"/>
      <c r="J137" s="145"/>
      <c r="K137" s="145"/>
      <c r="L137" s="145"/>
      <c r="M137" s="143"/>
      <c r="N137" s="145"/>
      <c r="O137" s="144">
        <f t="shared" si="1"/>
        <v>1</v>
      </c>
      <c r="P137" s="144"/>
    </row>
    <row r="138">
      <c r="A138" s="142" t="s">
        <v>402</v>
      </c>
      <c r="C138" s="143"/>
      <c r="D138" s="143"/>
      <c r="E138" s="145"/>
      <c r="F138" s="145"/>
      <c r="G138" s="143"/>
      <c r="H138" s="145"/>
      <c r="I138" s="143"/>
      <c r="J138" s="145"/>
      <c r="K138" s="144">
        <v>1.0</v>
      </c>
      <c r="L138" s="145"/>
      <c r="M138" s="143"/>
      <c r="N138" s="145"/>
      <c r="O138" s="144">
        <f t="shared" si="1"/>
        <v>1</v>
      </c>
      <c r="P138" s="144"/>
    </row>
    <row r="139">
      <c r="A139" s="142" t="s">
        <v>403</v>
      </c>
      <c r="B139" s="143"/>
      <c r="C139" s="143"/>
      <c r="D139" s="143"/>
      <c r="E139" s="143"/>
      <c r="F139" s="143"/>
      <c r="G139" s="144">
        <v>1.0</v>
      </c>
      <c r="H139" s="143"/>
      <c r="I139" s="145"/>
      <c r="J139" s="143"/>
      <c r="K139" s="143"/>
      <c r="L139" s="143"/>
      <c r="M139" s="143"/>
      <c r="N139" s="143"/>
      <c r="O139" s="144">
        <f t="shared" si="1"/>
        <v>1</v>
      </c>
      <c r="P139" s="144"/>
    </row>
    <row r="140">
      <c r="A140" s="142" t="s">
        <v>404</v>
      </c>
      <c r="C140" s="143"/>
      <c r="D140" s="145"/>
      <c r="E140" s="143"/>
      <c r="F140" s="145"/>
      <c r="G140" s="143"/>
      <c r="H140" s="145"/>
      <c r="I140" s="143"/>
      <c r="J140" s="145"/>
      <c r="K140" s="145"/>
      <c r="L140" s="144">
        <v>1.0</v>
      </c>
      <c r="M140" s="145"/>
      <c r="N140" s="145"/>
      <c r="O140" s="144">
        <f t="shared" si="1"/>
        <v>1</v>
      </c>
      <c r="P140" s="144"/>
    </row>
    <row r="141">
      <c r="A141" s="142" t="s">
        <v>405</v>
      </c>
      <c r="C141" s="143"/>
      <c r="D141" s="145"/>
      <c r="E141" s="145"/>
      <c r="F141" s="144">
        <v>1.0</v>
      </c>
      <c r="G141" s="143"/>
      <c r="H141" s="145"/>
      <c r="I141" s="145"/>
      <c r="J141" s="145"/>
      <c r="K141" s="145"/>
      <c r="L141" s="143"/>
      <c r="M141" s="145"/>
      <c r="N141" s="145"/>
      <c r="O141" s="144">
        <f t="shared" si="1"/>
        <v>1</v>
      </c>
      <c r="P141" s="144"/>
    </row>
    <row r="142">
      <c r="A142" s="142" t="s">
        <v>406</v>
      </c>
      <c r="C142" s="143"/>
      <c r="D142" s="143"/>
      <c r="E142" s="145"/>
      <c r="F142" s="143"/>
      <c r="G142" s="144">
        <v>1.0</v>
      </c>
      <c r="H142" s="145"/>
      <c r="I142" s="143"/>
      <c r="J142" s="145"/>
      <c r="K142" s="145"/>
      <c r="L142" s="145"/>
      <c r="M142" s="145"/>
      <c r="N142" s="145"/>
      <c r="O142" s="144">
        <f t="shared" si="1"/>
        <v>1</v>
      </c>
      <c r="P142" s="144"/>
    </row>
    <row r="143">
      <c r="A143" s="142" t="s">
        <v>407</v>
      </c>
      <c r="C143" s="143"/>
      <c r="D143" s="143"/>
      <c r="E143" s="145"/>
      <c r="F143" s="144">
        <v>1.0</v>
      </c>
      <c r="G143" s="143"/>
      <c r="H143" s="145"/>
      <c r="I143" s="143"/>
      <c r="J143" s="145"/>
      <c r="K143" s="145"/>
      <c r="L143" s="145"/>
      <c r="M143" s="143"/>
      <c r="N143" s="145"/>
      <c r="O143" s="144">
        <f t="shared" si="1"/>
        <v>1</v>
      </c>
      <c r="P143" s="144"/>
    </row>
    <row r="144">
      <c r="A144" s="142" t="s">
        <v>408</v>
      </c>
      <c r="C144" s="143"/>
      <c r="D144" s="143"/>
      <c r="E144" s="144">
        <v>1.0</v>
      </c>
      <c r="F144" s="143"/>
      <c r="G144" s="143"/>
      <c r="H144" s="143"/>
      <c r="I144" s="145"/>
      <c r="J144" s="143"/>
      <c r="K144" s="143"/>
      <c r="L144" s="143"/>
      <c r="M144" s="143"/>
      <c r="N144" s="143"/>
      <c r="O144" s="144">
        <f t="shared" si="1"/>
        <v>1</v>
      </c>
      <c r="P144" s="144"/>
    </row>
    <row r="145">
      <c r="A145" s="142" t="s">
        <v>409</v>
      </c>
      <c r="C145" s="143"/>
      <c r="D145" s="143"/>
      <c r="E145" s="143"/>
      <c r="F145" s="144">
        <v>1.0</v>
      </c>
      <c r="G145" s="143"/>
      <c r="H145" s="143"/>
      <c r="I145" s="143"/>
      <c r="J145" s="143"/>
      <c r="K145" s="143"/>
      <c r="L145" s="143"/>
      <c r="M145" s="143"/>
      <c r="N145" s="143"/>
      <c r="O145" s="144">
        <f t="shared" si="1"/>
        <v>1</v>
      </c>
      <c r="P145" s="144"/>
    </row>
    <row r="146">
      <c r="A146" s="142" t="s">
        <v>410</v>
      </c>
      <c r="C146" s="145"/>
      <c r="D146" s="145"/>
      <c r="E146" s="145"/>
      <c r="F146" s="143"/>
      <c r="G146" s="143"/>
      <c r="H146" s="145"/>
      <c r="I146" s="144">
        <v>1.0</v>
      </c>
      <c r="J146" s="143"/>
      <c r="K146" s="145"/>
      <c r="L146" s="145"/>
      <c r="M146" s="145"/>
      <c r="N146" s="145"/>
      <c r="O146" s="144">
        <f t="shared" si="1"/>
        <v>1</v>
      </c>
      <c r="P146" s="144"/>
    </row>
    <row r="147">
      <c r="A147" s="142" t="s">
        <v>411</v>
      </c>
      <c r="C147" s="144">
        <v>1.0</v>
      </c>
      <c r="D147" s="144">
        <v>1.0</v>
      </c>
      <c r="E147" s="144">
        <v>1.0</v>
      </c>
      <c r="F147" s="145"/>
      <c r="G147" s="144">
        <v>1.0</v>
      </c>
      <c r="H147" s="143"/>
      <c r="I147" s="143"/>
      <c r="J147" s="144">
        <v>1.0</v>
      </c>
      <c r="K147" s="145"/>
      <c r="L147" s="145"/>
      <c r="M147" s="145"/>
      <c r="N147" s="144">
        <v>1.0</v>
      </c>
      <c r="O147" s="144">
        <f t="shared" si="1"/>
        <v>6</v>
      </c>
      <c r="P147" s="144"/>
    </row>
    <row r="148">
      <c r="A148" s="142" t="s">
        <v>412</v>
      </c>
      <c r="C148" s="144">
        <v>1.0</v>
      </c>
      <c r="D148" s="143"/>
      <c r="E148" s="143"/>
      <c r="F148" s="143"/>
      <c r="G148" s="144">
        <v>1.0</v>
      </c>
      <c r="H148" s="144">
        <v>1.0</v>
      </c>
      <c r="I148" s="143"/>
      <c r="J148" s="144">
        <v>1.0</v>
      </c>
      <c r="K148" s="145"/>
      <c r="L148" s="144">
        <v>1.0</v>
      </c>
      <c r="M148" s="144">
        <v>1.0</v>
      </c>
      <c r="N148" s="144">
        <v>1.0</v>
      </c>
      <c r="O148" s="144">
        <f t="shared" si="1"/>
        <v>7</v>
      </c>
      <c r="P148" s="144"/>
    </row>
    <row r="149">
      <c r="A149" s="142" t="s">
        <v>413</v>
      </c>
      <c r="C149" s="143"/>
      <c r="D149" s="145"/>
      <c r="E149" s="145"/>
      <c r="F149" s="143"/>
      <c r="G149" s="143"/>
      <c r="H149" s="143"/>
      <c r="I149" s="144">
        <v>1.0</v>
      </c>
      <c r="J149" s="143"/>
      <c r="K149" s="145"/>
      <c r="L149" s="143"/>
      <c r="M149" s="143"/>
      <c r="N149" s="143"/>
      <c r="O149" s="144">
        <f t="shared" si="1"/>
        <v>1</v>
      </c>
      <c r="P149" s="144"/>
    </row>
    <row r="150">
      <c r="A150" s="142" t="s">
        <v>601</v>
      </c>
      <c r="C150" s="143"/>
      <c r="D150" s="144">
        <v>1.0</v>
      </c>
      <c r="E150" s="145"/>
      <c r="F150" s="144">
        <v>1.0</v>
      </c>
      <c r="G150" s="145"/>
      <c r="H150" s="145"/>
      <c r="I150" s="143"/>
      <c r="J150" s="145"/>
      <c r="K150" s="143"/>
      <c r="L150" s="145"/>
      <c r="M150" s="143"/>
      <c r="N150" s="145"/>
      <c r="O150" s="144">
        <f t="shared" si="1"/>
        <v>2</v>
      </c>
      <c r="P150" s="144"/>
    </row>
    <row r="151">
      <c r="A151" s="142" t="s">
        <v>415</v>
      </c>
      <c r="C151" s="145"/>
      <c r="D151" s="143"/>
      <c r="E151" s="145"/>
      <c r="F151" s="143"/>
      <c r="G151" s="145"/>
      <c r="H151" s="145"/>
      <c r="I151" s="145"/>
      <c r="J151" s="144">
        <v>1.0</v>
      </c>
      <c r="K151" s="145"/>
      <c r="L151" s="145"/>
      <c r="M151" s="144">
        <v>1.0</v>
      </c>
      <c r="N151" s="143"/>
      <c r="O151" s="144">
        <f t="shared" si="1"/>
        <v>2</v>
      </c>
      <c r="P151" s="144"/>
    </row>
    <row r="152">
      <c r="A152" s="142" t="s">
        <v>416</v>
      </c>
      <c r="C152" s="143"/>
      <c r="D152" s="145"/>
      <c r="E152" s="145"/>
      <c r="F152" s="145"/>
      <c r="G152" s="144">
        <v>1.0</v>
      </c>
      <c r="H152" s="143"/>
      <c r="I152" s="145"/>
      <c r="J152" s="143"/>
      <c r="K152" s="145"/>
      <c r="L152" s="145"/>
      <c r="M152" s="143"/>
      <c r="N152" s="145"/>
      <c r="O152" s="144">
        <f t="shared" si="1"/>
        <v>1</v>
      </c>
      <c r="P152" s="144"/>
    </row>
    <row r="153">
      <c r="A153" s="142" t="s">
        <v>418</v>
      </c>
      <c r="C153" s="143"/>
      <c r="D153" s="143"/>
      <c r="E153" s="145"/>
      <c r="F153" s="145"/>
      <c r="G153" s="143"/>
      <c r="H153" s="145"/>
      <c r="I153" s="143"/>
      <c r="J153" s="145"/>
      <c r="K153" s="145"/>
      <c r="L153" s="143"/>
      <c r="M153" s="144">
        <v>1.0</v>
      </c>
      <c r="N153" s="145"/>
      <c r="O153" s="144">
        <f t="shared" si="1"/>
        <v>1</v>
      </c>
      <c r="P153" s="144"/>
    </row>
    <row r="154">
      <c r="A154" s="142" t="s">
        <v>419</v>
      </c>
      <c r="D154" s="143"/>
      <c r="E154" s="143"/>
      <c r="F154" s="143"/>
      <c r="G154" s="145"/>
      <c r="H154" s="143"/>
      <c r="I154" s="145"/>
      <c r="J154" s="144">
        <v>1.0</v>
      </c>
      <c r="K154" s="145"/>
      <c r="L154" s="145"/>
      <c r="M154" s="143"/>
      <c r="N154" s="145"/>
      <c r="O154" s="144">
        <f t="shared" si="1"/>
        <v>1</v>
      </c>
      <c r="P154" s="144"/>
    </row>
    <row r="155">
      <c r="A155" s="142" t="s">
        <v>602</v>
      </c>
      <c r="C155" s="143"/>
      <c r="D155" s="145"/>
      <c r="E155" s="145"/>
      <c r="F155" s="145"/>
      <c r="G155" s="143"/>
      <c r="H155" s="145"/>
      <c r="I155" s="143"/>
      <c r="J155" s="144">
        <v>1.0</v>
      </c>
      <c r="K155" s="143"/>
      <c r="L155" s="145"/>
      <c r="M155" s="143"/>
      <c r="N155" s="145"/>
      <c r="O155" s="144">
        <f t="shared" si="1"/>
        <v>1</v>
      </c>
      <c r="P155" s="144"/>
    </row>
    <row r="156">
      <c r="A156" s="142" t="s">
        <v>420</v>
      </c>
      <c r="D156" s="145"/>
      <c r="E156" s="145"/>
      <c r="F156" s="143"/>
      <c r="G156" s="143"/>
      <c r="H156" s="144">
        <v>1.0</v>
      </c>
      <c r="I156" s="145"/>
      <c r="J156" s="143"/>
      <c r="K156" s="145"/>
      <c r="L156" s="145"/>
      <c r="M156" s="145"/>
      <c r="N156" s="143"/>
      <c r="O156" s="144">
        <f t="shared" si="1"/>
        <v>1</v>
      </c>
      <c r="P156" s="144"/>
    </row>
    <row r="157">
      <c r="A157" s="142" t="s">
        <v>421</v>
      </c>
      <c r="B157" s="143"/>
      <c r="C157" s="143"/>
      <c r="D157" s="143"/>
      <c r="E157" s="143"/>
      <c r="F157" s="143"/>
      <c r="G157" s="144">
        <v>1.0</v>
      </c>
      <c r="H157" s="143"/>
      <c r="I157" s="143"/>
      <c r="J157" s="143"/>
      <c r="K157" s="143"/>
      <c r="L157" s="145"/>
      <c r="M157" s="143"/>
      <c r="N157" s="145"/>
      <c r="O157" s="144">
        <f t="shared" si="1"/>
        <v>1</v>
      </c>
      <c r="P157" s="144"/>
    </row>
    <row r="158">
      <c r="A158" s="142" t="s">
        <v>603</v>
      </c>
      <c r="C158" s="145"/>
      <c r="D158" s="145"/>
      <c r="E158" s="145"/>
      <c r="F158" s="143"/>
      <c r="G158" s="144">
        <v>1.0</v>
      </c>
      <c r="H158" s="145"/>
      <c r="I158" s="143"/>
      <c r="J158" s="145"/>
      <c r="K158" s="143"/>
      <c r="L158" s="143"/>
      <c r="M158" s="145"/>
      <c r="N158" s="143"/>
      <c r="O158" s="144">
        <f t="shared" si="1"/>
        <v>1</v>
      </c>
      <c r="P158" s="144"/>
    </row>
    <row r="159">
      <c r="A159" s="142" t="s">
        <v>423</v>
      </c>
      <c r="C159" s="144">
        <v>1.0</v>
      </c>
      <c r="D159" s="145"/>
      <c r="E159" s="145"/>
      <c r="F159" s="143"/>
      <c r="G159" s="143"/>
      <c r="H159" s="143"/>
      <c r="I159" s="144">
        <v>1.0</v>
      </c>
      <c r="J159" s="145"/>
      <c r="K159" s="144">
        <v>1.0</v>
      </c>
      <c r="L159" s="145"/>
      <c r="M159" s="143"/>
      <c r="N159" s="145"/>
      <c r="O159" s="144">
        <f t="shared" si="1"/>
        <v>3</v>
      </c>
      <c r="P159" s="144"/>
    </row>
    <row r="160">
      <c r="A160" s="142" t="s">
        <v>604</v>
      </c>
      <c r="D160" s="145"/>
      <c r="E160" s="145"/>
      <c r="F160" s="145"/>
      <c r="G160" s="145"/>
      <c r="H160" s="145"/>
      <c r="I160" s="143"/>
      <c r="J160" s="145"/>
      <c r="K160" s="143"/>
      <c r="L160" s="143"/>
      <c r="M160" s="144">
        <v>1.0</v>
      </c>
      <c r="N160" s="145"/>
      <c r="O160" s="144">
        <f t="shared" si="1"/>
        <v>1</v>
      </c>
      <c r="P160" s="144"/>
    </row>
    <row r="161">
      <c r="A161" s="142" t="s">
        <v>427</v>
      </c>
      <c r="C161" s="145"/>
      <c r="D161" s="145"/>
      <c r="E161" s="145"/>
      <c r="F161" s="145"/>
      <c r="G161" s="143"/>
      <c r="H161" s="144">
        <v>1.0</v>
      </c>
      <c r="I161" s="145"/>
      <c r="J161" s="143"/>
      <c r="K161" s="145"/>
      <c r="L161" s="145"/>
      <c r="M161" s="143"/>
      <c r="N161" s="145"/>
      <c r="O161" s="144">
        <f t="shared" si="1"/>
        <v>1</v>
      </c>
      <c r="P161" s="144"/>
    </row>
    <row r="162">
      <c r="A162" s="142" t="s">
        <v>428</v>
      </c>
      <c r="D162" s="145"/>
      <c r="E162" s="145"/>
      <c r="F162" s="145"/>
      <c r="G162" s="143"/>
      <c r="H162" s="143"/>
      <c r="I162" s="145"/>
      <c r="J162" s="143"/>
      <c r="K162" s="145"/>
      <c r="L162" s="145"/>
      <c r="M162" s="144">
        <v>1.0</v>
      </c>
      <c r="N162" s="145"/>
      <c r="O162" s="144">
        <f t="shared" si="1"/>
        <v>1</v>
      </c>
      <c r="P162" s="144"/>
    </row>
    <row r="163">
      <c r="A163" s="142" t="s">
        <v>429</v>
      </c>
      <c r="C163" s="145"/>
      <c r="D163" s="145"/>
      <c r="E163" s="145"/>
      <c r="F163" s="145"/>
      <c r="G163" s="144">
        <v>1.0</v>
      </c>
      <c r="H163" s="145"/>
      <c r="I163" s="145"/>
      <c r="J163" s="145"/>
      <c r="K163" s="143"/>
      <c r="L163" s="145"/>
      <c r="M163" s="143"/>
      <c r="N163" s="145"/>
      <c r="O163" s="144">
        <f t="shared" si="1"/>
        <v>1</v>
      </c>
      <c r="P163" s="144"/>
    </row>
    <row r="164">
      <c r="A164" s="142" t="s">
        <v>430</v>
      </c>
      <c r="C164" s="143"/>
      <c r="D164" s="145"/>
      <c r="E164" s="145"/>
      <c r="F164" s="145"/>
      <c r="G164" s="143"/>
      <c r="H164" s="145"/>
      <c r="I164" s="145"/>
      <c r="J164" s="144">
        <v>1.0</v>
      </c>
      <c r="K164" s="143"/>
      <c r="L164" s="145"/>
      <c r="M164" s="145"/>
      <c r="N164" s="145"/>
      <c r="O164" s="144">
        <f t="shared" si="1"/>
        <v>1</v>
      </c>
      <c r="P164" s="144"/>
    </row>
    <row r="165">
      <c r="A165" s="142" t="s">
        <v>431</v>
      </c>
      <c r="C165" s="145"/>
      <c r="D165" s="145"/>
      <c r="E165" s="145"/>
      <c r="F165" s="145"/>
      <c r="G165" s="145"/>
      <c r="H165" s="145"/>
      <c r="I165" s="143"/>
      <c r="J165" s="143"/>
      <c r="K165" s="144">
        <v>1.0</v>
      </c>
      <c r="L165" s="145"/>
      <c r="M165" s="145"/>
      <c r="N165" s="145"/>
      <c r="O165" s="144">
        <f t="shared" si="1"/>
        <v>1</v>
      </c>
      <c r="P165" s="144"/>
    </row>
    <row r="166">
      <c r="A166" s="142" t="s">
        <v>605</v>
      </c>
      <c r="C166" s="145"/>
      <c r="D166" s="145"/>
      <c r="E166" s="145"/>
      <c r="F166" s="145"/>
      <c r="G166" s="143"/>
      <c r="H166" s="145"/>
      <c r="I166" s="145"/>
      <c r="J166" s="143"/>
      <c r="K166" s="143"/>
      <c r="L166" s="145"/>
      <c r="M166" s="144">
        <v>1.0</v>
      </c>
      <c r="N166" s="145"/>
      <c r="O166" s="144">
        <f t="shared" si="1"/>
        <v>1</v>
      </c>
      <c r="P166" s="144"/>
    </row>
    <row r="167">
      <c r="A167" s="142" t="s">
        <v>606</v>
      </c>
      <c r="D167" s="144">
        <v>1.0</v>
      </c>
      <c r="E167" s="145"/>
      <c r="F167" s="144">
        <v>1.0</v>
      </c>
      <c r="G167" s="143"/>
      <c r="H167" s="145"/>
      <c r="I167" s="143"/>
      <c r="J167" s="145"/>
      <c r="K167" s="145"/>
      <c r="L167" s="145"/>
      <c r="M167" s="143"/>
      <c r="N167" s="145"/>
      <c r="O167" s="144">
        <f t="shared" si="1"/>
        <v>2</v>
      </c>
      <c r="P167" s="144"/>
    </row>
    <row r="168">
      <c r="A168" s="142" t="s">
        <v>607</v>
      </c>
      <c r="C168" s="145"/>
      <c r="D168" s="144">
        <v>1.0</v>
      </c>
      <c r="E168" s="145"/>
      <c r="F168" s="144">
        <v>1.0</v>
      </c>
      <c r="G168" s="143"/>
      <c r="H168" s="145"/>
      <c r="I168" s="145"/>
      <c r="J168" s="143"/>
      <c r="K168" s="145"/>
      <c r="L168" s="145"/>
      <c r="M168" s="143"/>
      <c r="N168" s="143"/>
      <c r="O168" s="144">
        <f t="shared" si="1"/>
        <v>2</v>
      </c>
      <c r="P168" s="144"/>
    </row>
    <row r="169">
      <c r="A169" s="142" t="s">
        <v>608</v>
      </c>
      <c r="C169" s="145"/>
      <c r="D169" s="143"/>
      <c r="E169" s="144">
        <v>1.0</v>
      </c>
      <c r="F169" s="143"/>
      <c r="G169" s="143"/>
      <c r="H169" s="145"/>
      <c r="I169" s="145"/>
      <c r="J169" s="145"/>
      <c r="K169" s="143"/>
      <c r="L169" s="145"/>
      <c r="M169" s="145"/>
      <c r="N169" s="143"/>
      <c r="O169" s="144">
        <f t="shared" si="1"/>
        <v>1</v>
      </c>
      <c r="P169" s="144"/>
    </row>
    <row r="170">
      <c r="A170" s="142" t="s">
        <v>432</v>
      </c>
      <c r="C170" s="145"/>
      <c r="D170" s="145"/>
      <c r="E170" s="143"/>
      <c r="F170" s="145"/>
      <c r="G170" s="144">
        <v>1.0</v>
      </c>
      <c r="H170" s="145"/>
      <c r="I170" s="145"/>
      <c r="J170" s="145"/>
      <c r="K170" s="143"/>
      <c r="L170" s="145"/>
      <c r="M170" s="143"/>
      <c r="N170" s="145"/>
      <c r="O170" s="144">
        <f t="shared" si="1"/>
        <v>1</v>
      </c>
      <c r="P170" s="144"/>
    </row>
    <row r="171">
      <c r="A171" s="142" t="s">
        <v>433</v>
      </c>
      <c r="D171" s="145"/>
      <c r="E171" s="145"/>
      <c r="F171" s="145"/>
      <c r="G171" s="143"/>
      <c r="H171" s="143"/>
      <c r="I171" s="144">
        <v>1.0</v>
      </c>
      <c r="J171" s="145"/>
      <c r="K171" s="143"/>
      <c r="L171" s="145"/>
      <c r="M171" s="145"/>
      <c r="N171" s="145"/>
      <c r="O171" s="144">
        <f t="shared" si="1"/>
        <v>1</v>
      </c>
      <c r="P171" s="144"/>
    </row>
    <row r="172">
      <c r="A172" s="142" t="s">
        <v>434</v>
      </c>
      <c r="C172" s="143"/>
      <c r="D172" s="145"/>
      <c r="E172" s="145"/>
      <c r="F172" s="145"/>
      <c r="G172" s="144">
        <v>1.0</v>
      </c>
      <c r="H172" s="145"/>
      <c r="I172" s="143"/>
      <c r="J172" s="145"/>
      <c r="K172" s="143"/>
      <c r="L172" s="145"/>
      <c r="M172" s="145"/>
      <c r="N172" s="143"/>
      <c r="O172" s="144">
        <f t="shared" si="1"/>
        <v>1</v>
      </c>
      <c r="P172" s="144"/>
    </row>
    <row r="173">
      <c r="A173" s="142" t="s">
        <v>435</v>
      </c>
      <c r="C173" s="143"/>
      <c r="D173" s="143"/>
      <c r="E173" s="145"/>
      <c r="F173" s="145"/>
      <c r="G173" s="144">
        <v>1.0</v>
      </c>
      <c r="H173" s="145"/>
      <c r="I173" s="145"/>
      <c r="J173" s="145"/>
      <c r="K173" s="143"/>
      <c r="L173" s="145"/>
      <c r="M173" s="144">
        <v>1.0</v>
      </c>
      <c r="N173" s="143"/>
      <c r="O173" s="144">
        <f t="shared" si="1"/>
        <v>2</v>
      </c>
      <c r="P173" s="144"/>
    </row>
    <row r="174">
      <c r="A174" s="142" t="s">
        <v>436</v>
      </c>
      <c r="D174" s="145"/>
      <c r="E174" s="145"/>
      <c r="F174" s="143"/>
      <c r="G174" s="143"/>
      <c r="H174" s="145"/>
      <c r="I174" s="145"/>
      <c r="J174" s="145"/>
      <c r="K174" s="145"/>
      <c r="L174" s="145"/>
      <c r="M174" s="144">
        <v>1.0</v>
      </c>
      <c r="N174" s="143"/>
      <c r="O174" s="144">
        <f t="shared" si="1"/>
        <v>1</v>
      </c>
      <c r="P174" s="144"/>
    </row>
    <row r="175">
      <c r="A175" s="142" t="s">
        <v>437</v>
      </c>
      <c r="C175" s="145"/>
      <c r="D175" s="145"/>
      <c r="E175" s="145"/>
      <c r="F175" s="145"/>
      <c r="G175" s="145"/>
      <c r="H175" s="145"/>
      <c r="I175" s="143"/>
      <c r="J175" s="145"/>
      <c r="K175" s="144">
        <v>1.0</v>
      </c>
      <c r="L175" s="145"/>
      <c r="M175" s="143"/>
      <c r="N175" s="143"/>
      <c r="O175" s="144">
        <f t="shared" si="1"/>
        <v>1</v>
      </c>
      <c r="P175" s="144"/>
    </row>
    <row r="176">
      <c r="A176" s="142" t="s">
        <v>438</v>
      </c>
      <c r="C176" s="145"/>
      <c r="D176" s="145"/>
      <c r="E176" s="143"/>
      <c r="F176" s="145"/>
      <c r="G176" s="145"/>
      <c r="H176" s="143"/>
      <c r="I176" s="145"/>
      <c r="J176" s="145"/>
      <c r="K176" s="144">
        <v>1.0</v>
      </c>
      <c r="L176" s="145"/>
      <c r="M176" s="145"/>
      <c r="N176" s="145"/>
      <c r="O176" s="144">
        <f t="shared" si="1"/>
        <v>1</v>
      </c>
      <c r="P176" s="144"/>
    </row>
    <row r="177">
      <c r="A177" s="142" t="s">
        <v>439</v>
      </c>
      <c r="B177" s="144">
        <v>1.0</v>
      </c>
      <c r="C177" s="143"/>
      <c r="D177" s="145"/>
      <c r="E177" s="145"/>
      <c r="F177" s="145"/>
      <c r="G177" s="145"/>
      <c r="H177" s="143"/>
      <c r="I177" s="145"/>
      <c r="J177" s="145"/>
      <c r="K177" s="143"/>
      <c r="L177" s="145"/>
      <c r="M177" s="145"/>
      <c r="N177" s="143"/>
      <c r="O177" s="144">
        <f t="shared" si="1"/>
        <v>1</v>
      </c>
      <c r="P177" s="144"/>
    </row>
    <row r="178">
      <c r="A178" s="142" t="s">
        <v>440</v>
      </c>
      <c r="C178" s="144">
        <v>1.0</v>
      </c>
      <c r="D178" s="143"/>
      <c r="E178" s="145"/>
      <c r="F178" s="143"/>
      <c r="G178" s="145"/>
      <c r="H178" s="145"/>
      <c r="I178" s="145"/>
      <c r="J178" s="145"/>
      <c r="K178" s="143"/>
      <c r="L178" s="145"/>
      <c r="M178" s="145"/>
      <c r="N178" s="143"/>
      <c r="O178" s="144">
        <f t="shared" si="1"/>
        <v>1</v>
      </c>
      <c r="P178" s="144"/>
    </row>
    <row r="179">
      <c r="A179" s="142" t="s">
        <v>443</v>
      </c>
      <c r="C179" s="143"/>
      <c r="D179" s="143"/>
      <c r="E179" s="143"/>
      <c r="F179" s="143"/>
      <c r="G179" s="145"/>
      <c r="H179" s="145"/>
      <c r="I179" s="145"/>
      <c r="J179" s="145"/>
      <c r="K179" s="144">
        <v>1.0</v>
      </c>
      <c r="L179" s="145"/>
      <c r="M179" s="145"/>
      <c r="N179" s="145"/>
      <c r="O179" s="144">
        <f t="shared" si="1"/>
        <v>1</v>
      </c>
      <c r="P179" s="144"/>
    </row>
    <row r="180">
      <c r="A180" s="142" t="s">
        <v>609</v>
      </c>
      <c r="C180" s="145"/>
      <c r="D180" s="145"/>
      <c r="E180" s="144">
        <v>1.0</v>
      </c>
      <c r="F180" s="143"/>
      <c r="G180" s="145"/>
      <c r="H180" s="145"/>
      <c r="I180" s="143"/>
      <c r="J180" s="143"/>
      <c r="K180" s="143"/>
      <c r="L180" s="145"/>
      <c r="M180" s="145"/>
      <c r="N180" s="145"/>
      <c r="O180" s="144">
        <f t="shared" si="1"/>
        <v>1</v>
      </c>
      <c r="P180" s="144"/>
    </row>
    <row r="181">
      <c r="A181" s="142" t="s">
        <v>445</v>
      </c>
      <c r="D181" s="145"/>
      <c r="E181" s="143"/>
      <c r="F181" s="143"/>
      <c r="G181" s="144">
        <v>1.0</v>
      </c>
      <c r="H181" s="145"/>
      <c r="I181" s="143"/>
      <c r="J181" s="145"/>
      <c r="K181" s="145"/>
      <c r="L181" s="143"/>
      <c r="M181" s="145"/>
      <c r="N181" s="145"/>
      <c r="O181" s="144">
        <f t="shared" si="1"/>
        <v>1</v>
      </c>
      <c r="P181" s="144"/>
    </row>
    <row r="182">
      <c r="A182" s="142" t="s">
        <v>447</v>
      </c>
      <c r="C182" s="145"/>
      <c r="D182" s="145"/>
      <c r="E182" s="143"/>
      <c r="F182" s="144">
        <v>1.0</v>
      </c>
      <c r="G182" s="143"/>
      <c r="H182" s="145"/>
      <c r="I182" s="143"/>
      <c r="J182" s="145"/>
      <c r="K182" s="145"/>
      <c r="L182" s="145"/>
      <c r="M182" s="145"/>
      <c r="N182" s="143"/>
      <c r="O182" s="144">
        <f t="shared" si="1"/>
        <v>1</v>
      </c>
      <c r="P182" s="144"/>
    </row>
    <row r="183">
      <c r="A183" s="142" t="s">
        <v>448</v>
      </c>
      <c r="C183" s="143"/>
      <c r="D183" s="143"/>
      <c r="E183" s="145"/>
      <c r="F183" s="143"/>
      <c r="G183" s="145"/>
      <c r="H183" s="145"/>
      <c r="I183" s="144">
        <v>1.0</v>
      </c>
      <c r="J183" s="145"/>
      <c r="K183" s="145"/>
      <c r="L183" s="145"/>
      <c r="M183" s="145"/>
      <c r="N183" s="143"/>
      <c r="O183" s="144">
        <f t="shared" si="1"/>
        <v>1</v>
      </c>
      <c r="P183" s="144"/>
    </row>
    <row r="184">
      <c r="A184" s="142" t="s">
        <v>449</v>
      </c>
      <c r="C184" s="145"/>
      <c r="D184" s="145"/>
      <c r="E184" s="143"/>
      <c r="F184" s="143"/>
      <c r="G184" s="144">
        <v>1.0</v>
      </c>
      <c r="H184" s="145"/>
      <c r="I184" s="143"/>
      <c r="J184" s="145"/>
      <c r="K184" s="143"/>
      <c r="L184" s="145"/>
      <c r="M184" s="145"/>
      <c r="N184" s="145"/>
      <c r="O184" s="144">
        <f t="shared" si="1"/>
        <v>1</v>
      </c>
      <c r="P184" s="144"/>
    </row>
    <row r="185">
      <c r="A185" s="142" t="s">
        <v>450</v>
      </c>
      <c r="D185" s="145"/>
      <c r="E185" s="143"/>
      <c r="F185" s="145"/>
      <c r="G185" s="144">
        <v>1.0</v>
      </c>
      <c r="H185" s="145"/>
      <c r="I185" s="145"/>
      <c r="J185" s="143"/>
      <c r="K185" s="143"/>
      <c r="L185" s="145"/>
      <c r="M185" s="145"/>
      <c r="N185" s="145"/>
      <c r="O185" s="144">
        <f t="shared" si="1"/>
        <v>1</v>
      </c>
      <c r="P185" s="144"/>
    </row>
    <row r="186">
      <c r="A186" s="140" t="s">
        <v>610</v>
      </c>
      <c r="C186" s="145"/>
      <c r="D186" s="145"/>
      <c r="E186" s="145"/>
      <c r="F186" s="143"/>
      <c r="G186" s="143"/>
      <c r="H186" s="145"/>
      <c r="I186" s="145"/>
      <c r="J186" s="143"/>
      <c r="K186" s="145"/>
      <c r="L186" s="144">
        <v>1.0</v>
      </c>
      <c r="M186" s="145"/>
      <c r="N186" s="143"/>
      <c r="O186" s="144">
        <f t="shared" si="1"/>
        <v>1</v>
      </c>
      <c r="P186" s="144"/>
    </row>
    <row r="187">
      <c r="A187" s="142" t="s">
        <v>611</v>
      </c>
      <c r="C187" s="145"/>
      <c r="D187" s="145"/>
      <c r="E187" s="145"/>
      <c r="F187" s="143"/>
      <c r="G187" s="143"/>
      <c r="H187" s="145"/>
      <c r="I187" s="145"/>
      <c r="J187" s="144">
        <v>1.0</v>
      </c>
      <c r="K187" s="145"/>
      <c r="L187" s="143"/>
      <c r="M187" s="145"/>
      <c r="N187" s="144">
        <v>1.0</v>
      </c>
      <c r="O187" s="144">
        <f t="shared" si="1"/>
        <v>2</v>
      </c>
      <c r="P187" s="144"/>
    </row>
    <row r="188">
      <c r="A188" s="142" t="s">
        <v>452</v>
      </c>
      <c r="C188" s="143"/>
      <c r="D188" s="143"/>
      <c r="E188" s="144">
        <v>1.0</v>
      </c>
      <c r="F188" s="145"/>
      <c r="G188" s="143"/>
      <c r="H188" s="145"/>
      <c r="I188" s="143"/>
      <c r="J188" s="143"/>
      <c r="K188" s="145"/>
      <c r="L188" s="145"/>
      <c r="M188" s="143"/>
      <c r="N188" s="143"/>
      <c r="O188" s="144">
        <f t="shared" si="1"/>
        <v>1</v>
      </c>
      <c r="P188" s="144"/>
    </row>
    <row r="189">
      <c r="A189" s="142" t="s">
        <v>612</v>
      </c>
      <c r="D189" s="143"/>
      <c r="E189" s="144">
        <v>1.0</v>
      </c>
      <c r="F189" s="145"/>
      <c r="G189" s="143"/>
      <c r="H189" s="145"/>
      <c r="I189" s="143"/>
      <c r="J189" s="145"/>
      <c r="K189" s="143"/>
      <c r="L189" s="143"/>
      <c r="M189" s="143"/>
      <c r="N189" s="145"/>
      <c r="O189" s="144">
        <f t="shared" si="1"/>
        <v>1</v>
      </c>
      <c r="P189" s="144"/>
    </row>
    <row r="190">
      <c r="A190" s="142" t="s">
        <v>613</v>
      </c>
      <c r="B190" s="144">
        <v>1.0</v>
      </c>
      <c r="C190" s="145"/>
      <c r="D190" s="143"/>
      <c r="E190" s="143"/>
      <c r="F190" s="144">
        <v>1.0</v>
      </c>
      <c r="G190" s="143"/>
      <c r="H190" s="145"/>
      <c r="I190" s="143"/>
      <c r="J190" s="145"/>
      <c r="K190" s="143"/>
      <c r="L190" s="145"/>
      <c r="M190" s="145"/>
      <c r="N190" s="145"/>
      <c r="O190" s="144">
        <f t="shared" si="1"/>
        <v>2</v>
      </c>
      <c r="P190" s="144"/>
    </row>
    <row r="191">
      <c r="A191" s="142" t="s">
        <v>456</v>
      </c>
      <c r="C191" s="144">
        <v>1.0</v>
      </c>
      <c r="D191" s="144">
        <v>1.0</v>
      </c>
      <c r="E191" s="145"/>
      <c r="F191" s="143"/>
      <c r="G191" s="143"/>
      <c r="H191" s="145"/>
      <c r="I191" s="145"/>
      <c r="J191" s="145"/>
      <c r="K191" s="143"/>
      <c r="L191" s="145"/>
      <c r="M191" s="145"/>
      <c r="N191" s="143"/>
      <c r="O191" s="144">
        <f t="shared" si="1"/>
        <v>2</v>
      </c>
      <c r="P191" s="144"/>
    </row>
    <row r="192">
      <c r="A192" s="142" t="s">
        <v>614</v>
      </c>
      <c r="B192" s="143"/>
      <c r="C192" s="143"/>
      <c r="D192" s="143"/>
      <c r="E192" s="145"/>
      <c r="F192" s="145"/>
      <c r="G192" s="144">
        <v>1.0</v>
      </c>
      <c r="H192" s="143"/>
      <c r="I192" s="145"/>
      <c r="J192" s="145"/>
      <c r="K192" s="145"/>
      <c r="L192" s="145"/>
      <c r="M192" s="145"/>
      <c r="N192" s="143"/>
      <c r="O192" s="144">
        <f t="shared" si="1"/>
        <v>1</v>
      </c>
      <c r="P192" s="144"/>
    </row>
    <row r="193">
      <c r="A193" s="142" t="s">
        <v>461</v>
      </c>
      <c r="C193" s="145"/>
      <c r="D193" s="143"/>
      <c r="E193" s="143"/>
      <c r="F193" s="143"/>
      <c r="G193" s="144">
        <v>1.0</v>
      </c>
      <c r="H193" s="143"/>
      <c r="I193" s="143"/>
      <c r="J193" s="145"/>
      <c r="K193" s="145"/>
      <c r="L193" s="145"/>
      <c r="M193" s="143"/>
      <c r="N193" s="143"/>
      <c r="O193" s="144">
        <f t="shared" si="1"/>
        <v>1</v>
      </c>
      <c r="P193" s="144"/>
    </row>
    <row r="194">
      <c r="A194" s="142" t="s">
        <v>615</v>
      </c>
      <c r="C194" s="145"/>
      <c r="D194" s="143"/>
      <c r="E194" s="144">
        <v>1.0</v>
      </c>
      <c r="F194" s="145"/>
      <c r="G194" s="143"/>
      <c r="H194" s="145"/>
      <c r="I194" s="143"/>
      <c r="J194" s="145"/>
      <c r="K194" s="145"/>
      <c r="L194" s="143"/>
      <c r="M194" s="143"/>
      <c r="N194" s="143"/>
      <c r="O194" s="144">
        <f t="shared" si="1"/>
        <v>1</v>
      </c>
      <c r="P194" s="144"/>
    </row>
    <row r="195">
      <c r="A195" s="142" t="s">
        <v>463</v>
      </c>
      <c r="C195" s="143"/>
      <c r="D195" s="143"/>
      <c r="E195" s="143"/>
      <c r="F195" s="145"/>
      <c r="G195" s="144">
        <v>1.0</v>
      </c>
      <c r="H195" s="145"/>
      <c r="I195" s="145"/>
      <c r="J195" s="145"/>
      <c r="K195" s="145"/>
      <c r="L195" s="143"/>
      <c r="M195" s="145"/>
      <c r="N195" s="145"/>
      <c r="O195" s="144">
        <f t="shared" si="1"/>
        <v>1</v>
      </c>
      <c r="P195" s="144"/>
    </row>
    <row r="196">
      <c r="A196" s="142" t="s">
        <v>464</v>
      </c>
      <c r="C196" s="143"/>
      <c r="D196" s="145"/>
      <c r="E196" s="145"/>
      <c r="F196" s="143"/>
      <c r="G196" s="144">
        <v>1.0</v>
      </c>
      <c r="H196" s="143"/>
      <c r="I196" s="145"/>
      <c r="J196" s="145"/>
      <c r="K196" s="145"/>
      <c r="L196" s="145"/>
      <c r="M196" s="145"/>
      <c r="N196" s="145"/>
      <c r="O196" s="144">
        <f t="shared" si="1"/>
        <v>1</v>
      </c>
      <c r="P196" s="144"/>
    </row>
    <row r="197">
      <c r="A197" s="142" t="s">
        <v>465</v>
      </c>
      <c r="C197" s="143"/>
      <c r="D197" s="143"/>
      <c r="E197" s="145"/>
      <c r="F197" s="143"/>
      <c r="G197" s="144">
        <v>1.0</v>
      </c>
      <c r="H197" s="145"/>
      <c r="I197" s="143"/>
      <c r="J197" s="145"/>
      <c r="K197" s="145"/>
      <c r="L197" s="145"/>
      <c r="M197" s="145"/>
      <c r="N197" s="145"/>
      <c r="O197" s="144">
        <f t="shared" si="1"/>
        <v>1</v>
      </c>
      <c r="P197" s="144"/>
    </row>
    <row r="198">
      <c r="A198" s="142" t="s">
        <v>466</v>
      </c>
      <c r="C198" s="143"/>
      <c r="D198" s="145"/>
      <c r="E198" s="143"/>
      <c r="F198" s="143"/>
      <c r="G198" s="144">
        <v>1.0</v>
      </c>
      <c r="H198" s="145"/>
      <c r="I198" s="145"/>
      <c r="J198" s="145"/>
      <c r="K198" s="143"/>
      <c r="L198" s="145"/>
      <c r="M198" s="145"/>
      <c r="N198" s="145"/>
      <c r="O198" s="144">
        <f t="shared" si="1"/>
        <v>1</v>
      </c>
      <c r="P198" s="144"/>
    </row>
    <row r="199">
      <c r="A199" s="142" t="s">
        <v>468</v>
      </c>
      <c r="C199" s="143"/>
      <c r="D199" s="144">
        <v>1.0</v>
      </c>
      <c r="E199" s="143"/>
      <c r="F199" s="143"/>
      <c r="G199" s="143"/>
      <c r="H199" s="145"/>
      <c r="I199" s="143"/>
      <c r="J199" s="145"/>
      <c r="K199" s="143"/>
      <c r="L199" s="145"/>
      <c r="M199" s="145"/>
      <c r="N199" s="143"/>
      <c r="O199" s="144">
        <f t="shared" si="1"/>
        <v>1</v>
      </c>
      <c r="P199" s="144"/>
    </row>
    <row r="200">
      <c r="A200" s="142" t="s">
        <v>470</v>
      </c>
      <c r="C200" s="145"/>
      <c r="D200" s="144">
        <v>1.0</v>
      </c>
      <c r="E200" s="143"/>
      <c r="F200" s="145"/>
      <c r="G200" s="143"/>
      <c r="H200" s="145"/>
      <c r="I200" s="143"/>
      <c r="J200" s="145"/>
      <c r="K200" s="145"/>
      <c r="L200" s="143"/>
      <c r="M200" s="145"/>
      <c r="N200" s="143"/>
      <c r="O200" s="144">
        <f t="shared" si="1"/>
        <v>1</v>
      </c>
      <c r="P200" s="144"/>
    </row>
    <row r="201">
      <c r="A201" s="142" t="s">
        <v>471</v>
      </c>
      <c r="B201" s="144">
        <v>1.0</v>
      </c>
      <c r="C201" s="145"/>
      <c r="D201" s="143"/>
      <c r="E201" s="145"/>
      <c r="F201" s="143"/>
      <c r="G201" s="145"/>
      <c r="H201" s="143"/>
      <c r="I201" s="145"/>
      <c r="J201" s="145"/>
      <c r="K201" s="145"/>
      <c r="L201" s="145"/>
      <c r="M201" s="145"/>
      <c r="N201" s="145"/>
      <c r="O201" s="144">
        <f t="shared" si="1"/>
        <v>1</v>
      </c>
      <c r="P201" s="144"/>
    </row>
    <row r="202">
      <c r="A202" s="142" t="s">
        <v>472</v>
      </c>
      <c r="C202" s="144">
        <v>1.0</v>
      </c>
      <c r="D202" s="144">
        <v>1.0</v>
      </c>
      <c r="E202" s="145"/>
      <c r="F202" s="145"/>
      <c r="G202" s="143"/>
      <c r="H202" s="143"/>
      <c r="I202" s="145"/>
      <c r="J202" s="143"/>
      <c r="K202" s="145"/>
      <c r="L202" s="145"/>
      <c r="M202" s="145"/>
      <c r="N202" s="145"/>
      <c r="O202" s="144">
        <f t="shared" si="1"/>
        <v>2</v>
      </c>
      <c r="P202" s="144"/>
    </row>
    <row r="203">
      <c r="A203" s="142" t="s">
        <v>473</v>
      </c>
      <c r="C203" s="143"/>
      <c r="D203" s="143"/>
      <c r="E203" s="143"/>
      <c r="F203" s="145"/>
      <c r="G203" s="143"/>
      <c r="H203" s="143"/>
      <c r="I203" s="143"/>
      <c r="J203" s="143"/>
      <c r="K203" s="145"/>
      <c r="L203" s="144">
        <v>1.0</v>
      </c>
      <c r="M203" s="145"/>
      <c r="N203" s="145"/>
      <c r="O203" s="144">
        <f t="shared" si="1"/>
        <v>1</v>
      </c>
      <c r="P203" s="144"/>
    </row>
    <row r="204">
      <c r="A204" s="142" t="s">
        <v>475</v>
      </c>
      <c r="C204" s="143"/>
      <c r="D204" s="143"/>
      <c r="E204" s="145"/>
      <c r="F204" s="145"/>
      <c r="G204" s="144">
        <v>1.0</v>
      </c>
      <c r="H204" s="145"/>
      <c r="I204" s="145"/>
      <c r="J204" s="143"/>
      <c r="K204" s="145"/>
      <c r="L204" s="143"/>
      <c r="M204" s="145"/>
      <c r="N204" s="145"/>
      <c r="O204" s="144">
        <f t="shared" si="1"/>
        <v>1</v>
      </c>
      <c r="P204" s="144"/>
    </row>
    <row r="205">
      <c r="A205" s="142" t="s">
        <v>476</v>
      </c>
      <c r="C205" s="145"/>
      <c r="D205" s="144">
        <v>1.0</v>
      </c>
      <c r="E205" s="145"/>
      <c r="F205" s="145"/>
      <c r="G205" s="143"/>
      <c r="H205" s="145"/>
      <c r="I205" s="145"/>
      <c r="J205" s="143"/>
      <c r="K205" s="145"/>
      <c r="L205" s="143"/>
      <c r="M205" s="145"/>
      <c r="N205" s="145"/>
      <c r="O205" s="144">
        <f t="shared" si="1"/>
        <v>1</v>
      </c>
      <c r="P205" s="144"/>
    </row>
    <row r="206">
      <c r="A206" s="142" t="s">
        <v>477</v>
      </c>
      <c r="C206" s="143"/>
      <c r="D206" s="144">
        <v>1.0</v>
      </c>
      <c r="E206" s="145"/>
      <c r="F206" s="143"/>
      <c r="G206" s="145"/>
      <c r="H206" s="145"/>
      <c r="I206" s="145"/>
      <c r="J206" s="143"/>
      <c r="K206" s="145"/>
      <c r="L206" s="143"/>
      <c r="M206" s="145"/>
      <c r="N206" s="145"/>
      <c r="O206" s="144">
        <f t="shared" si="1"/>
        <v>1</v>
      </c>
      <c r="P206" s="144"/>
    </row>
    <row r="207">
      <c r="A207" s="142" t="s">
        <v>479</v>
      </c>
      <c r="D207" s="144">
        <v>1.0</v>
      </c>
      <c r="E207" s="145"/>
      <c r="F207" s="143"/>
      <c r="G207" s="143"/>
      <c r="H207" s="145"/>
      <c r="I207" s="145"/>
      <c r="J207" s="145"/>
      <c r="K207" s="145"/>
      <c r="L207" s="145"/>
      <c r="M207" s="143"/>
      <c r="N207" s="145"/>
      <c r="O207" s="144">
        <f t="shared" si="1"/>
        <v>1</v>
      </c>
      <c r="P207" s="144"/>
    </row>
    <row r="208">
      <c r="A208" s="142" t="s">
        <v>616</v>
      </c>
      <c r="D208" s="143"/>
      <c r="E208" s="145"/>
      <c r="F208" s="143"/>
      <c r="G208" s="143"/>
      <c r="H208" s="145"/>
      <c r="I208" s="145"/>
      <c r="J208" s="145"/>
      <c r="K208" s="143"/>
      <c r="L208" s="145"/>
      <c r="M208" s="144">
        <v>1.0</v>
      </c>
      <c r="N208" s="145"/>
      <c r="O208" s="144">
        <f t="shared" si="1"/>
        <v>1</v>
      </c>
      <c r="P208" s="144"/>
    </row>
    <row r="209">
      <c r="A209" s="142" t="s">
        <v>484</v>
      </c>
      <c r="B209" s="144">
        <v>1.0</v>
      </c>
      <c r="C209" s="143"/>
      <c r="D209" s="143"/>
      <c r="E209" s="145"/>
      <c r="F209" s="143"/>
      <c r="G209" s="145"/>
      <c r="H209" s="145"/>
      <c r="I209" s="143"/>
      <c r="J209" s="145"/>
      <c r="K209" s="143"/>
      <c r="L209" s="145"/>
      <c r="M209" s="143"/>
      <c r="N209" s="145"/>
      <c r="O209" s="144">
        <f t="shared" si="1"/>
        <v>1</v>
      </c>
      <c r="P209" s="144"/>
    </row>
    <row r="210">
      <c r="A210" s="142" t="s">
        <v>485</v>
      </c>
      <c r="B210" s="144">
        <v>1.0</v>
      </c>
      <c r="C210" s="145"/>
      <c r="D210" s="143"/>
      <c r="E210" s="145"/>
      <c r="F210" s="143"/>
      <c r="G210" s="145"/>
      <c r="H210" s="145"/>
      <c r="I210" s="145"/>
      <c r="J210" s="145"/>
      <c r="K210" s="143"/>
      <c r="L210" s="143"/>
      <c r="M210" s="145"/>
      <c r="N210" s="145"/>
      <c r="O210" s="144">
        <f t="shared" si="1"/>
        <v>1</v>
      </c>
      <c r="P210" s="144"/>
    </row>
    <row r="211">
      <c r="A211" s="142" t="s">
        <v>486</v>
      </c>
      <c r="B211" s="144">
        <v>1.0</v>
      </c>
      <c r="C211" s="145"/>
      <c r="D211" s="143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4">
        <f t="shared" si="1"/>
        <v>1</v>
      </c>
      <c r="P211" s="144"/>
    </row>
    <row r="212">
      <c r="A212" s="142" t="s">
        <v>487</v>
      </c>
      <c r="B212" s="144">
        <v>1.0</v>
      </c>
      <c r="C212" s="145"/>
      <c r="D212" s="145"/>
      <c r="E212" s="145"/>
      <c r="F212" s="145"/>
      <c r="G212" s="145"/>
      <c r="H212" s="145"/>
      <c r="I212" s="145"/>
      <c r="J212" s="143"/>
      <c r="K212" s="145"/>
      <c r="L212" s="143"/>
      <c r="M212" s="143"/>
      <c r="N212" s="145"/>
      <c r="O212" s="144">
        <f t="shared" si="1"/>
        <v>1</v>
      </c>
      <c r="P212" s="144"/>
    </row>
    <row r="213">
      <c r="A213" s="142" t="s">
        <v>488</v>
      </c>
      <c r="B213" s="144">
        <v>1.0</v>
      </c>
      <c r="C213" s="145"/>
      <c r="D213" s="143"/>
      <c r="E213" s="145"/>
      <c r="F213" s="143"/>
      <c r="G213" s="145"/>
      <c r="H213" s="145"/>
      <c r="I213" s="145"/>
      <c r="J213" s="143"/>
      <c r="K213" s="145"/>
      <c r="L213" s="145"/>
      <c r="M213" s="145"/>
      <c r="N213" s="145"/>
      <c r="O213" s="144">
        <f t="shared" si="1"/>
        <v>1</v>
      </c>
      <c r="P213" s="144"/>
    </row>
    <row r="214">
      <c r="A214" s="142" t="s">
        <v>489</v>
      </c>
      <c r="D214" s="145"/>
      <c r="E214" s="145"/>
      <c r="F214" s="144">
        <v>1.0</v>
      </c>
      <c r="G214" s="145"/>
      <c r="H214" s="145"/>
      <c r="I214" s="145"/>
      <c r="J214" s="143"/>
      <c r="K214" s="143"/>
      <c r="L214" s="145"/>
      <c r="M214" s="143"/>
      <c r="N214" s="145"/>
      <c r="O214" s="144">
        <f t="shared" si="1"/>
        <v>1</v>
      </c>
      <c r="P214" s="144"/>
    </row>
    <row r="215">
      <c r="A215" s="142" t="s">
        <v>490</v>
      </c>
      <c r="C215" s="145"/>
      <c r="D215" s="144">
        <v>1.0</v>
      </c>
      <c r="E215" s="145"/>
      <c r="F215" s="143"/>
      <c r="G215" s="145"/>
      <c r="H215" s="145"/>
      <c r="I215" s="145"/>
      <c r="J215" s="143"/>
      <c r="K215" s="145"/>
      <c r="L215" s="145"/>
      <c r="M215" s="145"/>
      <c r="N215" s="145"/>
      <c r="O215" s="144">
        <f t="shared" si="1"/>
        <v>1</v>
      </c>
      <c r="P215" s="144"/>
    </row>
    <row r="216">
      <c r="A216" s="142" t="s">
        <v>491</v>
      </c>
      <c r="C216" s="145"/>
      <c r="D216" s="143"/>
      <c r="E216" s="145"/>
      <c r="F216" s="143"/>
      <c r="G216" s="144">
        <v>1.0</v>
      </c>
      <c r="H216" s="145"/>
      <c r="I216" s="145"/>
      <c r="J216" s="145"/>
      <c r="K216" s="145"/>
      <c r="L216" s="145"/>
      <c r="M216" s="145"/>
      <c r="N216" s="145"/>
      <c r="O216" s="144">
        <f t="shared" si="1"/>
        <v>1</v>
      </c>
      <c r="P216" s="144"/>
    </row>
    <row r="217">
      <c r="A217" s="142" t="s">
        <v>492</v>
      </c>
      <c r="B217" s="143"/>
      <c r="C217" s="145"/>
      <c r="D217" s="143"/>
      <c r="E217" s="145"/>
      <c r="F217" s="143"/>
      <c r="G217" s="144">
        <v>1.0</v>
      </c>
      <c r="H217" s="145"/>
      <c r="I217" s="145"/>
      <c r="J217" s="145"/>
      <c r="K217" s="145"/>
      <c r="L217" s="145"/>
      <c r="M217" s="145"/>
      <c r="N217" s="145"/>
      <c r="O217" s="144">
        <f t="shared" si="1"/>
        <v>1</v>
      </c>
      <c r="P217" s="144"/>
    </row>
    <row r="218">
      <c r="A218" s="142" t="s">
        <v>617</v>
      </c>
      <c r="D218" s="145"/>
      <c r="E218" s="145"/>
      <c r="F218" s="145"/>
      <c r="G218" s="144">
        <v>1.0</v>
      </c>
      <c r="H218" s="145"/>
      <c r="I218" s="145"/>
      <c r="J218" s="145"/>
      <c r="K218" s="145"/>
      <c r="L218" s="143"/>
      <c r="M218" s="145"/>
      <c r="N218" s="145"/>
      <c r="O218" s="144">
        <f t="shared" si="1"/>
        <v>1</v>
      </c>
      <c r="P218" s="144"/>
    </row>
    <row r="219">
      <c r="A219" s="142" t="s">
        <v>618</v>
      </c>
      <c r="D219" s="145"/>
      <c r="E219" s="145"/>
      <c r="F219" s="143"/>
      <c r="G219" s="144">
        <v>1.0</v>
      </c>
      <c r="H219" s="145"/>
      <c r="I219" s="145"/>
      <c r="J219" s="145"/>
      <c r="K219" s="143"/>
      <c r="L219" s="145"/>
      <c r="M219" s="145"/>
      <c r="N219" s="145"/>
      <c r="O219" s="144">
        <f t="shared" si="1"/>
        <v>1</v>
      </c>
      <c r="P219" s="144"/>
    </row>
    <row r="220">
      <c r="A220" s="142" t="s">
        <v>494</v>
      </c>
      <c r="D220" s="145"/>
      <c r="E220" s="145"/>
      <c r="F220" s="144">
        <v>1.0</v>
      </c>
      <c r="G220" s="143"/>
      <c r="H220" s="143"/>
      <c r="I220" s="145"/>
      <c r="J220" s="144">
        <v>1.0</v>
      </c>
      <c r="K220" s="145"/>
      <c r="L220" s="145"/>
      <c r="M220" s="144">
        <v>1.0</v>
      </c>
      <c r="N220" s="145"/>
      <c r="O220" s="144">
        <f t="shared" si="1"/>
        <v>3</v>
      </c>
      <c r="P220" s="144"/>
    </row>
    <row r="221">
      <c r="A221" s="142" t="s">
        <v>619</v>
      </c>
      <c r="C221" s="143"/>
      <c r="D221" s="145"/>
      <c r="E221" s="145"/>
      <c r="F221" s="143"/>
      <c r="G221" s="145"/>
      <c r="H221" s="145"/>
      <c r="I221" s="145"/>
      <c r="J221" s="143"/>
      <c r="K221" s="143"/>
      <c r="L221" s="145"/>
      <c r="M221" s="144">
        <v>1.0</v>
      </c>
      <c r="N221" s="145"/>
      <c r="O221" s="144">
        <f t="shared" si="1"/>
        <v>1</v>
      </c>
      <c r="P221" s="144"/>
    </row>
    <row r="222">
      <c r="A222" s="142" t="s">
        <v>495</v>
      </c>
      <c r="C222" s="143"/>
      <c r="D222" s="143"/>
      <c r="E222" s="145"/>
      <c r="F222" s="145"/>
      <c r="G222" s="145"/>
      <c r="H222" s="145"/>
      <c r="I222" s="145"/>
      <c r="J222" s="144">
        <v>1.0</v>
      </c>
      <c r="K222" s="143"/>
      <c r="L222" s="145"/>
      <c r="M222" s="143"/>
      <c r="N222" s="145"/>
      <c r="O222" s="144">
        <f t="shared" si="1"/>
        <v>1</v>
      </c>
      <c r="P222" s="144"/>
    </row>
    <row r="223">
      <c r="A223" s="142" t="s">
        <v>496</v>
      </c>
      <c r="B223" s="144">
        <v>1.0</v>
      </c>
      <c r="C223" s="143"/>
      <c r="D223" s="145"/>
      <c r="E223" s="145"/>
      <c r="F223" s="143"/>
      <c r="G223" s="143"/>
      <c r="H223" s="145"/>
      <c r="I223" s="145"/>
      <c r="J223" s="143"/>
      <c r="K223" s="145"/>
      <c r="L223" s="145"/>
      <c r="M223" s="145"/>
      <c r="N223" s="145"/>
      <c r="O223" s="144">
        <f t="shared" si="1"/>
        <v>1</v>
      </c>
      <c r="P223" s="144"/>
    </row>
    <row r="224">
      <c r="A224" s="142" t="s">
        <v>497</v>
      </c>
      <c r="C224" s="143"/>
      <c r="D224" s="143"/>
      <c r="E224" s="145"/>
      <c r="F224" s="143"/>
      <c r="G224" s="143"/>
      <c r="H224" s="145"/>
      <c r="I224" s="145"/>
      <c r="J224" s="145"/>
      <c r="K224" s="145"/>
      <c r="L224" s="144">
        <v>1.0</v>
      </c>
      <c r="M224" s="145"/>
      <c r="N224" s="145"/>
      <c r="O224" s="144">
        <f t="shared" si="1"/>
        <v>1</v>
      </c>
      <c r="P224" s="144"/>
    </row>
    <row r="225">
      <c r="A225" s="142" t="s">
        <v>500</v>
      </c>
      <c r="D225" s="144">
        <v>1.0</v>
      </c>
      <c r="E225" s="144">
        <v>1.0</v>
      </c>
      <c r="F225" s="145"/>
      <c r="G225" s="143"/>
      <c r="H225" s="143"/>
      <c r="I225" s="145"/>
      <c r="J225" s="145"/>
      <c r="K225" s="145"/>
      <c r="L225" s="144">
        <v>1.0</v>
      </c>
      <c r="M225" s="145"/>
      <c r="N225" s="145"/>
      <c r="O225" s="144">
        <f t="shared" si="1"/>
        <v>3</v>
      </c>
      <c r="P225" s="144"/>
    </row>
    <row r="226">
      <c r="A226" s="142" t="s">
        <v>501</v>
      </c>
      <c r="D226" s="143"/>
      <c r="E226" s="143"/>
      <c r="F226" s="143"/>
      <c r="G226" s="144">
        <v>1.0</v>
      </c>
      <c r="H226" s="143"/>
      <c r="I226" s="143"/>
      <c r="J226" s="145"/>
      <c r="K226" s="143"/>
      <c r="L226" s="143"/>
      <c r="M226" s="145"/>
      <c r="N226" s="145"/>
      <c r="O226" s="144">
        <f t="shared" si="1"/>
        <v>1</v>
      </c>
      <c r="P226" s="144"/>
    </row>
    <row r="227">
      <c r="A227" s="142" t="s">
        <v>502</v>
      </c>
      <c r="B227" s="144">
        <v>1.0</v>
      </c>
      <c r="C227" s="143"/>
      <c r="D227" s="144">
        <v>1.0</v>
      </c>
      <c r="E227" s="143"/>
      <c r="F227" s="143"/>
      <c r="G227" s="143"/>
      <c r="H227" s="143"/>
      <c r="I227" s="145"/>
      <c r="J227" s="143"/>
      <c r="K227" s="145"/>
      <c r="L227" s="143"/>
      <c r="M227" s="143"/>
      <c r="N227" s="145"/>
      <c r="O227" s="144">
        <f t="shared" si="1"/>
        <v>2</v>
      </c>
      <c r="P227" s="144"/>
    </row>
    <row r="228">
      <c r="A228" s="142" t="s">
        <v>503</v>
      </c>
      <c r="C228" s="145"/>
      <c r="D228" s="143"/>
      <c r="E228" s="145"/>
      <c r="F228" s="143"/>
      <c r="G228" s="143"/>
      <c r="H228" s="145"/>
      <c r="I228" s="143"/>
      <c r="J228" s="144">
        <v>1.0</v>
      </c>
      <c r="K228" s="143"/>
      <c r="L228" s="145"/>
      <c r="M228" s="143"/>
      <c r="N228" s="145"/>
      <c r="O228" s="144">
        <f t="shared" si="1"/>
        <v>1</v>
      </c>
      <c r="P228" s="144"/>
    </row>
    <row r="229">
      <c r="A229" s="142" t="s">
        <v>620</v>
      </c>
      <c r="D229" s="143"/>
      <c r="E229" s="145"/>
      <c r="F229" s="145"/>
      <c r="G229" s="144">
        <v>1.0</v>
      </c>
      <c r="H229" s="145"/>
      <c r="I229" s="145"/>
      <c r="J229" s="143"/>
      <c r="K229" s="145"/>
      <c r="L229" s="143"/>
      <c r="M229" s="143"/>
      <c r="N229" s="145"/>
      <c r="O229" s="144">
        <f t="shared" si="1"/>
        <v>1</v>
      </c>
      <c r="P229" s="144"/>
    </row>
    <row r="230">
      <c r="A230" s="142" t="s">
        <v>506</v>
      </c>
      <c r="C230" s="143"/>
      <c r="D230" s="145"/>
      <c r="E230" s="145"/>
      <c r="F230" s="145"/>
      <c r="G230" s="143"/>
      <c r="H230" s="143"/>
      <c r="I230" s="145"/>
      <c r="J230" s="145"/>
      <c r="K230" s="145"/>
      <c r="L230" s="145"/>
      <c r="M230" s="144">
        <v>1.0</v>
      </c>
      <c r="N230" s="145"/>
      <c r="O230" s="144">
        <f t="shared" si="1"/>
        <v>1</v>
      </c>
      <c r="P230" s="144"/>
    </row>
    <row r="231">
      <c r="A231" s="142" t="s">
        <v>508</v>
      </c>
      <c r="C231" s="143"/>
      <c r="D231" s="145"/>
      <c r="E231" s="143"/>
      <c r="F231" s="145"/>
      <c r="G231" s="145"/>
      <c r="H231" s="143"/>
      <c r="I231" s="145"/>
      <c r="J231" s="145"/>
      <c r="K231" s="145"/>
      <c r="L231" s="144">
        <v>1.0</v>
      </c>
      <c r="M231" s="143"/>
      <c r="N231" s="145"/>
      <c r="O231" s="144">
        <f t="shared" si="1"/>
        <v>1</v>
      </c>
      <c r="P231" s="144"/>
    </row>
    <row r="232">
      <c r="A232" s="142" t="s">
        <v>510</v>
      </c>
      <c r="D232" s="143"/>
      <c r="E232" s="145"/>
      <c r="F232" s="145"/>
      <c r="G232" s="144">
        <v>1.0</v>
      </c>
      <c r="H232" s="143"/>
      <c r="I232" s="145"/>
      <c r="J232" s="145"/>
      <c r="K232" s="145"/>
      <c r="L232" s="143"/>
      <c r="M232" s="145"/>
      <c r="N232" s="145"/>
      <c r="O232" s="144">
        <f t="shared" si="1"/>
        <v>1</v>
      </c>
      <c r="P232" s="144"/>
    </row>
    <row r="233">
      <c r="A233" s="142" t="s">
        <v>511</v>
      </c>
      <c r="C233" s="143"/>
      <c r="D233" s="143"/>
      <c r="E233" s="145"/>
      <c r="F233" s="145"/>
      <c r="G233" s="144">
        <v>1.0</v>
      </c>
      <c r="H233" s="143"/>
      <c r="I233" s="145"/>
      <c r="J233" s="145"/>
      <c r="K233" s="145"/>
      <c r="L233" s="145"/>
      <c r="M233" s="143"/>
      <c r="N233" s="145"/>
      <c r="O233" s="144">
        <f t="shared" si="1"/>
        <v>1</v>
      </c>
      <c r="P233" s="144"/>
    </row>
    <row r="234">
      <c r="A234" s="142" t="s">
        <v>512</v>
      </c>
      <c r="C234" s="143"/>
      <c r="D234" s="143"/>
      <c r="E234" s="143"/>
      <c r="F234" s="143"/>
      <c r="G234" s="144">
        <v>1.0</v>
      </c>
      <c r="H234" s="145"/>
      <c r="I234" s="145"/>
      <c r="J234" s="145"/>
      <c r="K234" s="143"/>
      <c r="L234" s="143"/>
      <c r="M234" s="143"/>
      <c r="N234" s="145"/>
      <c r="O234" s="144">
        <f t="shared" si="1"/>
        <v>1</v>
      </c>
      <c r="P234" s="144"/>
    </row>
    <row r="235">
      <c r="A235" s="142" t="s">
        <v>513</v>
      </c>
      <c r="C235" s="143"/>
      <c r="D235" s="145"/>
      <c r="E235" s="145"/>
      <c r="F235" s="145"/>
      <c r="G235" s="144">
        <v>1.0</v>
      </c>
      <c r="H235" s="145"/>
      <c r="I235" s="145"/>
      <c r="J235" s="145"/>
      <c r="K235" s="143"/>
      <c r="L235" s="143"/>
      <c r="M235" s="143"/>
      <c r="N235" s="145"/>
      <c r="O235" s="144">
        <f t="shared" si="1"/>
        <v>1</v>
      </c>
      <c r="P235" s="144"/>
    </row>
    <row r="236">
      <c r="A236" s="142" t="s">
        <v>514</v>
      </c>
      <c r="C236" s="143"/>
      <c r="D236" s="143"/>
      <c r="E236" s="143"/>
      <c r="F236" s="143"/>
      <c r="G236" s="144">
        <v>1.0</v>
      </c>
      <c r="H236" s="145"/>
      <c r="I236" s="145"/>
      <c r="J236" s="145"/>
      <c r="K236" s="145"/>
      <c r="L236" s="145"/>
      <c r="M236" s="145"/>
      <c r="N236" s="145"/>
      <c r="O236" s="144">
        <f t="shared" si="1"/>
        <v>1</v>
      </c>
      <c r="P236" s="144"/>
    </row>
    <row r="237">
      <c r="A237" s="142" t="s">
        <v>621</v>
      </c>
      <c r="C237" s="145"/>
      <c r="D237" s="145"/>
      <c r="E237" s="145"/>
      <c r="F237" s="144">
        <v>1.0</v>
      </c>
      <c r="G237" s="143"/>
      <c r="H237" s="145"/>
      <c r="I237" s="145"/>
      <c r="J237" s="145"/>
      <c r="K237" s="143"/>
      <c r="L237" s="143"/>
      <c r="M237" s="143"/>
      <c r="N237" s="145"/>
      <c r="O237" s="144">
        <f t="shared" si="1"/>
        <v>1</v>
      </c>
      <c r="P237" s="144"/>
    </row>
    <row r="238">
      <c r="A238" s="142" t="s">
        <v>515</v>
      </c>
      <c r="C238" s="145"/>
      <c r="D238" s="145"/>
      <c r="E238" s="143"/>
      <c r="F238" s="143"/>
      <c r="G238" s="144">
        <v>1.0</v>
      </c>
      <c r="H238" s="145"/>
      <c r="I238" s="145"/>
      <c r="J238" s="145"/>
      <c r="K238" s="145"/>
      <c r="L238" s="145"/>
      <c r="M238" s="143"/>
      <c r="N238" s="145"/>
      <c r="O238" s="144">
        <f t="shared" si="1"/>
        <v>1</v>
      </c>
      <c r="P238" s="144"/>
    </row>
    <row r="239">
      <c r="A239" s="142" t="s">
        <v>622</v>
      </c>
      <c r="C239" s="145"/>
      <c r="D239" s="145"/>
      <c r="E239" s="144">
        <v>1.0</v>
      </c>
      <c r="F239" s="145"/>
      <c r="G239" s="143"/>
      <c r="H239" s="145"/>
      <c r="I239" s="145"/>
      <c r="J239" s="145"/>
      <c r="K239" s="143"/>
      <c r="L239" s="143"/>
      <c r="M239" s="143"/>
      <c r="N239" s="145"/>
      <c r="O239" s="144">
        <f t="shared" si="1"/>
        <v>1</v>
      </c>
      <c r="P239" s="144"/>
    </row>
    <row r="240">
      <c r="A240" s="142" t="s">
        <v>517</v>
      </c>
      <c r="C240" s="144">
        <v>1.0</v>
      </c>
      <c r="D240" s="145"/>
      <c r="E240" s="143"/>
      <c r="F240" s="145"/>
      <c r="G240" s="143"/>
      <c r="H240" s="145"/>
      <c r="I240" s="145"/>
      <c r="J240" s="145"/>
      <c r="K240" s="143"/>
      <c r="L240" s="143"/>
      <c r="M240" s="143"/>
      <c r="N240" s="145"/>
      <c r="O240" s="144">
        <f t="shared" si="1"/>
        <v>1</v>
      </c>
      <c r="P240" s="144"/>
    </row>
    <row r="241">
      <c r="A241" s="142" t="s">
        <v>623</v>
      </c>
      <c r="C241" s="143"/>
      <c r="D241" s="145"/>
      <c r="E241" s="145"/>
      <c r="F241" s="143"/>
      <c r="G241" s="145"/>
      <c r="H241" s="145"/>
      <c r="I241" s="143"/>
      <c r="J241" s="145"/>
      <c r="K241" s="143"/>
      <c r="L241" s="143"/>
      <c r="M241" s="144">
        <v>1.0</v>
      </c>
      <c r="N241" s="143"/>
      <c r="O241" s="144">
        <f t="shared" si="1"/>
        <v>1</v>
      </c>
      <c r="P241" s="144"/>
    </row>
    <row r="242">
      <c r="A242" s="142" t="s">
        <v>518</v>
      </c>
      <c r="C242" s="143"/>
      <c r="D242" s="145"/>
      <c r="E242" s="144">
        <v>1.0</v>
      </c>
      <c r="F242" s="143"/>
      <c r="G242" s="144">
        <v>1.0</v>
      </c>
      <c r="H242" s="145"/>
      <c r="I242" s="145"/>
      <c r="J242" s="145"/>
      <c r="K242" s="143"/>
      <c r="L242" s="143"/>
      <c r="M242" s="143"/>
      <c r="N242" s="145"/>
      <c r="O242" s="144">
        <f t="shared" si="1"/>
        <v>2</v>
      </c>
      <c r="P242" s="144"/>
    </row>
    <row r="243">
      <c r="A243" s="142" t="s">
        <v>624</v>
      </c>
      <c r="D243" s="145"/>
      <c r="E243" s="143"/>
      <c r="F243" s="143"/>
      <c r="G243" s="143"/>
      <c r="H243" s="145"/>
      <c r="I243" s="145"/>
      <c r="J243" s="144">
        <v>1.0</v>
      </c>
      <c r="K243" s="143"/>
      <c r="L243" s="145"/>
      <c r="M243" s="145"/>
      <c r="N243" s="145"/>
      <c r="O243" s="144">
        <f t="shared" si="1"/>
        <v>1</v>
      </c>
      <c r="P243" s="144"/>
    </row>
    <row r="244">
      <c r="A244" s="142" t="s">
        <v>521</v>
      </c>
      <c r="C244" s="143"/>
      <c r="D244" s="145"/>
      <c r="E244" s="145"/>
      <c r="F244" s="145"/>
      <c r="G244" s="143"/>
      <c r="H244" s="145"/>
      <c r="I244" s="145"/>
      <c r="J244" s="143"/>
      <c r="K244" s="143"/>
      <c r="L244" s="145"/>
      <c r="M244" s="144">
        <v>1.0</v>
      </c>
      <c r="N244" s="145"/>
      <c r="O244" s="144">
        <f t="shared" si="1"/>
        <v>1</v>
      </c>
      <c r="P244" s="144"/>
    </row>
    <row r="245">
      <c r="A245" s="142" t="s">
        <v>526</v>
      </c>
      <c r="C245" s="145"/>
      <c r="D245" s="145"/>
      <c r="E245" s="145"/>
      <c r="F245" s="143"/>
      <c r="G245" s="144">
        <v>1.0</v>
      </c>
      <c r="H245" s="145"/>
      <c r="I245" s="145"/>
      <c r="J245" s="145"/>
      <c r="K245" s="143"/>
      <c r="L245" s="145"/>
      <c r="M245" s="143"/>
      <c r="N245" s="145"/>
      <c r="O245" s="144">
        <f t="shared" si="1"/>
        <v>1</v>
      </c>
      <c r="P245" s="144"/>
    </row>
    <row r="246">
      <c r="A246" s="142" t="s">
        <v>527</v>
      </c>
      <c r="B246" s="143"/>
      <c r="C246" s="145"/>
      <c r="D246" s="145"/>
      <c r="E246" s="145"/>
      <c r="F246" s="145"/>
      <c r="G246" s="144">
        <v>1.0</v>
      </c>
      <c r="H246" s="143"/>
      <c r="I246" s="145"/>
      <c r="J246" s="145"/>
      <c r="K246" s="143"/>
      <c r="L246" s="145"/>
      <c r="M246" s="145"/>
      <c r="N246" s="143"/>
      <c r="O246" s="144">
        <f t="shared" si="1"/>
        <v>1</v>
      </c>
      <c r="P246" s="144"/>
    </row>
    <row r="247">
      <c r="A247" s="142" t="s">
        <v>528</v>
      </c>
      <c r="D247" s="144">
        <v>1.0</v>
      </c>
      <c r="E247" s="145"/>
      <c r="F247" s="143"/>
      <c r="G247" s="143"/>
      <c r="H247" s="145"/>
      <c r="I247" s="145"/>
      <c r="J247" s="145"/>
      <c r="K247" s="143"/>
      <c r="L247" s="145"/>
      <c r="M247" s="143"/>
      <c r="N247" s="145"/>
      <c r="O247" s="144">
        <f t="shared" si="1"/>
        <v>1</v>
      </c>
      <c r="P247" s="144"/>
    </row>
    <row r="248">
      <c r="A248" s="142" t="s">
        <v>529</v>
      </c>
      <c r="C248" s="145"/>
      <c r="D248" s="144">
        <v>1.0</v>
      </c>
      <c r="E248" s="145"/>
      <c r="F248" s="143"/>
      <c r="G248" s="145"/>
      <c r="H248" s="145"/>
      <c r="I248" s="145"/>
      <c r="J248" s="145"/>
      <c r="K248" s="143"/>
      <c r="L248" s="145"/>
      <c r="M248" s="143"/>
      <c r="N248" s="143"/>
      <c r="O248" s="144">
        <f t="shared" si="1"/>
        <v>1</v>
      </c>
      <c r="P248" s="144"/>
    </row>
    <row r="249">
      <c r="A249" s="142" t="s">
        <v>530</v>
      </c>
      <c r="D249" s="143"/>
      <c r="E249" s="145"/>
      <c r="F249" s="143"/>
      <c r="G249" s="143"/>
      <c r="H249" s="145"/>
      <c r="I249" s="145"/>
      <c r="J249" s="144">
        <v>1.0</v>
      </c>
      <c r="K249" s="143"/>
      <c r="L249" s="145"/>
      <c r="M249" s="145"/>
      <c r="N249" s="143"/>
      <c r="O249" s="144">
        <f t="shared" si="1"/>
        <v>1</v>
      </c>
      <c r="P249" s="144"/>
    </row>
    <row r="250">
      <c r="A250" s="142" t="s">
        <v>531</v>
      </c>
      <c r="C250" s="145"/>
      <c r="D250" s="145"/>
      <c r="E250" s="145"/>
      <c r="F250" s="143"/>
      <c r="G250" s="144">
        <v>1.0</v>
      </c>
      <c r="H250" s="145"/>
      <c r="I250" s="145"/>
      <c r="J250" s="143"/>
      <c r="K250" s="145"/>
      <c r="L250" s="145"/>
      <c r="M250" s="143"/>
      <c r="N250" s="145"/>
      <c r="O250" s="144">
        <f t="shared" si="1"/>
        <v>1</v>
      </c>
      <c r="P250" s="144"/>
    </row>
    <row r="251">
      <c r="A251" s="142" t="s">
        <v>625</v>
      </c>
      <c r="C251" s="145"/>
      <c r="D251" s="145"/>
      <c r="E251" s="144">
        <v>1.0</v>
      </c>
      <c r="F251" s="143"/>
      <c r="G251" s="143"/>
      <c r="H251" s="143"/>
      <c r="I251" s="143"/>
      <c r="J251" s="145"/>
      <c r="K251" s="145"/>
      <c r="L251" s="145"/>
      <c r="M251" s="145"/>
      <c r="N251" s="145"/>
      <c r="O251" s="144">
        <f t="shared" si="1"/>
        <v>1</v>
      </c>
      <c r="P251" s="144"/>
    </row>
    <row r="252">
      <c r="A252" s="142" t="s">
        <v>532</v>
      </c>
      <c r="C252" s="145"/>
      <c r="D252" s="145"/>
      <c r="E252" s="143"/>
      <c r="F252" s="143"/>
      <c r="G252" s="145"/>
      <c r="H252" s="144">
        <v>1.0</v>
      </c>
      <c r="I252" s="145"/>
      <c r="J252" s="145"/>
      <c r="K252" s="145"/>
      <c r="L252" s="145"/>
      <c r="M252" s="143"/>
      <c r="N252" s="145"/>
      <c r="O252" s="144">
        <f t="shared" si="1"/>
        <v>1</v>
      </c>
      <c r="P252" s="144"/>
    </row>
    <row r="253">
      <c r="A253" s="142" t="s">
        <v>533</v>
      </c>
      <c r="C253" s="143"/>
      <c r="D253" s="144">
        <v>1.0</v>
      </c>
      <c r="E253" s="144">
        <v>1.0</v>
      </c>
      <c r="F253" s="145"/>
      <c r="G253" s="143"/>
      <c r="H253" s="143"/>
      <c r="I253" s="145"/>
      <c r="J253" s="145"/>
      <c r="K253" s="143"/>
      <c r="L253" s="144">
        <v>1.0</v>
      </c>
      <c r="M253" s="144">
        <v>1.0</v>
      </c>
      <c r="N253" s="145"/>
      <c r="O253" s="144">
        <f t="shared" si="1"/>
        <v>4</v>
      </c>
      <c r="P253" s="144"/>
    </row>
    <row r="254">
      <c r="A254" s="142" t="s">
        <v>534</v>
      </c>
      <c r="C254" s="143"/>
      <c r="D254" s="144">
        <v>1.0</v>
      </c>
      <c r="E254" s="143"/>
      <c r="F254" s="145"/>
      <c r="G254" s="143"/>
      <c r="H254" s="143"/>
      <c r="I254" s="145"/>
      <c r="J254" s="145"/>
      <c r="K254" s="143"/>
      <c r="L254" s="144">
        <v>1.0</v>
      </c>
      <c r="M254" s="143"/>
      <c r="N254" s="143"/>
      <c r="O254" s="144">
        <f t="shared" si="1"/>
        <v>2</v>
      </c>
      <c r="P254" s="144"/>
    </row>
    <row r="255">
      <c r="A255" s="142" t="s">
        <v>535</v>
      </c>
      <c r="D255" s="144">
        <v>1.0</v>
      </c>
      <c r="E255" s="145"/>
      <c r="F255" s="145"/>
      <c r="G255" s="143"/>
      <c r="H255" s="143"/>
      <c r="I255" s="145"/>
      <c r="J255" s="145"/>
      <c r="K255" s="143"/>
      <c r="L255" s="143"/>
      <c r="M255" s="145"/>
      <c r="N255" s="143"/>
      <c r="O255" s="144">
        <f t="shared" si="1"/>
        <v>1</v>
      </c>
      <c r="P255" s="144"/>
    </row>
    <row r="256">
      <c r="A256" s="142" t="s">
        <v>536</v>
      </c>
      <c r="C256" s="145"/>
      <c r="D256" s="143"/>
      <c r="E256" s="145"/>
      <c r="F256" s="145"/>
      <c r="G256" s="144">
        <v>1.0</v>
      </c>
      <c r="H256" s="143"/>
      <c r="I256" s="145"/>
      <c r="J256" s="145"/>
      <c r="K256" s="143"/>
      <c r="L256" s="145"/>
      <c r="M256" s="145"/>
      <c r="N256" s="145"/>
      <c r="O256" s="144">
        <f t="shared" si="1"/>
        <v>1</v>
      </c>
      <c r="P256" s="144"/>
    </row>
    <row r="257">
      <c r="A257" s="142" t="s">
        <v>537</v>
      </c>
      <c r="C257" s="145"/>
      <c r="D257" s="144">
        <v>1.0</v>
      </c>
      <c r="E257" s="145"/>
      <c r="F257" s="143"/>
      <c r="G257" s="143"/>
      <c r="H257" s="145"/>
      <c r="I257" s="145"/>
      <c r="J257" s="143"/>
      <c r="K257" s="143"/>
      <c r="L257" s="145"/>
      <c r="M257" s="143"/>
      <c r="N257" s="145"/>
      <c r="O257" s="144">
        <f t="shared" si="1"/>
        <v>1</v>
      </c>
      <c r="P257" s="144"/>
    </row>
    <row r="258">
      <c r="A258" s="142" t="s">
        <v>626</v>
      </c>
      <c r="C258" s="143"/>
      <c r="D258" s="143"/>
      <c r="E258" s="145"/>
      <c r="F258" s="143"/>
      <c r="G258" s="144">
        <v>1.0</v>
      </c>
      <c r="H258" s="143"/>
      <c r="I258" s="145"/>
      <c r="J258" s="145"/>
      <c r="K258" s="143"/>
      <c r="L258" s="145"/>
      <c r="M258" s="145"/>
      <c r="N258" s="145"/>
      <c r="O258" s="144">
        <f t="shared" si="1"/>
        <v>1</v>
      </c>
      <c r="P258" s="144"/>
    </row>
    <row r="259">
      <c r="A259" s="142" t="s">
        <v>539</v>
      </c>
      <c r="C259" s="145"/>
      <c r="D259" s="145"/>
      <c r="E259" s="145"/>
      <c r="F259" s="145"/>
      <c r="G259" s="143"/>
      <c r="H259" s="143"/>
      <c r="I259" s="145"/>
      <c r="J259" s="144">
        <v>1.0</v>
      </c>
      <c r="K259" s="145"/>
      <c r="L259" s="145"/>
      <c r="M259" s="143"/>
      <c r="N259" s="145"/>
      <c r="O259" s="144">
        <f t="shared" si="1"/>
        <v>1</v>
      </c>
      <c r="P259" s="144"/>
    </row>
    <row r="260">
      <c r="A260" s="142" t="s">
        <v>543</v>
      </c>
      <c r="C260" s="143"/>
      <c r="D260" s="143"/>
      <c r="E260" s="145"/>
      <c r="F260" s="145"/>
      <c r="G260" s="143"/>
      <c r="H260" s="143"/>
      <c r="I260" s="144">
        <v>1.0</v>
      </c>
      <c r="J260" s="143"/>
      <c r="K260" s="143"/>
      <c r="L260" s="144">
        <v>1.0</v>
      </c>
      <c r="M260" s="144">
        <v>1.0</v>
      </c>
      <c r="N260" s="145"/>
      <c r="O260" s="144">
        <f t="shared" si="1"/>
        <v>3</v>
      </c>
      <c r="P260" s="144"/>
    </row>
    <row r="261">
      <c r="A261" s="142" t="s">
        <v>544</v>
      </c>
      <c r="C261" s="143"/>
      <c r="D261" s="143"/>
      <c r="E261" s="145"/>
      <c r="F261" s="145"/>
      <c r="G261" s="145"/>
      <c r="H261" s="145"/>
      <c r="I261" s="143"/>
      <c r="J261" s="144">
        <v>1.0</v>
      </c>
      <c r="K261" s="145"/>
      <c r="L261" s="143"/>
      <c r="M261" s="143"/>
      <c r="N261" s="145"/>
      <c r="O261" s="144">
        <f t="shared" si="1"/>
        <v>1</v>
      </c>
      <c r="P261" s="144"/>
    </row>
    <row r="262">
      <c r="A262" s="142" t="s">
        <v>545</v>
      </c>
      <c r="C262" s="143"/>
      <c r="D262" s="143"/>
      <c r="E262" s="145"/>
      <c r="F262" s="145"/>
      <c r="G262" s="145"/>
      <c r="H262" s="145"/>
      <c r="I262" s="145"/>
      <c r="J262" s="144">
        <v>1.0</v>
      </c>
      <c r="K262" s="145"/>
      <c r="L262" s="145"/>
      <c r="M262" s="145"/>
      <c r="N262" s="145"/>
      <c r="O262" s="144">
        <f t="shared" si="1"/>
        <v>1</v>
      </c>
      <c r="P262" s="144"/>
    </row>
    <row r="263">
      <c r="A263" s="142" t="s">
        <v>627</v>
      </c>
      <c r="C263" s="145"/>
      <c r="D263" s="145"/>
      <c r="E263" s="144">
        <v>1.0</v>
      </c>
      <c r="F263" s="143"/>
      <c r="G263" s="143"/>
      <c r="H263" s="143"/>
      <c r="I263" s="145"/>
      <c r="J263" s="143"/>
      <c r="K263" s="145"/>
      <c r="L263" s="145"/>
      <c r="M263" s="145"/>
      <c r="N263" s="145"/>
      <c r="O263" s="144">
        <f t="shared" si="1"/>
        <v>1</v>
      </c>
      <c r="P263" s="144"/>
    </row>
    <row r="264">
      <c r="A264" s="142" t="s">
        <v>547</v>
      </c>
      <c r="C264" s="143"/>
      <c r="D264" s="143"/>
      <c r="E264" s="144">
        <v>1.0</v>
      </c>
      <c r="F264" s="145"/>
      <c r="G264" s="143"/>
      <c r="H264" s="143"/>
      <c r="I264" s="145"/>
      <c r="J264" s="145"/>
      <c r="K264" s="145"/>
      <c r="L264" s="145"/>
      <c r="M264" s="145"/>
      <c r="N264" s="145"/>
      <c r="O264" s="144">
        <f t="shared" si="1"/>
        <v>1</v>
      </c>
      <c r="P264" s="144"/>
    </row>
    <row r="265">
      <c r="A265" s="142" t="s">
        <v>628</v>
      </c>
      <c r="D265" s="143"/>
      <c r="E265" s="144">
        <v>1.0</v>
      </c>
      <c r="F265" s="143"/>
      <c r="G265" s="145"/>
      <c r="H265" s="143"/>
      <c r="I265" s="145"/>
      <c r="J265" s="145"/>
      <c r="K265" s="143"/>
      <c r="L265" s="143"/>
      <c r="M265" s="143"/>
      <c r="N265" s="145"/>
      <c r="O265" s="144">
        <f t="shared" si="1"/>
        <v>1</v>
      </c>
      <c r="P265" s="144"/>
    </row>
    <row r="266">
      <c r="A266" s="142" t="s">
        <v>548</v>
      </c>
      <c r="C266" s="143"/>
      <c r="D266" s="143"/>
      <c r="E266" s="144">
        <v>1.0</v>
      </c>
      <c r="F266" s="145"/>
      <c r="G266" s="144">
        <v>1.0</v>
      </c>
      <c r="H266" s="145"/>
      <c r="I266" s="145"/>
      <c r="J266" s="143"/>
      <c r="K266" s="145"/>
      <c r="L266" s="143"/>
      <c r="M266" s="143"/>
      <c r="N266" s="145"/>
      <c r="O266" s="144">
        <f t="shared" si="1"/>
        <v>2</v>
      </c>
      <c r="P266" s="144"/>
    </row>
    <row r="267">
      <c r="A267" s="142" t="s">
        <v>549</v>
      </c>
      <c r="C267" s="143"/>
      <c r="D267" s="143"/>
      <c r="E267" s="144">
        <v>1.0</v>
      </c>
      <c r="F267" s="145"/>
      <c r="G267" s="144">
        <v>1.0</v>
      </c>
      <c r="H267" s="145"/>
      <c r="I267" s="145"/>
      <c r="J267" s="144">
        <v>1.0</v>
      </c>
      <c r="K267" s="145"/>
      <c r="L267" s="145"/>
      <c r="M267" s="145"/>
      <c r="N267" s="145"/>
      <c r="O267" s="144">
        <f t="shared" si="1"/>
        <v>3</v>
      </c>
      <c r="P267" s="144"/>
    </row>
    <row r="268">
      <c r="A268" s="142" t="s">
        <v>550</v>
      </c>
      <c r="C268" s="143"/>
      <c r="D268" s="143"/>
      <c r="E268" s="144">
        <v>1.0</v>
      </c>
      <c r="F268" s="143"/>
      <c r="G268" s="143"/>
      <c r="H268" s="145"/>
      <c r="I268" s="145"/>
      <c r="J268" s="143"/>
      <c r="K268" s="145"/>
      <c r="L268" s="145"/>
      <c r="M268" s="145"/>
      <c r="N268" s="145"/>
      <c r="O268" s="144">
        <f t="shared" si="1"/>
        <v>1</v>
      </c>
      <c r="P268" s="144"/>
    </row>
    <row r="269">
      <c r="A269" s="142" t="s">
        <v>551</v>
      </c>
      <c r="D269" s="143"/>
      <c r="E269" s="144">
        <v>1.0</v>
      </c>
      <c r="F269" s="145"/>
      <c r="G269" s="144">
        <v>1.0</v>
      </c>
      <c r="H269" s="143"/>
      <c r="I269" s="143"/>
      <c r="J269" s="145"/>
      <c r="K269" s="145"/>
      <c r="L269" s="145"/>
      <c r="M269" s="143"/>
      <c r="N269" s="145"/>
      <c r="O269" s="144">
        <f t="shared" si="1"/>
        <v>2</v>
      </c>
      <c r="P269" s="144"/>
    </row>
    <row r="270">
      <c r="A270" s="142" t="s">
        <v>553</v>
      </c>
      <c r="D270" s="145"/>
      <c r="E270" s="144">
        <v>1.0</v>
      </c>
      <c r="F270" s="143"/>
      <c r="G270" s="144">
        <v>1.0</v>
      </c>
      <c r="H270" s="143"/>
      <c r="I270" s="143"/>
      <c r="J270" s="144">
        <v>1.0</v>
      </c>
      <c r="K270" s="145"/>
      <c r="L270" s="145"/>
      <c r="M270" s="143"/>
      <c r="N270" s="145"/>
      <c r="O270" s="144">
        <f t="shared" si="1"/>
        <v>3</v>
      </c>
      <c r="P270" s="144"/>
    </row>
    <row r="271">
      <c r="A271" s="142" t="s">
        <v>629</v>
      </c>
      <c r="D271" s="143"/>
      <c r="E271" s="143"/>
      <c r="F271" s="145"/>
      <c r="G271" s="143"/>
      <c r="H271" s="143"/>
      <c r="I271" s="145"/>
      <c r="J271" s="143"/>
      <c r="K271" s="145"/>
      <c r="L271" s="145"/>
      <c r="M271" s="144">
        <v>1.0</v>
      </c>
      <c r="N271" s="145"/>
      <c r="O271" s="144">
        <f t="shared" si="1"/>
        <v>1</v>
      </c>
      <c r="P271" s="144"/>
    </row>
    <row r="272">
      <c r="A272" s="142" t="s">
        <v>630</v>
      </c>
      <c r="C272" s="145"/>
      <c r="D272" s="145"/>
      <c r="E272" s="144">
        <v>1.0</v>
      </c>
      <c r="F272" s="143"/>
      <c r="G272" s="145"/>
      <c r="H272" s="143"/>
      <c r="I272" s="145"/>
      <c r="J272" s="143"/>
      <c r="K272" s="145"/>
      <c r="L272" s="145"/>
      <c r="M272" s="143"/>
      <c r="N272" s="145"/>
      <c r="O272" s="144">
        <f t="shared" si="1"/>
        <v>1</v>
      </c>
      <c r="P272" s="144"/>
    </row>
    <row r="273">
      <c r="A273" s="142" t="s">
        <v>631</v>
      </c>
      <c r="C273" s="145"/>
      <c r="D273" s="145"/>
      <c r="E273" s="144">
        <v>1.0</v>
      </c>
      <c r="F273" s="145"/>
      <c r="G273" s="143"/>
      <c r="H273" s="145"/>
      <c r="I273" s="145"/>
      <c r="J273" s="143"/>
      <c r="K273" s="145"/>
      <c r="L273" s="145"/>
      <c r="M273" s="145"/>
      <c r="N273" s="145"/>
      <c r="O273" s="144">
        <f t="shared" si="1"/>
        <v>1</v>
      </c>
      <c r="P273" s="144"/>
    </row>
    <row r="274">
      <c r="A274" s="142" t="s">
        <v>632</v>
      </c>
      <c r="C274" s="145"/>
      <c r="D274" s="145"/>
      <c r="E274" s="144">
        <v>1.0</v>
      </c>
      <c r="F274" s="145"/>
      <c r="G274" s="145"/>
      <c r="H274" s="145"/>
      <c r="I274" s="145"/>
      <c r="J274" s="145"/>
      <c r="K274" s="145"/>
      <c r="L274" s="145"/>
      <c r="M274" s="143"/>
      <c r="N274" s="145"/>
      <c r="O274" s="144">
        <f t="shared" si="1"/>
        <v>1</v>
      </c>
      <c r="P274" s="144"/>
    </row>
    <row r="275">
      <c r="A275" s="142" t="s">
        <v>554</v>
      </c>
      <c r="C275" s="145"/>
      <c r="D275" s="145"/>
      <c r="E275" s="143"/>
      <c r="F275" s="143"/>
      <c r="G275" s="143"/>
      <c r="H275" s="145"/>
      <c r="I275" s="144">
        <v>1.0</v>
      </c>
      <c r="J275" s="145"/>
      <c r="K275" s="144">
        <v>1.0</v>
      </c>
      <c r="L275" s="145"/>
      <c r="M275" s="143"/>
      <c r="N275" s="145"/>
      <c r="O275" s="144">
        <f t="shared" si="1"/>
        <v>2</v>
      </c>
      <c r="P275" s="144"/>
    </row>
    <row r="276">
      <c r="A276" s="142" t="s">
        <v>555</v>
      </c>
      <c r="C276" s="145"/>
      <c r="D276" s="145"/>
      <c r="E276" s="145"/>
      <c r="F276" s="143"/>
      <c r="G276" s="144">
        <v>1.0</v>
      </c>
      <c r="H276" s="145"/>
      <c r="I276" s="143"/>
      <c r="J276" s="143"/>
      <c r="K276" s="143"/>
      <c r="L276" s="145"/>
      <c r="M276" s="145"/>
      <c r="N276" s="145"/>
      <c r="O276" s="144">
        <f t="shared" si="1"/>
        <v>1</v>
      </c>
      <c r="P276" s="144"/>
    </row>
    <row r="277">
      <c r="A277" s="142" t="s">
        <v>556</v>
      </c>
      <c r="C277" s="143"/>
      <c r="D277" s="143"/>
      <c r="E277" s="145"/>
      <c r="F277" s="143"/>
      <c r="G277" s="144">
        <v>1.0</v>
      </c>
      <c r="H277" s="145"/>
      <c r="I277" s="145"/>
      <c r="J277" s="143"/>
      <c r="K277" s="145"/>
      <c r="L277" s="145"/>
      <c r="M277" s="145"/>
      <c r="N277" s="143"/>
      <c r="O277" s="144">
        <f t="shared" si="1"/>
        <v>1</v>
      </c>
      <c r="P277" s="144"/>
    </row>
    <row r="278">
      <c r="A278" s="142" t="s">
        <v>633</v>
      </c>
      <c r="C278" s="143"/>
      <c r="D278" s="143"/>
      <c r="E278" s="144">
        <v>1.0</v>
      </c>
      <c r="F278" s="143"/>
      <c r="G278" s="143"/>
      <c r="H278" s="145"/>
      <c r="I278" s="145"/>
      <c r="J278" s="145"/>
      <c r="K278" s="145"/>
      <c r="L278" s="145"/>
      <c r="M278" s="143"/>
      <c r="N278" s="145"/>
      <c r="O278" s="144">
        <f t="shared" si="1"/>
        <v>1</v>
      </c>
      <c r="P278" s="144"/>
    </row>
    <row r="279">
      <c r="A279" s="142" t="s">
        <v>634</v>
      </c>
      <c r="C279" s="145"/>
      <c r="D279" s="145"/>
      <c r="E279" s="144">
        <v>1.0</v>
      </c>
      <c r="F279" s="145"/>
      <c r="G279" s="145"/>
      <c r="H279" s="145"/>
      <c r="I279" s="145"/>
      <c r="J279" s="145"/>
      <c r="K279" s="145"/>
      <c r="L279" s="145"/>
      <c r="M279" s="143"/>
      <c r="N279" s="145"/>
      <c r="O279" s="144">
        <f t="shared" si="1"/>
        <v>1</v>
      </c>
      <c r="P279" s="144"/>
    </row>
    <row r="280">
      <c r="A280" s="142" t="s">
        <v>558</v>
      </c>
      <c r="C280" s="144">
        <v>1.0</v>
      </c>
      <c r="D280" s="145"/>
      <c r="E280" s="143"/>
      <c r="F280" s="143"/>
      <c r="G280" s="143"/>
      <c r="H280" s="145"/>
      <c r="I280" s="143"/>
      <c r="J280" s="143"/>
      <c r="K280" s="145"/>
      <c r="L280" s="145"/>
      <c r="M280" s="145"/>
      <c r="N280" s="145"/>
      <c r="O280" s="144">
        <f t="shared" si="1"/>
        <v>1</v>
      </c>
      <c r="P280" s="144"/>
    </row>
    <row r="281">
      <c r="A281" s="142" t="s">
        <v>635</v>
      </c>
      <c r="C281" s="143"/>
      <c r="D281" s="145"/>
      <c r="E281" s="144">
        <v>1.0</v>
      </c>
      <c r="F281" s="143"/>
      <c r="G281" s="143"/>
      <c r="H281" s="145"/>
      <c r="I281" s="145"/>
      <c r="J281" s="143"/>
      <c r="K281" s="145"/>
      <c r="L281" s="145"/>
      <c r="M281" s="145"/>
      <c r="N281" s="145"/>
      <c r="O281" s="144">
        <f t="shared" si="1"/>
        <v>1</v>
      </c>
      <c r="P281" s="144"/>
    </row>
    <row r="282">
      <c r="A282" s="142" t="s">
        <v>636</v>
      </c>
      <c r="B282" s="143"/>
      <c r="C282" s="145"/>
      <c r="D282" s="145"/>
      <c r="E282" s="144">
        <v>1.0</v>
      </c>
      <c r="F282" s="143"/>
      <c r="G282" s="143"/>
      <c r="H282" s="145"/>
      <c r="I282" s="143"/>
      <c r="J282" s="143"/>
      <c r="K282" s="143"/>
      <c r="L282" s="145"/>
      <c r="M282" s="145"/>
      <c r="N282" s="143"/>
      <c r="O282" s="144">
        <f t="shared" si="1"/>
        <v>1</v>
      </c>
      <c r="P282" s="144"/>
    </row>
    <row r="283">
      <c r="A283" s="142" t="s">
        <v>637</v>
      </c>
      <c r="C283" s="145"/>
      <c r="D283" s="145"/>
      <c r="E283" s="144">
        <v>1.0</v>
      </c>
      <c r="F283" s="143"/>
      <c r="G283" s="143"/>
      <c r="H283" s="145"/>
      <c r="I283" s="143"/>
      <c r="J283" s="145"/>
      <c r="K283" s="145"/>
      <c r="L283" s="145"/>
      <c r="M283" s="145"/>
      <c r="N283" s="145"/>
      <c r="O283" s="144">
        <f t="shared" si="1"/>
        <v>1</v>
      </c>
      <c r="P283" s="144"/>
    </row>
    <row r="284">
      <c r="A284" s="142" t="s">
        <v>559</v>
      </c>
      <c r="C284" s="143"/>
      <c r="D284" s="145"/>
      <c r="E284" s="143"/>
      <c r="F284" s="145"/>
      <c r="G284" s="143"/>
      <c r="H284" s="145"/>
      <c r="I284" s="145"/>
      <c r="J284" s="145"/>
      <c r="K284" s="145"/>
      <c r="L284" s="144">
        <v>1.0</v>
      </c>
      <c r="M284" s="145"/>
      <c r="N284" s="143"/>
      <c r="O284" s="144">
        <f t="shared" si="1"/>
        <v>1</v>
      </c>
      <c r="P284" s="144"/>
    </row>
    <row r="285">
      <c r="A285" s="142" t="s">
        <v>560</v>
      </c>
      <c r="C285" s="143"/>
      <c r="D285" s="143"/>
      <c r="E285" s="143"/>
      <c r="F285" s="143"/>
      <c r="G285" s="144">
        <v>1.0</v>
      </c>
      <c r="H285" s="145"/>
      <c r="I285" s="145"/>
      <c r="J285" s="143"/>
      <c r="K285" s="145"/>
      <c r="L285" s="143"/>
      <c r="M285" s="145"/>
      <c r="N285" s="145"/>
      <c r="O285" s="144">
        <f t="shared" si="1"/>
        <v>1</v>
      </c>
      <c r="P285" s="144"/>
    </row>
    <row r="286">
      <c r="A286" s="142" t="s">
        <v>561</v>
      </c>
      <c r="C286" s="143"/>
      <c r="D286" s="145"/>
      <c r="E286" s="145"/>
      <c r="F286" s="143"/>
      <c r="G286" s="143"/>
      <c r="H286" s="145"/>
      <c r="I286" s="143"/>
      <c r="J286" s="144">
        <v>1.0</v>
      </c>
      <c r="K286" s="143"/>
      <c r="L286" s="145"/>
      <c r="M286" s="145"/>
      <c r="N286" s="145"/>
      <c r="O286" s="144">
        <f t="shared" si="1"/>
        <v>1</v>
      </c>
      <c r="P286" s="144"/>
    </row>
    <row r="287">
      <c r="A287" s="142" t="s">
        <v>638</v>
      </c>
      <c r="E287" s="144">
        <v>1.0</v>
      </c>
      <c r="F287" s="143"/>
      <c r="G287" s="143"/>
      <c r="H287" s="145"/>
      <c r="I287" s="143"/>
      <c r="J287" s="143"/>
      <c r="K287" s="145"/>
      <c r="L287" s="143"/>
      <c r="M287" s="145"/>
      <c r="N287" s="145"/>
      <c r="O287" s="144">
        <f t="shared" si="1"/>
        <v>1</v>
      </c>
      <c r="P287" s="144"/>
    </row>
    <row r="288">
      <c r="A288" s="142" t="s">
        <v>562</v>
      </c>
      <c r="C288" s="145"/>
      <c r="D288" s="145"/>
      <c r="E288" s="143"/>
      <c r="F288" s="143"/>
      <c r="G288" s="143"/>
      <c r="H288" s="145"/>
      <c r="I288" s="143"/>
      <c r="J288" s="145"/>
      <c r="K288" s="145"/>
      <c r="L288" s="145"/>
      <c r="M288" s="144">
        <v>1.0</v>
      </c>
      <c r="N288" s="143"/>
      <c r="O288" s="144">
        <f t="shared" si="1"/>
        <v>1</v>
      </c>
      <c r="P288" s="144"/>
    </row>
    <row r="289">
      <c r="A289" s="140"/>
      <c r="B289" s="143">
        <f t="shared" ref="B289:N289" si="2">SUM(B2:B288)</f>
        <v>25</v>
      </c>
      <c r="C289" s="143">
        <f t="shared" si="2"/>
        <v>17</v>
      </c>
      <c r="D289" s="143">
        <f t="shared" si="2"/>
        <v>30</v>
      </c>
      <c r="E289" s="143">
        <f t="shared" si="2"/>
        <v>57</v>
      </c>
      <c r="F289" s="143">
        <f t="shared" si="2"/>
        <v>26</v>
      </c>
      <c r="G289" s="143">
        <f t="shared" si="2"/>
        <v>76</v>
      </c>
      <c r="H289" s="143">
        <f t="shared" si="2"/>
        <v>10</v>
      </c>
      <c r="I289" s="143">
        <f t="shared" si="2"/>
        <v>15</v>
      </c>
      <c r="J289" s="143">
        <f t="shared" si="2"/>
        <v>37</v>
      </c>
      <c r="K289" s="143">
        <f t="shared" si="2"/>
        <v>21</v>
      </c>
      <c r="L289" s="143">
        <f t="shared" si="2"/>
        <v>23</v>
      </c>
      <c r="M289" s="143">
        <f t="shared" si="2"/>
        <v>43</v>
      </c>
      <c r="N289" s="143">
        <f t="shared" si="2"/>
        <v>16</v>
      </c>
      <c r="O289" s="144"/>
      <c r="P289" s="144"/>
    </row>
    <row r="290">
      <c r="A290" s="140"/>
      <c r="B290" s="143"/>
      <c r="C290" s="145"/>
      <c r="D290" s="145"/>
      <c r="E290" s="145"/>
      <c r="F290" s="145"/>
      <c r="G290" s="144"/>
      <c r="H290" s="145"/>
      <c r="I290" s="145"/>
      <c r="J290" s="145"/>
      <c r="K290" s="145"/>
      <c r="L290" s="145"/>
      <c r="M290" s="145"/>
      <c r="N290" s="145"/>
      <c r="O290" s="144"/>
      <c r="P290" s="144"/>
    </row>
    <row r="291">
      <c r="A291" s="140"/>
      <c r="B291" s="143"/>
      <c r="C291" s="145"/>
      <c r="D291" s="145"/>
      <c r="E291" s="145"/>
      <c r="F291" s="145"/>
      <c r="G291" s="144"/>
      <c r="H291" s="145"/>
      <c r="I291" s="145"/>
      <c r="J291" s="145"/>
      <c r="K291" s="145"/>
      <c r="L291" s="145"/>
      <c r="M291" s="145"/>
      <c r="N291" s="145"/>
      <c r="O291" s="144"/>
      <c r="P291" s="144"/>
    </row>
    <row r="292">
      <c r="A292" s="140"/>
      <c r="B292" s="143"/>
      <c r="C292" s="143"/>
      <c r="D292" s="144"/>
      <c r="E292" s="145"/>
      <c r="F292" s="145"/>
      <c r="G292" s="145"/>
      <c r="H292" s="145"/>
      <c r="I292" s="145"/>
      <c r="J292" s="145"/>
      <c r="K292" s="143"/>
      <c r="L292" s="145"/>
      <c r="M292" s="143"/>
      <c r="N292" s="145"/>
      <c r="O292" s="144"/>
      <c r="P292" s="144"/>
    </row>
    <row r="293">
      <c r="A293" s="140"/>
      <c r="B293" s="143"/>
      <c r="C293" s="145"/>
      <c r="D293" s="145"/>
      <c r="E293" s="145"/>
      <c r="F293" s="145"/>
      <c r="G293" s="145"/>
      <c r="H293" s="145"/>
      <c r="I293" s="145"/>
      <c r="J293" s="145"/>
      <c r="K293" s="143"/>
      <c r="L293" s="145"/>
      <c r="M293" s="143"/>
      <c r="N293" s="145"/>
      <c r="O293" s="144"/>
      <c r="P293" s="144"/>
    </row>
    <row r="294">
      <c r="A294" s="140"/>
      <c r="B294" s="143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4"/>
      <c r="P294" s="144"/>
    </row>
    <row r="295">
      <c r="A295" s="140"/>
      <c r="B295" s="143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4"/>
      <c r="P295" s="144"/>
    </row>
    <row r="296">
      <c r="A296" s="140"/>
      <c r="B296" s="143"/>
      <c r="C296" s="145"/>
      <c r="D296" s="145"/>
      <c r="E296" s="145"/>
      <c r="F296" s="145"/>
      <c r="G296" s="145"/>
      <c r="H296" s="145"/>
      <c r="I296" s="145"/>
      <c r="J296" s="145"/>
      <c r="K296" s="143"/>
      <c r="L296" s="145"/>
      <c r="M296" s="145"/>
      <c r="N296" s="145"/>
      <c r="O296" s="144"/>
      <c r="P296" s="144"/>
    </row>
    <row r="297">
      <c r="A297" s="140"/>
      <c r="B297" s="143"/>
      <c r="C297" s="145"/>
      <c r="D297" s="143"/>
      <c r="E297" s="143"/>
      <c r="F297" s="145"/>
      <c r="G297" s="143"/>
      <c r="H297" s="145"/>
      <c r="I297" s="143"/>
      <c r="J297" s="145"/>
      <c r="K297" s="143"/>
      <c r="L297" s="145"/>
      <c r="M297" s="145"/>
      <c r="N297" s="143"/>
      <c r="O297" s="144"/>
      <c r="P297" s="144"/>
    </row>
    <row r="298">
      <c r="A298" s="140"/>
      <c r="B298" s="143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4"/>
      <c r="P298" s="144"/>
    </row>
    <row r="299">
      <c r="A299" s="140"/>
      <c r="B299" s="143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4"/>
      <c r="P299" s="144"/>
    </row>
    <row r="300">
      <c r="A300" s="140"/>
      <c r="B300" s="143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4"/>
      <c r="P300" s="144"/>
    </row>
    <row r="301">
      <c r="A301" s="140"/>
      <c r="B301" s="143"/>
      <c r="C301" s="143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4"/>
      <c r="P301" s="144"/>
    </row>
    <row r="302">
      <c r="A302" s="140"/>
      <c r="B302" s="143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4"/>
      <c r="P302" s="144"/>
    </row>
    <row r="303">
      <c r="A303" s="140"/>
      <c r="B303" s="143"/>
      <c r="C303" s="145"/>
      <c r="D303" s="145"/>
      <c r="E303" s="145"/>
      <c r="F303" s="145"/>
      <c r="G303" s="145"/>
      <c r="H303" s="145"/>
      <c r="I303" s="145"/>
      <c r="J303" s="145"/>
      <c r="K303" s="143"/>
      <c r="L303" s="145"/>
      <c r="M303" s="143"/>
      <c r="N303" s="145"/>
      <c r="O303" s="144"/>
      <c r="P303" s="144"/>
    </row>
    <row r="304">
      <c r="A304" s="140"/>
      <c r="B304" s="143"/>
      <c r="C304" s="145"/>
      <c r="D304" s="145"/>
      <c r="E304" s="145"/>
      <c r="F304" s="145"/>
      <c r="G304" s="145"/>
      <c r="H304" s="145"/>
      <c r="I304" s="145"/>
      <c r="J304" s="145"/>
      <c r="K304" s="143"/>
      <c r="L304" s="145"/>
      <c r="M304" s="143"/>
      <c r="N304" s="145"/>
      <c r="O304" s="144"/>
      <c r="P304" s="144"/>
    </row>
    <row r="305">
      <c r="A305" s="140"/>
      <c r="B305" s="143"/>
      <c r="C305" s="143"/>
      <c r="D305" s="145"/>
      <c r="E305" s="145"/>
      <c r="F305" s="145"/>
      <c r="G305" s="145"/>
      <c r="H305" s="145"/>
      <c r="I305" s="145"/>
      <c r="J305" s="145"/>
      <c r="K305" s="144"/>
      <c r="L305" s="145"/>
      <c r="M305" s="145"/>
      <c r="N305" s="145"/>
      <c r="O305" s="144"/>
      <c r="P305" s="144"/>
    </row>
    <row r="306">
      <c r="A306" s="140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4"/>
      <c r="P306" s="144"/>
    </row>
    <row r="307">
      <c r="A307" s="140"/>
      <c r="B307" s="143"/>
      <c r="C307" s="143"/>
      <c r="D307" s="145"/>
      <c r="E307" s="145"/>
      <c r="F307" s="145"/>
      <c r="G307" s="145"/>
      <c r="H307" s="145"/>
      <c r="I307" s="145"/>
      <c r="J307" s="145"/>
      <c r="K307" s="143"/>
      <c r="L307" s="145"/>
      <c r="M307" s="145"/>
      <c r="N307" s="145"/>
      <c r="O307" s="144"/>
      <c r="P307" s="144"/>
    </row>
    <row r="308">
      <c r="A308" s="140"/>
      <c r="B308" s="143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4"/>
      <c r="P308" s="144"/>
    </row>
    <row r="309">
      <c r="A309" s="140"/>
      <c r="B309" s="143"/>
      <c r="C309" s="145"/>
      <c r="D309" s="145"/>
      <c r="E309" s="145"/>
      <c r="F309" s="145"/>
      <c r="G309" s="145"/>
      <c r="H309" s="145"/>
      <c r="I309" s="145"/>
      <c r="J309" s="144"/>
      <c r="K309" s="145"/>
      <c r="L309" s="145"/>
      <c r="M309" s="145"/>
      <c r="N309" s="145"/>
      <c r="O309" s="144"/>
      <c r="P309" s="144"/>
    </row>
    <row r="310">
      <c r="A310" s="140"/>
      <c r="B310" s="145"/>
      <c r="C310" s="145"/>
      <c r="D310" s="145"/>
      <c r="E310" s="145"/>
      <c r="F310" s="145"/>
      <c r="G310" s="145"/>
      <c r="H310" s="145"/>
      <c r="I310" s="145"/>
      <c r="J310" s="145"/>
      <c r="K310" s="144"/>
      <c r="L310" s="145"/>
      <c r="M310" s="144"/>
      <c r="N310" s="145"/>
      <c r="O310" s="144"/>
      <c r="P310" s="144"/>
    </row>
    <row r="311">
      <c r="A311" s="140"/>
      <c r="B311" s="145"/>
      <c r="C311" s="145"/>
      <c r="D311" s="145"/>
      <c r="E311" s="145"/>
      <c r="F311" s="145"/>
      <c r="G311" s="145"/>
      <c r="H311" s="145"/>
      <c r="I311" s="145"/>
      <c r="J311" s="145"/>
      <c r="K311" s="144"/>
      <c r="L311" s="145"/>
      <c r="M311" s="145"/>
      <c r="N311" s="145"/>
      <c r="O311" s="144"/>
      <c r="P311" s="144"/>
    </row>
    <row r="312">
      <c r="A312" s="140"/>
      <c r="B312" s="143"/>
      <c r="C312" s="143"/>
      <c r="D312" s="143"/>
      <c r="E312" s="143"/>
      <c r="F312" s="143"/>
      <c r="G312" s="145"/>
      <c r="H312" s="145"/>
      <c r="I312" s="145"/>
      <c r="J312" s="145"/>
      <c r="K312" s="144"/>
      <c r="L312" s="145"/>
      <c r="M312" s="144"/>
      <c r="N312" s="145"/>
      <c r="O312" s="144"/>
      <c r="P312" s="144"/>
    </row>
    <row r="313">
      <c r="A313" s="140"/>
      <c r="B313" s="143"/>
      <c r="C313" s="143"/>
      <c r="D313" s="143"/>
      <c r="E313" s="143"/>
      <c r="F313" s="143"/>
      <c r="G313" s="145"/>
      <c r="H313" s="145"/>
      <c r="I313" s="145"/>
      <c r="J313" s="145"/>
      <c r="K313" s="144"/>
      <c r="L313" s="145"/>
      <c r="M313" s="144"/>
      <c r="N313" s="145"/>
      <c r="O313" s="144"/>
      <c r="P313" s="144"/>
    </row>
    <row r="314">
      <c r="A314" s="140"/>
      <c r="B314" s="143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4"/>
      <c r="P314" s="144"/>
    </row>
    <row r="315">
      <c r="A315" s="140"/>
      <c r="B315" s="143"/>
      <c r="C315" s="143"/>
      <c r="D315" s="143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4"/>
      <c r="P315" s="144"/>
    </row>
    <row r="316">
      <c r="A316" s="140"/>
      <c r="B316" s="143"/>
      <c r="C316" s="144"/>
      <c r="D316" s="145"/>
      <c r="E316" s="145"/>
      <c r="F316" s="145"/>
      <c r="G316" s="145"/>
      <c r="H316" s="145"/>
      <c r="I316" s="145"/>
      <c r="J316" s="145"/>
      <c r="K316" s="143"/>
      <c r="L316" s="145"/>
      <c r="M316" s="145"/>
      <c r="N316" s="145"/>
      <c r="O316" s="144"/>
      <c r="P316" s="144"/>
    </row>
    <row r="317">
      <c r="A317" s="140"/>
      <c r="B317" s="143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4"/>
      <c r="P317" s="144"/>
    </row>
    <row r="318">
      <c r="A318" s="140"/>
      <c r="B318" s="143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4"/>
      <c r="P318" s="144"/>
    </row>
    <row r="319">
      <c r="A319" s="140"/>
      <c r="B319" s="143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4"/>
      <c r="P319" s="144"/>
    </row>
    <row r="320">
      <c r="A320" s="140"/>
      <c r="B320" s="143"/>
      <c r="C320" s="145"/>
      <c r="D320" s="145"/>
      <c r="E320" s="145"/>
      <c r="F320" s="145"/>
      <c r="G320" s="145"/>
      <c r="H320" s="145"/>
      <c r="I320" s="145"/>
      <c r="J320" s="143"/>
      <c r="K320" s="145"/>
      <c r="L320" s="145"/>
      <c r="M320" s="145"/>
      <c r="N320" s="145"/>
      <c r="O320" s="144"/>
      <c r="P320" s="144"/>
    </row>
    <row r="321">
      <c r="A321" s="140"/>
      <c r="B321" s="143"/>
      <c r="C321" s="144"/>
      <c r="D321" s="145"/>
      <c r="E321" s="145"/>
      <c r="F321" s="145"/>
      <c r="G321" s="145"/>
      <c r="H321" s="145"/>
      <c r="I321" s="145"/>
      <c r="J321" s="145"/>
      <c r="K321" s="143"/>
      <c r="L321" s="145"/>
      <c r="M321" s="143"/>
      <c r="N321" s="145"/>
      <c r="O321" s="144"/>
      <c r="P321" s="144"/>
    </row>
    <row r="322">
      <c r="A322" s="140"/>
      <c r="B322" s="143"/>
      <c r="C322" s="144"/>
      <c r="D322" s="145"/>
      <c r="E322" s="145"/>
      <c r="F322" s="145"/>
      <c r="G322" s="145"/>
      <c r="H322" s="145"/>
      <c r="I322" s="145"/>
      <c r="J322" s="145"/>
      <c r="K322" s="143"/>
      <c r="L322" s="145"/>
      <c r="M322" s="145"/>
      <c r="N322" s="145"/>
      <c r="O322" s="144"/>
      <c r="P322" s="144"/>
    </row>
    <row r="323">
      <c r="A323" s="140"/>
      <c r="B323" s="143"/>
      <c r="C323" s="145"/>
      <c r="D323" s="145"/>
      <c r="E323" s="145"/>
      <c r="F323" s="145"/>
      <c r="G323" s="145"/>
      <c r="H323" s="145"/>
      <c r="I323" s="145"/>
      <c r="J323" s="145"/>
      <c r="K323" s="143"/>
      <c r="L323" s="145"/>
      <c r="M323" s="143"/>
      <c r="N323" s="145"/>
      <c r="O323" s="144"/>
      <c r="P323" s="144"/>
    </row>
    <row r="324">
      <c r="A324" s="140"/>
      <c r="B324" s="143"/>
      <c r="C324" s="145"/>
      <c r="D324" s="145"/>
      <c r="E324" s="145"/>
      <c r="F324" s="145"/>
      <c r="G324" s="145"/>
      <c r="H324" s="145"/>
      <c r="I324" s="145"/>
      <c r="J324" s="145"/>
      <c r="K324" s="143"/>
      <c r="L324" s="145"/>
      <c r="M324" s="143"/>
      <c r="N324" s="145"/>
      <c r="O324" s="144"/>
      <c r="P324" s="144"/>
    </row>
    <row r="325">
      <c r="A325" s="140"/>
      <c r="B325" s="143"/>
      <c r="C325" s="145"/>
      <c r="D325" s="145"/>
      <c r="E325" s="145"/>
      <c r="F325" s="145"/>
      <c r="G325" s="145"/>
      <c r="H325" s="145"/>
      <c r="I325" s="145"/>
      <c r="J325" s="145"/>
      <c r="K325" s="144"/>
      <c r="L325" s="145"/>
      <c r="M325" s="145"/>
      <c r="N325" s="145"/>
      <c r="O325" s="144"/>
      <c r="P325" s="144"/>
    </row>
    <row r="326">
      <c r="A326" s="140"/>
      <c r="B326" s="143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4"/>
      <c r="P326" s="144"/>
    </row>
    <row r="327">
      <c r="A327" s="140"/>
      <c r="B327" s="143"/>
      <c r="C327" s="143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4"/>
      <c r="P327" s="144"/>
    </row>
    <row r="328">
      <c r="A328" s="140"/>
      <c r="B328" s="143"/>
      <c r="C328" s="145"/>
      <c r="D328" s="145"/>
      <c r="E328" s="145"/>
      <c r="F328" s="145"/>
      <c r="G328" s="145"/>
      <c r="H328" s="145"/>
      <c r="I328" s="145"/>
      <c r="J328" s="145"/>
      <c r="K328" s="144"/>
      <c r="L328" s="145"/>
      <c r="M328" s="144"/>
      <c r="N328" s="145"/>
      <c r="O328" s="144"/>
      <c r="P328" s="144"/>
    </row>
    <row r="329">
      <c r="A329" s="140"/>
      <c r="B329" s="143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4"/>
      <c r="P329" s="144"/>
    </row>
    <row r="330">
      <c r="A330" s="140"/>
      <c r="B330" s="143"/>
      <c r="C330" s="145"/>
      <c r="D330" s="145"/>
      <c r="E330" s="145"/>
      <c r="F330" s="145"/>
      <c r="G330" s="145"/>
      <c r="H330" s="145"/>
      <c r="I330" s="145"/>
      <c r="J330" s="145"/>
      <c r="K330" s="144"/>
      <c r="L330" s="145"/>
      <c r="M330" s="144"/>
      <c r="N330" s="145"/>
      <c r="O330" s="144"/>
      <c r="P330" s="144"/>
    </row>
    <row r="331">
      <c r="A331" s="140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4"/>
      <c r="P331" s="144"/>
    </row>
    <row r="332">
      <c r="A332" s="140"/>
      <c r="B332" s="143"/>
      <c r="C332" s="144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4"/>
      <c r="P332" s="144"/>
    </row>
    <row r="333">
      <c r="A333" s="140"/>
      <c r="B333" s="143"/>
      <c r="C333" s="143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4"/>
      <c r="P333" s="144"/>
    </row>
    <row r="334">
      <c r="A334" s="140"/>
      <c r="B334" s="143"/>
      <c r="C334" s="144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4"/>
      <c r="P334" s="144"/>
    </row>
    <row r="335">
      <c r="A335" s="140"/>
      <c r="B335" s="143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4"/>
      <c r="P335" s="144"/>
    </row>
    <row r="336">
      <c r="A336" s="140"/>
      <c r="B336" s="143"/>
      <c r="C336" s="143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4"/>
      <c r="P336" s="144"/>
    </row>
    <row r="337">
      <c r="A337" s="140"/>
      <c r="B337" s="143"/>
      <c r="C337" s="144"/>
      <c r="D337" s="145"/>
      <c r="E337" s="145"/>
      <c r="F337" s="145"/>
      <c r="G337" s="145"/>
      <c r="H337" s="145"/>
      <c r="I337" s="145"/>
      <c r="J337" s="145"/>
      <c r="K337" s="143"/>
      <c r="L337" s="145"/>
      <c r="M337" s="145"/>
      <c r="N337" s="145"/>
      <c r="O337" s="144"/>
      <c r="P337" s="144"/>
    </row>
    <row r="338">
      <c r="A338" s="140"/>
      <c r="B338" s="143"/>
      <c r="C338" s="143"/>
      <c r="D338" s="145"/>
      <c r="E338" s="145"/>
      <c r="F338" s="145"/>
      <c r="G338" s="145"/>
      <c r="H338" s="144"/>
      <c r="I338" s="145"/>
      <c r="J338" s="145"/>
      <c r="K338" s="145"/>
      <c r="L338" s="144"/>
      <c r="M338" s="145"/>
      <c r="N338" s="145"/>
      <c r="O338" s="144"/>
      <c r="P338" s="144"/>
    </row>
    <row r="339">
      <c r="A339" s="140"/>
      <c r="B339" s="143"/>
      <c r="C339" s="145"/>
      <c r="D339" s="145"/>
      <c r="E339" s="145"/>
      <c r="F339" s="145"/>
      <c r="G339" s="145"/>
      <c r="H339" s="145"/>
      <c r="I339" s="145"/>
      <c r="J339" s="145"/>
      <c r="K339" s="145"/>
      <c r="L339" s="144"/>
      <c r="M339" s="145"/>
      <c r="N339" s="145"/>
      <c r="O339" s="144"/>
      <c r="P339" s="144"/>
    </row>
    <row r="340">
      <c r="A340" s="140"/>
      <c r="B340" s="143"/>
      <c r="C340" s="143"/>
      <c r="D340" s="143"/>
      <c r="E340" s="145"/>
      <c r="F340" s="145"/>
      <c r="G340" s="145"/>
      <c r="H340" s="145"/>
      <c r="I340" s="145"/>
      <c r="J340" s="145"/>
      <c r="K340" s="145"/>
      <c r="L340" s="144"/>
      <c r="M340" s="145"/>
      <c r="N340" s="145"/>
      <c r="O340" s="144"/>
      <c r="P340" s="144"/>
    </row>
    <row r="341">
      <c r="A341" s="140"/>
      <c r="B341" s="143"/>
      <c r="C341" s="145"/>
      <c r="D341" s="145"/>
      <c r="E341" s="145"/>
      <c r="F341" s="145"/>
      <c r="G341" s="145"/>
      <c r="H341" s="145"/>
      <c r="I341" s="145"/>
      <c r="J341" s="145"/>
      <c r="K341" s="143"/>
      <c r="L341" s="145"/>
      <c r="M341" s="143"/>
      <c r="N341" s="145"/>
      <c r="O341" s="144"/>
      <c r="P341" s="144"/>
    </row>
    <row r="342">
      <c r="A342" s="140"/>
      <c r="B342" s="143"/>
      <c r="C342" s="144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4"/>
      <c r="P342" s="144"/>
    </row>
    <row r="343">
      <c r="A343" s="140"/>
      <c r="B343" s="143"/>
      <c r="C343" s="143"/>
      <c r="D343" s="145"/>
      <c r="E343" s="145"/>
      <c r="F343" s="145"/>
      <c r="G343" s="145"/>
      <c r="H343" s="145"/>
      <c r="I343" s="145"/>
      <c r="J343" s="145"/>
      <c r="K343" s="143"/>
      <c r="L343" s="145"/>
      <c r="M343" s="143"/>
      <c r="N343" s="145"/>
      <c r="O343" s="144"/>
      <c r="P343" s="144"/>
    </row>
    <row r="344">
      <c r="A344" s="140"/>
      <c r="B344" s="143"/>
      <c r="C344" s="143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4"/>
      <c r="P344" s="144"/>
    </row>
    <row r="345">
      <c r="A345" s="140"/>
      <c r="B345" s="143"/>
      <c r="C345" s="143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4"/>
      <c r="P345" s="144"/>
    </row>
    <row r="346">
      <c r="A346" s="140"/>
      <c r="B346" s="143"/>
      <c r="C346" s="144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4"/>
      <c r="P346" s="144"/>
    </row>
    <row r="347">
      <c r="A347" s="140"/>
      <c r="B347" s="143"/>
      <c r="C347" s="144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4"/>
      <c r="P347" s="144"/>
    </row>
    <row r="348">
      <c r="A348" s="140"/>
      <c r="B348" s="143"/>
      <c r="C348" s="144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4"/>
      <c r="P348" s="144"/>
    </row>
    <row r="349">
      <c r="A349" s="140"/>
      <c r="B349" s="143"/>
      <c r="C349" s="144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4"/>
      <c r="P349" s="144"/>
    </row>
    <row r="350">
      <c r="A350" s="140"/>
      <c r="B350" s="143"/>
      <c r="C350" s="144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4"/>
      <c r="P350" s="144"/>
    </row>
    <row r="351">
      <c r="A351" s="140"/>
      <c r="B351" s="143"/>
      <c r="C351" s="144"/>
      <c r="D351" s="145"/>
      <c r="E351" s="145"/>
      <c r="F351" s="145"/>
      <c r="G351" s="145"/>
      <c r="H351" s="143"/>
      <c r="I351" s="145"/>
      <c r="J351" s="145"/>
      <c r="K351" s="145"/>
      <c r="L351" s="143"/>
      <c r="M351" s="145"/>
      <c r="N351" s="145"/>
      <c r="O351" s="144"/>
      <c r="P351" s="144"/>
    </row>
    <row r="352">
      <c r="A352" s="140"/>
      <c r="B352" s="143"/>
      <c r="C352" s="143"/>
      <c r="D352" s="145"/>
      <c r="E352" s="145"/>
      <c r="F352" s="145"/>
      <c r="G352" s="145"/>
      <c r="H352" s="145"/>
      <c r="I352" s="145"/>
      <c r="J352" s="145"/>
      <c r="K352" s="145"/>
      <c r="L352" s="143"/>
      <c r="M352" s="145"/>
      <c r="N352" s="145"/>
      <c r="O352" s="144"/>
      <c r="P352" s="144"/>
    </row>
    <row r="353">
      <c r="A353" s="140"/>
      <c r="B353" s="143"/>
      <c r="C353" s="143"/>
      <c r="D353" s="145"/>
      <c r="E353" s="145"/>
      <c r="F353" s="145"/>
      <c r="G353" s="145"/>
      <c r="H353" s="145"/>
      <c r="I353" s="145"/>
      <c r="J353" s="145"/>
      <c r="K353" s="145"/>
      <c r="L353" s="143"/>
      <c r="M353" s="145"/>
      <c r="N353" s="145"/>
      <c r="O353" s="144"/>
      <c r="P353" s="144"/>
    </row>
    <row r="354">
      <c r="A354" s="140"/>
      <c r="B354" s="143"/>
      <c r="C354" s="144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4"/>
      <c r="P354" s="144"/>
    </row>
    <row r="355">
      <c r="A355" s="140"/>
      <c r="B355" s="143"/>
      <c r="C355" s="143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4"/>
      <c r="P355" s="144"/>
    </row>
    <row r="356">
      <c r="A356" s="140"/>
      <c r="B356" s="143"/>
      <c r="C356" s="145"/>
      <c r="D356" s="145"/>
      <c r="E356" s="145"/>
      <c r="F356" s="145"/>
      <c r="G356" s="145"/>
      <c r="H356" s="144"/>
      <c r="I356" s="145"/>
      <c r="J356" s="145"/>
      <c r="K356" s="145"/>
      <c r="L356" s="145"/>
      <c r="M356" s="145"/>
      <c r="N356" s="145"/>
      <c r="O356" s="144"/>
      <c r="P356" s="144"/>
    </row>
    <row r="357">
      <c r="A357" s="140"/>
      <c r="B357" s="143"/>
      <c r="C357" s="143"/>
      <c r="D357" s="145"/>
      <c r="E357" s="145"/>
      <c r="F357" s="145"/>
      <c r="G357" s="145"/>
      <c r="H357" s="144"/>
      <c r="I357" s="145"/>
      <c r="J357" s="145"/>
      <c r="K357" s="145"/>
      <c r="L357" s="145"/>
      <c r="M357" s="145"/>
      <c r="N357" s="145"/>
      <c r="O357" s="144"/>
      <c r="P357" s="144"/>
    </row>
    <row r="358">
      <c r="A358" s="140"/>
      <c r="B358" s="143"/>
      <c r="C358" s="143"/>
      <c r="D358" s="145"/>
      <c r="E358" s="145"/>
      <c r="F358" s="145"/>
      <c r="G358" s="145"/>
      <c r="H358" s="145"/>
      <c r="I358" s="145"/>
      <c r="J358" s="145"/>
      <c r="K358" s="144"/>
      <c r="L358" s="145"/>
      <c r="M358" s="144"/>
      <c r="N358" s="145"/>
      <c r="O358" s="144"/>
      <c r="P358" s="144"/>
    </row>
    <row r="359">
      <c r="A359" s="140"/>
      <c r="B359" s="143"/>
      <c r="C359" s="144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4"/>
      <c r="P359" s="144"/>
    </row>
    <row r="360">
      <c r="A360" s="140"/>
      <c r="B360" s="143"/>
      <c r="C360" s="144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4"/>
      <c r="P360" s="144"/>
    </row>
    <row r="361">
      <c r="A361" s="140"/>
      <c r="B361" s="143"/>
      <c r="C361" s="144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4"/>
      <c r="P361" s="144"/>
    </row>
    <row r="362">
      <c r="A362" s="140"/>
      <c r="B362" s="143"/>
      <c r="C362" s="144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4"/>
      <c r="P362" s="144"/>
    </row>
    <row r="363">
      <c r="A363" s="140"/>
      <c r="B363" s="143"/>
      <c r="C363" s="143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4"/>
      <c r="P363" s="144"/>
    </row>
    <row r="364">
      <c r="A364" s="140"/>
      <c r="B364" s="143"/>
      <c r="C364" s="144"/>
      <c r="D364" s="145"/>
      <c r="E364" s="145"/>
      <c r="F364" s="145"/>
      <c r="G364" s="145"/>
      <c r="H364" s="145"/>
      <c r="I364" s="145"/>
      <c r="J364" s="145"/>
      <c r="K364" s="144"/>
      <c r="L364" s="145"/>
      <c r="M364" s="145"/>
      <c r="N364" s="145"/>
      <c r="O364" s="144"/>
      <c r="P364" s="144"/>
    </row>
    <row r="365">
      <c r="A365" s="140"/>
      <c r="B365" s="143"/>
      <c r="C365" s="143"/>
      <c r="D365" s="143"/>
      <c r="E365" s="143"/>
      <c r="F365" s="145"/>
      <c r="G365" s="145"/>
      <c r="H365" s="145"/>
      <c r="I365" s="145"/>
      <c r="J365" s="145"/>
      <c r="K365" s="145"/>
      <c r="L365" s="145"/>
      <c r="M365" s="145"/>
      <c r="N365" s="145"/>
      <c r="O365" s="144"/>
      <c r="P365" s="144"/>
    </row>
    <row r="366">
      <c r="A366" s="140"/>
      <c r="B366" s="143"/>
      <c r="C366" s="144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4"/>
      <c r="P366" s="144"/>
    </row>
    <row r="367">
      <c r="A367" s="140"/>
      <c r="B367" s="143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4"/>
      <c r="P367" s="144"/>
    </row>
    <row r="368">
      <c r="A368" s="140"/>
      <c r="B368" s="143"/>
      <c r="C368" s="143"/>
      <c r="D368" s="143"/>
      <c r="E368" s="143"/>
      <c r="F368" s="145"/>
      <c r="G368" s="145"/>
      <c r="H368" s="145"/>
      <c r="I368" s="145"/>
      <c r="J368" s="145"/>
      <c r="K368" s="145"/>
      <c r="L368" s="145"/>
      <c r="M368" s="145"/>
      <c r="N368" s="145"/>
      <c r="O368" s="144"/>
      <c r="P368" s="144"/>
    </row>
    <row r="369">
      <c r="A369" s="140"/>
      <c r="B369" s="143"/>
      <c r="C369" s="143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4"/>
      <c r="P369" s="144"/>
    </row>
    <row r="370">
      <c r="A370" s="140"/>
      <c r="B370" s="143"/>
      <c r="C370" s="143"/>
      <c r="D370" s="143"/>
      <c r="E370" s="143"/>
      <c r="F370" s="143"/>
      <c r="G370" s="145"/>
      <c r="H370" s="145"/>
      <c r="I370" s="145"/>
      <c r="J370" s="145"/>
      <c r="K370" s="145"/>
      <c r="L370" s="145"/>
      <c r="M370" s="145"/>
      <c r="N370" s="145"/>
      <c r="O370" s="144"/>
      <c r="P370" s="144"/>
    </row>
    <row r="371">
      <c r="A371" s="140"/>
      <c r="B371" s="143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4"/>
      <c r="P371" s="144"/>
    </row>
    <row r="372">
      <c r="A372" s="140"/>
      <c r="B372" s="143"/>
      <c r="C372" s="143"/>
      <c r="D372" s="145"/>
      <c r="E372" s="145"/>
      <c r="F372" s="145"/>
      <c r="G372" s="145"/>
      <c r="H372" s="143"/>
      <c r="I372" s="145"/>
      <c r="J372" s="145"/>
      <c r="K372" s="145"/>
      <c r="L372" s="145"/>
      <c r="M372" s="145"/>
      <c r="N372" s="145"/>
      <c r="O372" s="144"/>
      <c r="P372" s="144"/>
    </row>
    <row r="373">
      <c r="A373" s="140"/>
      <c r="B373" s="143"/>
      <c r="C373" s="145"/>
      <c r="D373" s="145"/>
      <c r="E373" s="145"/>
      <c r="F373" s="145"/>
      <c r="G373" s="145"/>
      <c r="H373" s="143"/>
      <c r="I373" s="145"/>
      <c r="J373" s="145"/>
      <c r="K373" s="145"/>
      <c r="L373" s="145"/>
      <c r="M373" s="145"/>
      <c r="N373" s="145"/>
      <c r="O373" s="144"/>
      <c r="P373" s="144"/>
    </row>
    <row r="374">
      <c r="A374" s="140"/>
      <c r="B374" s="143"/>
      <c r="C374" s="143"/>
      <c r="D374" s="145"/>
      <c r="E374" s="145"/>
      <c r="F374" s="145"/>
      <c r="G374" s="145"/>
      <c r="H374" s="145"/>
      <c r="I374" s="145"/>
      <c r="J374" s="145"/>
      <c r="K374" s="143"/>
      <c r="L374" s="145"/>
      <c r="M374" s="143"/>
      <c r="N374" s="145"/>
      <c r="O374" s="144"/>
      <c r="P374" s="144"/>
    </row>
    <row r="375">
      <c r="A375" s="140"/>
      <c r="B375" s="143"/>
      <c r="C375" s="144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4"/>
      <c r="P375" s="144"/>
    </row>
    <row r="376">
      <c r="A376" s="140"/>
      <c r="B376" s="143"/>
      <c r="C376" s="143"/>
      <c r="D376" s="145"/>
      <c r="E376" s="145"/>
      <c r="F376" s="145"/>
      <c r="G376" s="145"/>
      <c r="H376" s="145"/>
      <c r="I376" s="145"/>
      <c r="J376" s="145"/>
      <c r="K376" s="145"/>
      <c r="L376" s="144"/>
      <c r="M376" s="145"/>
      <c r="N376" s="145"/>
      <c r="O376" s="144"/>
      <c r="P376" s="144"/>
    </row>
    <row r="377">
      <c r="A377" s="140"/>
      <c r="B377" s="143"/>
      <c r="C377" s="143"/>
      <c r="D377" s="145"/>
      <c r="E377" s="145"/>
      <c r="F377" s="145"/>
      <c r="G377" s="145"/>
      <c r="H377" s="145"/>
      <c r="I377" s="145"/>
      <c r="J377" s="145"/>
      <c r="K377" s="145"/>
      <c r="L377" s="144"/>
      <c r="M377" s="145"/>
      <c r="N377" s="145"/>
      <c r="O377" s="144"/>
      <c r="P377" s="144"/>
    </row>
    <row r="378">
      <c r="A378" s="140"/>
      <c r="B378" s="143"/>
      <c r="C378" s="143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4"/>
      <c r="P378" s="144"/>
    </row>
    <row r="379">
      <c r="A379" s="140"/>
      <c r="B379" s="143"/>
      <c r="C379" s="143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4"/>
      <c r="P379" s="144"/>
    </row>
    <row r="380">
      <c r="A380" s="140"/>
      <c r="B380" s="143"/>
      <c r="C380" s="143"/>
      <c r="D380" s="145"/>
      <c r="E380" s="145"/>
      <c r="F380" s="145"/>
      <c r="G380" s="145"/>
      <c r="H380" s="145"/>
      <c r="I380" s="145"/>
      <c r="J380" s="144"/>
      <c r="K380" s="144"/>
      <c r="L380" s="145"/>
      <c r="M380" s="144"/>
      <c r="N380" s="144"/>
      <c r="O380" s="144"/>
      <c r="P380" s="144"/>
    </row>
    <row r="381">
      <c r="A381" s="140"/>
      <c r="B381" s="143"/>
      <c r="C381" s="143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4"/>
      <c r="P381" s="144"/>
    </row>
    <row r="382">
      <c r="A382" s="140"/>
      <c r="B382" s="143"/>
      <c r="C382" s="143"/>
      <c r="D382" s="145"/>
      <c r="E382" s="145"/>
      <c r="F382" s="145"/>
      <c r="G382" s="145"/>
      <c r="H382" s="145"/>
      <c r="I382" s="145"/>
      <c r="J382" s="144"/>
      <c r="K382" s="145"/>
      <c r="L382" s="145"/>
      <c r="M382" s="144"/>
      <c r="N382" s="144"/>
      <c r="O382" s="144"/>
      <c r="P382" s="144"/>
    </row>
    <row r="383">
      <c r="A383" s="140"/>
      <c r="B383" s="143"/>
      <c r="C383" s="143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4"/>
      <c r="P383" s="144"/>
    </row>
    <row r="384">
      <c r="A384" s="140"/>
      <c r="B384" s="143"/>
      <c r="C384" s="143"/>
      <c r="D384" s="145"/>
      <c r="E384" s="145"/>
      <c r="F384" s="145"/>
      <c r="G384" s="145"/>
      <c r="H384" s="145"/>
      <c r="I384" s="145"/>
      <c r="J384" s="145"/>
      <c r="K384" s="144"/>
      <c r="L384" s="145"/>
      <c r="M384" s="145"/>
      <c r="N384" s="145"/>
      <c r="O384" s="144"/>
      <c r="P384" s="144"/>
    </row>
    <row r="385">
      <c r="A385" s="140"/>
      <c r="B385" s="144"/>
      <c r="C385" s="143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4"/>
      <c r="P385" s="144"/>
    </row>
    <row r="386">
      <c r="A386" s="140"/>
      <c r="B386" s="143"/>
      <c r="C386" s="143"/>
      <c r="D386" s="145"/>
      <c r="E386" s="145"/>
      <c r="F386" s="145"/>
      <c r="G386" s="145"/>
      <c r="H386" s="145"/>
      <c r="I386" s="145"/>
      <c r="J386" s="145"/>
      <c r="K386" s="145"/>
      <c r="L386" s="145"/>
      <c r="M386" s="144"/>
      <c r="N386" s="145"/>
      <c r="O386" s="144"/>
      <c r="P386" s="144"/>
    </row>
    <row r="387">
      <c r="A387" s="140"/>
      <c r="B387" s="143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4"/>
      <c r="P387" s="144"/>
    </row>
    <row r="388">
      <c r="A388" s="140"/>
      <c r="B388" s="143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4"/>
      <c r="N388" s="145"/>
      <c r="O388" s="144"/>
      <c r="P388" s="144"/>
    </row>
    <row r="389">
      <c r="A389" s="140"/>
      <c r="B389" s="143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4"/>
      <c r="P389" s="144"/>
    </row>
    <row r="390">
      <c r="A390" s="140"/>
      <c r="B390" s="143"/>
      <c r="C390" s="143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4"/>
      <c r="P390" s="144"/>
    </row>
    <row r="391">
      <c r="A391" s="140"/>
      <c r="B391" s="143"/>
      <c r="C391" s="145"/>
      <c r="D391" s="145"/>
      <c r="E391" s="145"/>
      <c r="F391" s="145"/>
      <c r="G391" s="145"/>
      <c r="H391" s="145"/>
      <c r="I391" s="145"/>
      <c r="J391" s="145"/>
      <c r="K391" s="145"/>
      <c r="L391" s="144"/>
      <c r="M391" s="145"/>
      <c r="N391" s="145"/>
      <c r="O391" s="144"/>
      <c r="P391" s="144"/>
    </row>
    <row r="392">
      <c r="A392" s="140"/>
      <c r="B392" s="143"/>
      <c r="C392" s="143"/>
      <c r="D392" s="143"/>
      <c r="E392" s="145"/>
      <c r="F392" s="145"/>
      <c r="G392" s="145"/>
      <c r="H392" s="145"/>
      <c r="I392" s="145"/>
      <c r="J392" s="145"/>
      <c r="K392" s="145"/>
      <c r="L392" s="144"/>
      <c r="M392" s="145"/>
      <c r="N392" s="145"/>
      <c r="O392" s="144"/>
      <c r="P392" s="144"/>
    </row>
    <row r="393">
      <c r="A393" s="140"/>
      <c r="B393" s="143"/>
      <c r="C393" s="145"/>
      <c r="D393" s="145"/>
      <c r="E393" s="145"/>
      <c r="F393" s="145"/>
      <c r="G393" s="145"/>
      <c r="H393" s="145"/>
      <c r="I393" s="145"/>
      <c r="J393" s="145"/>
      <c r="K393" s="145"/>
      <c r="L393" s="144"/>
      <c r="M393" s="145"/>
      <c r="N393" s="145"/>
      <c r="O393" s="144"/>
      <c r="P393" s="144"/>
    </row>
    <row r="394">
      <c r="A394" s="140"/>
      <c r="B394" s="143"/>
      <c r="C394" s="143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4"/>
      <c r="P394" s="144"/>
    </row>
    <row r="395">
      <c r="A395" s="140"/>
      <c r="B395" s="143"/>
      <c r="C395" s="145"/>
      <c r="D395" s="145"/>
      <c r="E395" s="145"/>
      <c r="F395" s="145"/>
      <c r="G395" s="145"/>
      <c r="H395" s="145"/>
      <c r="I395" s="145"/>
      <c r="J395" s="143"/>
      <c r="K395" s="144"/>
      <c r="L395" s="145"/>
      <c r="M395" s="143"/>
      <c r="N395" s="143"/>
      <c r="O395" s="144"/>
      <c r="P395" s="144"/>
    </row>
    <row r="396">
      <c r="A396" s="140"/>
      <c r="B396" s="143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4"/>
      <c r="P396" s="144"/>
    </row>
    <row r="397">
      <c r="A397" s="140"/>
      <c r="B397" s="143"/>
      <c r="C397" s="145"/>
      <c r="D397" s="145"/>
      <c r="E397" s="145"/>
      <c r="F397" s="145"/>
      <c r="G397" s="145"/>
      <c r="H397" s="145"/>
      <c r="I397" s="145"/>
      <c r="J397" s="143"/>
      <c r="K397" s="145"/>
      <c r="L397" s="145"/>
      <c r="M397" s="143"/>
      <c r="N397" s="143"/>
      <c r="O397" s="144"/>
      <c r="P397" s="144"/>
    </row>
    <row r="398">
      <c r="A398" s="140"/>
      <c r="B398" s="143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4"/>
      <c r="P398" s="144"/>
    </row>
    <row r="399">
      <c r="A399" s="140"/>
      <c r="B399" s="143"/>
      <c r="C399" s="145"/>
      <c r="D399" s="145"/>
      <c r="E399" s="145"/>
      <c r="F399" s="145"/>
      <c r="G399" s="145"/>
      <c r="H399" s="145"/>
      <c r="I399" s="145"/>
      <c r="J399" s="145"/>
      <c r="K399" s="143"/>
      <c r="L399" s="145"/>
      <c r="M399" s="145"/>
      <c r="N399" s="145"/>
      <c r="O399" s="144"/>
      <c r="P399" s="144"/>
    </row>
    <row r="400">
      <c r="A400" s="140"/>
      <c r="B400" s="143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4"/>
      <c r="O400" s="144"/>
      <c r="P400" s="144"/>
    </row>
    <row r="401">
      <c r="A401" s="140"/>
      <c r="B401" s="143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3"/>
      <c r="N401" s="145"/>
      <c r="O401" s="144"/>
      <c r="P401" s="144"/>
    </row>
    <row r="402">
      <c r="A402" s="140"/>
      <c r="B402" s="143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4"/>
      <c r="P402" s="144"/>
    </row>
    <row r="403">
      <c r="A403" s="140"/>
      <c r="B403" s="143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3"/>
      <c r="N403" s="145"/>
      <c r="O403" s="144"/>
      <c r="P403" s="144"/>
    </row>
    <row r="404">
      <c r="A404" s="140"/>
      <c r="B404" s="143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4"/>
      <c r="P404" s="144"/>
    </row>
    <row r="405">
      <c r="A405" s="140"/>
      <c r="B405" s="143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4"/>
      <c r="P405" s="144"/>
    </row>
    <row r="406">
      <c r="A406" s="140"/>
      <c r="B406" s="143"/>
      <c r="C406" s="143"/>
      <c r="D406" s="145"/>
      <c r="E406" s="145"/>
      <c r="F406" s="145"/>
      <c r="G406" s="145"/>
      <c r="H406" s="145"/>
      <c r="I406" s="145"/>
      <c r="J406" s="145"/>
      <c r="K406" s="145"/>
      <c r="L406" s="143"/>
      <c r="M406" s="145"/>
      <c r="N406" s="145"/>
      <c r="O406" s="144"/>
      <c r="P406" s="144"/>
    </row>
    <row r="407">
      <c r="A407" s="140"/>
      <c r="B407" s="143"/>
      <c r="C407" s="143"/>
      <c r="D407" s="145"/>
      <c r="E407" s="145"/>
      <c r="F407" s="145"/>
      <c r="G407" s="145"/>
      <c r="H407" s="145"/>
      <c r="I407" s="145"/>
      <c r="J407" s="145"/>
      <c r="K407" s="145"/>
      <c r="L407" s="143"/>
      <c r="M407" s="145"/>
      <c r="N407" s="145"/>
      <c r="O407" s="144"/>
      <c r="P407" s="144"/>
    </row>
    <row r="408">
      <c r="A408" s="140"/>
      <c r="B408" s="143"/>
      <c r="C408" s="145"/>
      <c r="D408" s="145"/>
      <c r="E408" s="145"/>
      <c r="F408" s="145"/>
      <c r="G408" s="145"/>
      <c r="H408" s="145"/>
      <c r="I408" s="145"/>
      <c r="J408" s="145"/>
      <c r="K408" s="144"/>
      <c r="L408" s="145"/>
      <c r="M408" s="145"/>
      <c r="N408" s="145"/>
      <c r="O408" s="144"/>
      <c r="P408" s="144"/>
    </row>
    <row r="409">
      <c r="A409" s="140"/>
      <c r="B409" s="143"/>
      <c r="C409" s="145"/>
      <c r="D409" s="145"/>
      <c r="E409" s="145"/>
      <c r="F409" s="145"/>
      <c r="G409" s="145"/>
      <c r="H409" s="145"/>
      <c r="I409" s="145"/>
      <c r="J409" s="145"/>
      <c r="K409" s="143"/>
      <c r="L409" s="145"/>
      <c r="M409" s="145"/>
      <c r="N409" s="145"/>
      <c r="O409" s="144"/>
      <c r="P409" s="144"/>
    </row>
    <row r="410">
      <c r="A410" s="140"/>
      <c r="B410" s="143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4"/>
      <c r="P410" s="144"/>
    </row>
    <row r="411">
      <c r="A411" s="140"/>
      <c r="B411" s="143"/>
      <c r="C411" s="143"/>
      <c r="D411" s="143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4"/>
      <c r="P411" s="144"/>
    </row>
    <row r="412">
      <c r="A412" s="140"/>
      <c r="B412" s="143"/>
      <c r="C412" s="143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4"/>
      <c r="P412" s="144"/>
    </row>
    <row r="413">
      <c r="A413" s="140"/>
      <c r="B413" s="143"/>
      <c r="C413" s="143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4"/>
      <c r="P413" s="144"/>
    </row>
    <row r="414">
      <c r="A414" s="140"/>
      <c r="B414" s="143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4"/>
      <c r="P414" s="144"/>
    </row>
    <row r="415">
      <c r="A415" s="140"/>
      <c r="B415" s="143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4"/>
      <c r="P415" s="144"/>
    </row>
    <row r="416">
      <c r="A416" s="140"/>
      <c r="B416" s="143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4"/>
      <c r="P416" s="144"/>
    </row>
    <row r="417">
      <c r="A417" s="140"/>
      <c r="B417" s="143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4"/>
      <c r="P417" s="144"/>
    </row>
    <row r="418">
      <c r="A418" s="140"/>
      <c r="B418" s="143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4"/>
      <c r="P418" s="144"/>
    </row>
    <row r="419">
      <c r="A419" s="140"/>
      <c r="B419" s="143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4"/>
      <c r="P419" s="144"/>
    </row>
    <row r="420">
      <c r="A420" s="140"/>
      <c r="B420" s="143"/>
      <c r="C420" s="145"/>
      <c r="D420" s="145"/>
      <c r="E420" s="145"/>
      <c r="F420" s="145"/>
      <c r="G420" s="145"/>
      <c r="H420" s="145"/>
      <c r="I420" s="145"/>
      <c r="J420" s="145"/>
      <c r="K420" s="143"/>
      <c r="L420" s="145"/>
      <c r="M420" s="145"/>
      <c r="N420" s="145"/>
      <c r="O420" s="144"/>
      <c r="P420" s="144"/>
    </row>
    <row r="421">
      <c r="A421" s="140"/>
      <c r="B421" s="143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4"/>
      <c r="P421" s="144"/>
    </row>
    <row r="422">
      <c r="A422" s="140"/>
      <c r="B422" s="143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4"/>
      <c r="P422" s="144"/>
    </row>
    <row r="423">
      <c r="A423" s="140"/>
      <c r="B423" s="143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4"/>
      <c r="P423" s="144"/>
    </row>
    <row r="424">
      <c r="A424" s="140"/>
      <c r="B424" s="143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4"/>
      <c r="P424" s="144"/>
    </row>
    <row r="425">
      <c r="A425" s="140"/>
      <c r="B425" s="143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4"/>
      <c r="P425" s="144"/>
    </row>
    <row r="426">
      <c r="A426" s="140"/>
      <c r="B426" s="143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4"/>
      <c r="P426" s="144"/>
    </row>
    <row r="427">
      <c r="A427" s="140"/>
      <c r="B427" s="143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4"/>
      <c r="P427" s="144"/>
    </row>
    <row r="428">
      <c r="A428" s="140"/>
      <c r="B428" s="143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4"/>
      <c r="P428" s="144"/>
    </row>
    <row r="429">
      <c r="A429" s="140"/>
      <c r="B429" s="143"/>
      <c r="C429" s="145"/>
      <c r="D429" s="145"/>
      <c r="E429" s="145"/>
      <c r="F429" s="145"/>
      <c r="G429" s="145"/>
      <c r="H429" s="145"/>
      <c r="I429" s="145"/>
      <c r="J429" s="145"/>
      <c r="K429" s="144"/>
      <c r="L429" s="145"/>
      <c r="M429" s="145"/>
      <c r="N429" s="145"/>
      <c r="O429" s="144"/>
      <c r="P429" s="144"/>
    </row>
    <row r="430">
      <c r="A430" s="140"/>
      <c r="B430" s="143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4"/>
      <c r="P430" s="144"/>
    </row>
    <row r="431">
      <c r="A431" s="140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4"/>
      <c r="P431" s="144"/>
    </row>
    <row r="432">
      <c r="A432" s="140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4"/>
      <c r="P432" s="144"/>
    </row>
    <row r="433">
      <c r="A433" s="140"/>
      <c r="B433" s="143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4"/>
      <c r="P433" s="144"/>
    </row>
    <row r="434">
      <c r="A434" s="140"/>
      <c r="B434" s="143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4"/>
      <c r="P434" s="144"/>
    </row>
    <row r="435">
      <c r="A435" s="140"/>
      <c r="B435" s="143"/>
      <c r="C435" s="143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4"/>
      <c r="P435" s="144"/>
    </row>
    <row r="436">
      <c r="A436" s="140"/>
      <c r="B436" s="143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4"/>
      <c r="P436" s="144"/>
    </row>
    <row r="437">
      <c r="A437" s="140"/>
      <c r="B437" s="143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4"/>
      <c r="P437" s="144"/>
    </row>
    <row r="438">
      <c r="A438" s="140"/>
      <c r="B438" s="143"/>
      <c r="C438" s="143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4"/>
      <c r="P438" s="144"/>
    </row>
    <row r="439">
      <c r="A439" s="140"/>
      <c r="B439" s="143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4"/>
      <c r="P439" s="144"/>
    </row>
    <row r="440">
      <c r="A440" s="140"/>
      <c r="B440" s="143"/>
      <c r="C440" s="145"/>
      <c r="D440" s="145"/>
      <c r="E440" s="145"/>
      <c r="F440" s="145"/>
      <c r="G440" s="145"/>
      <c r="H440" s="145"/>
      <c r="I440" s="145"/>
      <c r="J440" s="145"/>
      <c r="K440" s="143"/>
      <c r="L440" s="145"/>
      <c r="M440" s="145"/>
      <c r="N440" s="145"/>
      <c r="O440" s="144"/>
      <c r="P440" s="144"/>
    </row>
    <row r="441">
      <c r="A441" s="140"/>
      <c r="B441" s="143"/>
      <c r="C441" s="145"/>
      <c r="D441" s="145"/>
      <c r="E441" s="145"/>
      <c r="F441" s="145"/>
      <c r="G441" s="145"/>
      <c r="H441" s="144"/>
      <c r="I441" s="145"/>
      <c r="J441" s="145"/>
      <c r="K441" s="145"/>
      <c r="L441" s="145"/>
      <c r="M441" s="145"/>
      <c r="N441" s="145"/>
      <c r="O441" s="144"/>
      <c r="P441" s="144"/>
    </row>
    <row r="442">
      <c r="A442" s="140"/>
      <c r="B442" s="143"/>
      <c r="C442" s="145"/>
      <c r="D442" s="145"/>
      <c r="E442" s="145"/>
      <c r="F442" s="145"/>
      <c r="G442" s="145"/>
      <c r="H442" s="144"/>
      <c r="I442" s="145"/>
      <c r="J442" s="145"/>
      <c r="K442" s="145"/>
      <c r="L442" s="145"/>
      <c r="M442" s="145"/>
      <c r="N442" s="145"/>
      <c r="O442" s="144"/>
      <c r="P442" s="144"/>
    </row>
    <row r="443">
      <c r="A443" s="140"/>
      <c r="B443" s="143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4"/>
      <c r="P443" s="144"/>
    </row>
    <row r="444">
      <c r="A444" s="140"/>
      <c r="B444" s="143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4"/>
      <c r="P444" s="144"/>
    </row>
    <row r="445">
      <c r="A445" s="140"/>
      <c r="B445" s="143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4"/>
      <c r="P445" s="144"/>
    </row>
    <row r="446">
      <c r="A446" s="140"/>
      <c r="B446" s="143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4"/>
      <c r="P446" s="144"/>
    </row>
    <row r="447">
      <c r="A447" s="140"/>
      <c r="B447" s="143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4"/>
      <c r="P447" s="144"/>
    </row>
    <row r="448">
      <c r="A448" s="140"/>
      <c r="B448" s="143"/>
      <c r="C448" s="143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4"/>
      <c r="P448" s="144"/>
    </row>
    <row r="449">
      <c r="A449" s="140"/>
      <c r="B449" s="143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4"/>
      <c r="P449" s="144"/>
    </row>
    <row r="450">
      <c r="A450" s="140"/>
      <c r="B450" s="143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4"/>
      <c r="P450" s="144"/>
    </row>
    <row r="451">
      <c r="A451" s="140"/>
      <c r="B451" s="143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4"/>
      <c r="P451" s="144"/>
    </row>
    <row r="452">
      <c r="A452" s="140"/>
      <c r="B452" s="143"/>
      <c r="C452" s="143"/>
      <c r="D452" s="145"/>
      <c r="E452" s="145"/>
      <c r="F452" s="145"/>
      <c r="G452" s="145"/>
      <c r="H452" s="143"/>
      <c r="I452" s="145"/>
      <c r="J452" s="145"/>
      <c r="K452" s="145"/>
      <c r="L452" s="145"/>
      <c r="M452" s="145"/>
      <c r="N452" s="145"/>
      <c r="O452" s="144"/>
      <c r="P452" s="144"/>
    </row>
    <row r="453">
      <c r="A453" s="140"/>
      <c r="B453" s="143"/>
      <c r="C453" s="143"/>
      <c r="D453" s="145"/>
      <c r="E453" s="145"/>
      <c r="F453" s="145"/>
      <c r="G453" s="145"/>
      <c r="H453" s="143"/>
      <c r="I453" s="145"/>
      <c r="J453" s="145"/>
      <c r="K453" s="145"/>
      <c r="L453" s="145"/>
      <c r="M453" s="145"/>
      <c r="N453" s="145"/>
      <c r="O453" s="144"/>
      <c r="P453" s="144"/>
    </row>
    <row r="454">
      <c r="A454" s="140"/>
      <c r="B454" s="143"/>
      <c r="C454" s="143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4"/>
      <c r="P454" s="144"/>
    </row>
    <row r="455">
      <c r="A455" s="140"/>
      <c r="B455" s="143"/>
      <c r="C455" s="143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4"/>
      <c r="P455" s="144"/>
    </row>
    <row r="456">
      <c r="A456" s="140"/>
      <c r="B456" s="143"/>
      <c r="C456" s="143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4"/>
      <c r="P456" s="144"/>
    </row>
    <row r="457">
      <c r="A457" s="140"/>
      <c r="B457" s="143"/>
      <c r="C457" s="143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4"/>
      <c r="P457" s="144"/>
    </row>
    <row r="458">
      <c r="A458" s="140"/>
      <c r="B458" s="143"/>
      <c r="C458" s="143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4"/>
      <c r="P458" s="144"/>
    </row>
    <row r="459">
      <c r="A459" s="140"/>
      <c r="B459" s="143"/>
      <c r="C459" s="144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4"/>
      <c r="P459" s="144"/>
    </row>
    <row r="460">
      <c r="A460" s="140"/>
      <c r="B460" s="143"/>
      <c r="C460" s="143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4"/>
      <c r="P460" s="144"/>
    </row>
    <row r="461">
      <c r="A461" s="140"/>
      <c r="B461" s="143"/>
      <c r="C461" s="144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4"/>
      <c r="P461" s="144"/>
    </row>
    <row r="462">
      <c r="A462" s="140"/>
      <c r="B462" s="143"/>
      <c r="C462" s="144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4"/>
      <c r="P462" s="144"/>
    </row>
    <row r="463">
      <c r="A463" s="140"/>
      <c r="B463" s="143"/>
      <c r="C463" s="144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4"/>
      <c r="P463" s="144"/>
    </row>
    <row r="464">
      <c r="A464" s="140"/>
      <c r="B464" s="143"/>
      <c r="C464" s="143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4"/>
      <c r="P464" s="144"/>
    </row>
    <row r="465">
      <c r="A465" s="140"/>
      <c r="B465" s="143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4"/>
      <c r="P465" s="144"/>
    </row>
    <row r="466">
      <c r="A466" s="140"/>
      <c r="B466" s="143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4"/>
      <c r="P466" s="144"/>
    </row>
    <row r="467">
      <c r="A467" s="140"/>
      <c r="B467" s="143"/>
      <c r="C467" s="143"/>
      <c r="D467" s="143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4"/>
      <c r="P467" s="144"/>
    </row>
    <row r="468">
      <c r="A468" s="140"/>
      <c r="B468" s="143"/>
      <c r="C468" s="143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4"/>
      <c r="P468" s="144"/>
    </row>
    <row r="469">
      <c r="A469" s="140"/>
      <c r="B469" s="143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4"/>
      <c r="P469" s="144"/>
    </row>
    <row r="470">
      <c r="A470" s="140"/>
      <c r="B470" s="143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4"/>
      <c r="P470" s="144"/>
    </row>
    <row r="471">
      <c r="A471" s="140"/>
      <c r="B471" s="143"/>
      <c r="C471" s="143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4"/>
      <c r="P471" s="144"/>
    </row>
    <row r="472">
      <c r="A472" s="140"/>
      <c r="B472" s="143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4"/>
      <c r="P472" s="144"/>
    </row>
    <row r="473">
      <c r="A473" s="140"/>
      <c r="B473" s="143"/>
      <c r="C473" s="143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4"/>
      <c r="P473" s="144"/>
    </row>
    <row r="474">
      <c r="A474" s="140"/>
      <c r="B474" s="143"/>
      <c r="C474" s="143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4"/>
      <c r="P474" s="144"/>
    </row>
    <row r="475">
      <c r="A475" s="140"/>
      <c r="B475" s="143"/>
      <c r="C475" s="143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4"/>
      <c r="P475" s="144"/>
    </row>
    <row r="476">
      <c r="A476" s="140"/>
      <c r="B476" s="143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4"/>
      <c r="P476" s="144"/>
    </row>
    <row r="477">
      <c r="A477" s="140"/>
      <c r="B477" s="143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4"/>
      <c r="P477" s="144"/>
    </row>
    <row r="478">
      <c r="A478" s="140"/>
      <c r="B478" s="143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4"/>
      <c r="P478" s="144"/>
    </row>
    <row r="479">
      <c r="A479" s="140"/>
      <c r="B479" s="143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4"/>
      <c r="P479" s="144"/>
    </row>
    <row r="480">
      <c r="A480" s="140"/>
      <c r="B480" s="143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4"/>
      <c r="P480" s="144"/>
    </row>
    <row r="481">
      <c r="A481" s="140"/>
      <c r="B481" s="143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4"/>
      <c r="P481" s="144"/>
    </row>
    <row r="482">
      <c r="A482" s="140"/>
      <c r="B482" s="143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4"/>
      <c r="N482" s="145"/>
      <c r="O482" s="144"/>
      <c r="P482" s="144"/>
    </row>
    <row r="483">
      <c r="A483" s="140"/>
      <c r="B483" s="143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4"/>
      <c r="P483" s="144"/>
    </row>
    <row r="484">
      <c r="A484" s="140"/>
      <c r="B484" s="143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4"/>
      <c r="P484" s="144"/>
    </row>
    <row r="485">
      <c r="A485" s="140"/>
      <c r="B485" s="143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4"/>
      <c r="P485" s="144"/>
    </row>
    <row r="486">
      <c r="A486" s="140"/>
      <c r="B486" s="143"/>
      <c r="C486" s="143"/>
      <c r="D486" s="145"/>
      <c r="E486" s="145"/>
      <c r="F486" s="145"/>
      <c r="G486" s="145"/>
      <c r="H486" s="145"/>
      <c r="I486" s="145"/>
      <c r="J486" s="145"/>
      <c r="K486" s="144"/>
      <c r="L486" s="145"/>
      <c r="M486" s="145"/>
      <c r="N486" s="145"/>
      <c r="O486" s="144"/>
      <c r="P486" s="144"/>
    </row>
    <row r="487">
      <c r="A487" s="140"/>
      <c r="B487" s="143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4"/>
      <c r="P487" s="144"/>
    </row>
    <row r="488">
      <c r="A488" s="140"/>
      <c r="B488" s="143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4"/>
      <c r="P488" s="144"/>
    </row>
    <row r="489">
      <c r="A489" s="140"/>
      <c r="B489" s="143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4"/>
      <c r="P489" s="144"/>
    </row>
    <row r="490">
      <c r="A490" s="140"/>
      <c r="B490" s="143"/>
      <c r="C490" s="143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4"/>
      <c r="P490" s="144"/>
    </row>
    <row r="491">
      <c r="A491" s="140"/>
      <c r="B491" s="143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4"/>
      <c r="P491" s="144"/>
    </row>
    <row r="492">
      <c r="A492" s="140"/>
      <c r="B492" s="143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4"/>
      <c r="P492" s="144"/>
    </row>
    <row r="493">
      <c r="A493" s="140"/>
      <c r="B493" s="143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4"/>
      <c r="P493" s="144"/>
    </row>
    <row r="494">
      <c r="A494" s="140"/>
      <c r="B494" s="143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3"/>
      <c r="N494" s="145"/>
      <c r="O494" s="144"/>
      <c r="P494" s="144"/>
    </row>
    <row r="495">
      <c r="A495" s="140"/>
      <c r="B495" s="143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4"/>
      <c r="P495" s="144"/>
    </row>
    <row r="496">
      <c r="A496" s="140"/>
      <c r="B496" s="143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4"/>
      <c r="P496" s="144"/>
    </row>
    <row r="497">
      <c r="A497" s="140"/>
      <c r="B497" s="143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4"/>
      <c r="P497" s="144"/>
    </row>
    <row r="498">
      <c r="A498" s="140"/>
      <c r="B498" s="143"/>
      <c r="C498" s="145"/>
      <c r="D498" s="145"/>
      <c r="E498" s="145"/>
      <c r="F498" s="145"/>
      <c r="G498" s="145"/>
      <c r="H498" s="145"/>
      <c r="I498" s="145"/>
      <c r="J498" s="145"/>
      <c r="K498" s="143"/>
      <c r="L498" s="145"/>
      <c r="M498" s="145"/>
      <c r="N498" s="145"/>
      <c r="O498" s="144"/>
      <c r="P498" s="144"/>
    </row>
    <row r="499">
      <c r="A499" s="140"/>
      <c r="B499" s="143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4"/>
      <c r="P499" s="144"/>
    </row>
    <row r="500">
      <c r="A500" s="140"/>
      <c r="B500" s="143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4"/>
      <c r="P500" s="144"/>
    </row>
    <row r="501">
      <c r="A501" s="140"/>
      <c r="B501" s="143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4"/>
      <c r="P501" s="144"/>
    </row>
    <row r="502">
      <c r="A502" s="140"/>
      <c r="B502" s="143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4"/>
      <c r="P502" s="144"/>
    </row>
    <row r="503">
      <c r="A503" s="140"/>
      <c r="B503" s="143"/>
      <c r="C503" s="145"/>
      <c r="D503" s="145"/>
      <c r="E503" s="145"/>
      <c r="F503" s="145"/>
      <c r="G503" s="145"/>
      <c r="H503" s="145"/>
      <c r="I503" s="145"/>
      <c r="J503" s="145"/>
      <c r="K503" s="144"/>
      <c r="L503" s="145"/>
      <c r="M503" s="145"/>
      <c r="N503" s="145"/>
      <c r="O503" s="144"/>
      <c r="P503" s="144"/>
    </row>
    <row r="504">
      <c r="A504" s="140"/>
      <c r="B504" s="143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4"/>
      <c r="P504" s="144"/>
    </row>
    <row r="505">
      <c r="A505" s="140"/>
      <c r="B505" s="143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4"/>
      <c r="P505" s="144"/>
    </row>
    <row r="506">
      <c r="A506" s="140"/>
      <c r="B506" s="143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4"/>
      <c r="P506" s="144"/>
    </row>
    <row r="507">
      <c r="A507" s="140"/>
      <c r="B507" s="143"/>
      <c r="C507" s="145"/>
      <c r="D507" s="145"/>
      <c r="E507" s="145"/>
      <c r="F507" s="145"/>
      <c r="G507" s="145"/>
      <c r="H507" s="145"/>
      <c r="I507" s="145"/>
      <c r="J507" s="145"/>
      <c r="K507" s="144"/>
      <c r="L507" s="145"/>
      <c r="M507" s="145"/>
      <c r="N507" s="145"/>
      <c r="O507" s="144"/>
      <c r="P507" s="144"/>
    </row>
    <row r="508">
      <c r="A508" s="140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4"/>
      <c r="P508" s="144"/>
    </row>
    <row r="509">
      <c r="A509" s="140"/>
      <c r="B509" s="143"/>
      <c r="C509" s="143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4"/>
      <c r="P509" s="144"/>
    </row>
    <row r="510">
      <c r="A510" s="140"/>
      <c r="B510" s="143"/>
      <c r="C510" s="145"/>
      <c r="D510" s="144"/>
      <c r="E510" s="144"/>
      <c r="F510" s="145"/>
      <c r="G510" s="144"/>
      <c r="H510" s="145"/>
      <c r="I510" s="144"/>
      <c r="J510" s="145"/>
      <c r="K510" s="145"/>
      <c r="L510" s="145"/>
      <c r="M510" s="145"/>
      <c r="N510" s="145"/>
      <c r="O510" s="144"/>
      <c r="P510" s="144"/>
    </row>
    <row r="511">
      <c r="A511" s="140"/>
      <c r="B511" s="143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4"/>
      <c r="P511" s="144"/>
    </row>
    <row r="512">
      <c r="A512" s="140"/>
      <c r="B512" s="143"/>
      <c r="C512" s="143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4"/>
      <c r="P512" s="144"/>
    </row>
    <row r="513">
      <c r="A513" s="140"/>
      <c r="B513" s="143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4"/>
      <c r="P513" s="144"/>
    </row>
    <row r="514">
      <c r="A514" s="140"/>
      <c r="B514" s="143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4"/>
      <c r="P514" s="144"/>
    </row>
    <row r="515">
      <c r="A515" s="140"/>
      <c r="B515" s="143"/>
      <c r="C515" s="145"/>
      <c r="D515" s="145"/>
      <c r="E515" s="145"/>
      <c r="F515" s="145"/>
      <c r="G515" s="145"/>
      <c r="H515" s="145"/>
      <c r="I515" s="145"/>
      <c r="J515" s="145"/>
      <c r="K515" s="143"/>
      <c r="L515" s="145"/>
      <c r="M515" s="145"/>
      <c r="N515" s="145"/>
      <c r="O515" s="144"/>
      <c r="P515" s="144"/>
    </row>
    <row r="516">
      <c r="A516" s="140"/>
      <c r="B516" s="143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4"/>
      <c r="P516" s="144"/>
    </row>
    <row r="517">
      <c r="A517" s="140"/>
      <c r="B517" s="143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4"/>
      <c r="P517" s="144"/>
    </row>
    <row r="518">
      <c r="A518" s="140"/>
      <c r="B518" s="143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4"/>
      <c r="P518" s="144"/>
    </row>
    <row r="519">
      <c r="A519" s="140"/>
      <c r="B519" s="143"/>
      <c r="C519" s="145"/>
      <c r="D519" s="145"/>
      <c r="E519" s="145"/>
      <c r="F519" s="145"/>
      <c r="G519" s="145"/>
      <c r="H519" s="145"/>
      <c r="I519" s="145"/>
      <c r="J519" s="145"/>
      <c r="K519" s="143"/>
      <c r="L519" s="145"/>
      <c r="M519" s="145"/>
      <c r="N519" s="145"/>
      <c r="O519" s="144"/>
      <c r="P519" s="144"/>
    </row>
    <row r="520">
      <c r="A520" s="140"/>
      <c r="B520" s="143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4"/>
      <c r="P520" s="144"/>
    </row>
    <row r="521">
      <c r="A521" s="140"/>
      <c r="B521" s="143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4"/>
      <c r="P521" s="144"/>
    </row>
    <row r="522">
      <c r="A522" s="140"/>
      <c r="B522" s="143"/>
      <c r="C522" s="145"/>
      <c r="D522" s="143"/>
      <c r="E522" s="143"/>
      <c r="F522" s="145"/>
      <c r="G522" s="143"/>
      <c r="H522" s="145"/>
      <c r="I522" s="143"/>
      <c r="J522" s="145"/>
      <c r="K522" s="145"/>
      <c r="L522" s="145"/>
      <c r="M522" s="145"/>
      <c r="N522" s="145"/>
      <c r="O522" s="144"/>
      <c r="P522" s="144"/>
    </row>
    <row r="523">
      <c r="A523" s="140"/>
      <c r="B523" s="143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4"/>
      <c r="P523" s="144"/>
    </row>
    <row r="524">
      <c r="A524" s="140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4"/>
      <c r="P524" s="144"/>
    </row>
    <row r="525">
      <c r="A525" s="140"/>
      <c r="B525" s="143"/>
      <c r="C525" s="143"/>
      <c r="D525" s="145"/>
      <c r="E525" s="145"/>
      <c r="F525" s="145"/>
      <c r="G525" s="145"/>
      <c r="H525" s="145"/>
      <c r="I525" s="145"/>
      <c r="J525" s="145"/>
      <c r="K525" s="144"/>
      <c r="L525" s="145"/>
      <c r="M525" s="145"/>
      <c r="N525" s="145"/>
      <c r="O525" s="144"/>
      <c r="P525" s="144"/>
    </row>
    <row r="526">
      <c r="A526" s="140"/>
      <c r="B526" s="143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4"/>
      <c r="N526" s="145"/>
      <c r="O526" s="144"/>
      <c r="P526" s="144"/>
    </row>
    <row r="527">
      <c r="A527" s="140"/>
      <c r="B527" s="143"/>
      <c r="C527" s="143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4"/>
      <c r="P527" s="144"/>
    </row>
    <row r="528">
      <c r="A528" s="140"/>
      <c r="B528" s="143"/>
      <c r="C528" s="143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4"/>
      <c r="P528" s="144"/>
    </row>
    <row r="529">
      <c r="A529" s="140"/>
      <c r="B529" s="143"/>
      <c r="C529" s="143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4"/>
      <c r="P529" s="144"/>
    </row>
    <row r="530">
      <c r="A530" s="140"/>
      <c r="B530" s="143"/>
      <c r="C530" s="143"/>
      <c r="D530" s="143"/>
      <c r="E530" s="143"/>
      <c r="F530" s="145"/>
      <c r="G530" s="145"/>
      <c r="H530" s="145"/>
      <c r="I530" s="145"/>
      <c r="J530" s="145"/>
      <c r="K530" s="145"/>
      <c r="L530" s="145"/>
      <c r="M530" s="145"/>
      <c r="N530" s="145"/>
      <c r="O530" s="144"/>
      <c r="P530" s="144"/>
    </row>
    <row r="531">
      <c r="A531" s="140"/>
      <c r="B531" s="143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4"/>
      <c r="P531" s="144"/>
    </row>
    <row r="532">
      <c r="A532" s="140"/>
      <c r="B532" s="143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4"/>
      <c r="P532" s="144"/>
    </row>
    <row r="533">
      <c r="A533" s="140"/>
      <c r="B533" s="143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4"/>
      <c r="P533" s="144"/>
    </row>
    <row r="534">
      <c r="A534" s="140"/>
      <c r="B534" s="143"/>
      <c r="C534" s="145"/>
      <c r="D534" s="145"/>
      <c r="E534" s="145"/>
      <c r="F534" s="145"/>
      <c r="G534" s="145"/>
      <c r="H534" s="145"/>
      <c r="I534" s="145"/>
      <c r="J534" s="145"/>
      <c r="K534" s="144"/>
      <c r="L534" s="145"/>
      <c r="M534" s="144"/>
      <c r="N534" s="145"/>
      <c r="O534" s="144"/>
      <c r="P534" s="144"/>
    </row>
    <row r="535">
      <c r="A535" s="140"/>
      <c r="B535" s="143"/>
      <c r="C535" s="145"/>
      <c r="D535" s="145"/>
      <c r="E535" s="145"/>
      <c r="F535" s="145"/>
      <c r="G535" s="145"/>
      <c r="H535" s="145"/>
      <c r="I535" s="145"/>
      <c r="J535" s="145"/>
      <c r="K535" s="143"/>
      <c r="L535" s="145"/>
      <c r="M535" s="144"/>
      <c r="N535" s="145"/>
      <c r="O535" s="144"/>
      <c r="P535" s="144"/>
    </row>
    <row r="536">
      <c r="A536" s="140"/>
      <c r="B536" s="143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4"/>
      <c r="N536" s="145"/>
      <c r="O536" s="144"/>
      <c r="P536" s="144"/>
    </row>
    <row r="537">
      <c r="A537" s="140"/>
      <c r="B537" s="143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4"/>
      <c r="N537" s="145"/>
      <c r="O537" s="144"/>
      <c r="P537" s="144"/>
    </row>
    <row r="538">
      <c r="A538" s="140"/>
      <c r="B538" s="143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4"/>
      <c r="N538" s="145"/>
      <c r="O538" s="144"/>
      <c r="P538" s="144"/>
    </row>
    <row r="539">
      <c r="A539" s="140"/>
      <c r="B539" s="143"/>
      <c r="C539" s="143"/>
      <c r="D539" s="145"/>
      <c r="E539" s="145"/>
      <c r="F539" s="145"/>
      <c r="G539" s="145"/>
      <c r="H539" s="145"/>
      <c r="I539" s="145"/>
      <c r="J539" s="145"/>
      <c r="K539" s="145"/>
      <c r="L539" s="145"/>
      <c r="M539" s="144"/>
      <c r="N539" s="145"/>
      <c r="O539" s="144"/>
      <c r="P539" s="144"/>
    </row>
    <row r="540">
      <c r="A540" s="140"/>
      <c r="B540" s="143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4"/>
      <c r="N540" s="145"/>
      <c r="O540" s="144"/>
      <c r="P540" s="144"/>
    </row>
    <row r="541">
      <c r="A541" s="140"/>
      <c r="B541" s="143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4"/>
      <c r="N541" s="145"/>
      <c r="O541" s="144"/>
      <c r="P541" s="144"/>
    </row>
    <row r="542">
      <c r="A542" s="140"/>
      <c r="B542" s="143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4"/>
      <c r="N542" s="145"/>
      <c r="O542" s="144"/>
      <c r="P542" s="144"/>
    </row>
    <row r="543">
      <c r="A543" s="140"/>
      <c r="B543" s="143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4"/>
      <c r="N543" s="145"/>
      <c r="O543" s="144"/>
      <c r="P543" s="144"/>
    </row>
    <row r="544">
      <c r="A544" s="140"/>
      <c r="B544" s="145"/>
      <c r="C544" s="145"/>
      <c r="D544" s="145"/>
      <c r="E544" s="145"/>
      <c r="F544" s="145"/>
      <c r="G544" s="145"/>
      <c r="H544" s="145"/>
      <c r="I544" s="145"/>
      <c r="J544" s="145"/>
      <c r="K544" s="143"/>
      <c r="L544" s="145"/>
      <c r="M544" s="144"/>
      <c r="N544" s="145"/>
      <c r="O544" s="144"/>
      <c r="P544" s="144"/>
    </row>
    <row r="545">
      <c r="A545" s="140"/>
      <c r="B545" s="143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4"/>
      <c r="N545" s="145"/>
      <c r="O545" s="144"/>
      <c r="P545" s="144"/>
    </row>
    <row r="546">
      <c r="A546" s="140"/>
      <c r="B546" s="143"/>
      <c r="C546" s="145"/>
      <c r="D546" s="145"/>
      <c r="E546" s="145"/>
      <c r="F546" s="145"/>
      <c r="G546" s="145"/>
      <c r="H546" s="144"/>
      <c r="I546" s="145"/>
      <c r="J546" s="145"/>
      <c r="K546" s="145"/>
      <c r="L546" s="145"/>
      <c r="M546" s="143"/>
      <c r="N546" s="145"/>
      <c r="O546" s="144"/>
      <c r="P546" s="144"/>
    </row>
    <row r="547">
      <c r="A547" s="140"/>
      <c r="B547" s="143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4"/>
      <c r="N547" s="145"/>
      <c r="O547" s="144"/>
      <c r="P547" s="144"/>
    </row>
    <row r="548">
      <c r="A548" s="140"/>
      <c r="B548" s="143"/>
      <c r="C548" s="145"/>
      <c r="D548" s="145"/>
      <c r="E548" s="145"/>
      <c r="F548" s="145"/>
      <c r="G548" s="145"/>
      <c r="H548" s="145"/>
      <c r="I548" s="145"/>
      <c r="J548" s="145"/>
      <c r="K548" s="144"/>
      <c r="L548" s="145"/>
      <c r="M548" s="143"/>
      <c r="N548" s="145"/>
      <c r="O548" s="144"/>
      <c r="P548" s="144"/>
    </row>
    <row r="549">
      <c r="A549" s="140"/>
      <c r="B549" s="143"/>
      <c r="C549" s="145"/>
      <c r="D549" s="145"/>
      <c r="E549" s="145"/>
      <c r="F549" s="145"/>
      <c r="G549" s="145"/>
      <c r="H549" s="145"/>
      <c r="I549" s="145"/>
      <c r="J549" s="145"/>
      <c r="K549" s="144"/>
      <c r="L549" s="145"/>
      <c r="M549" s="143"/>
      <c r="N549" s="145"/>
      <c r="O549" s="144"/>
      <c r="P549" s="144"/>
    </row>
    <row r="550">
      <c r="A550" s="140"/>
      <c r="B550" s="145"/>
      <c r="C550" s="145"/>
      <c r="D550" s="145"/>
      <c r="E550" s="145"/>
      <c r="F550" s="145"/>
      <c r="G550" s="145"/>
      <c r="H550" s="145"/>
      <c r="I550" s="145"/>
      <c r="J550" s="145"/>
      <c r="K550" s="144"/>
      <c r="L550" s="145"/>
      <c r="M550" s="143"/>
      <c r="N550" s="145"/>
      <c r="O550" s="144"/>
      <c r="P550" s="144"/>
    </row>
    <row r="551">
      <c r="A551" s="140"/>
      <c r="B551" s="143"/>
      <c r="C551" s="143"/>
      <c r="D551" s="145"/>
      <c r="E551" s="145"/>
      <c r="F551" s="145"/>
      <c r="G551" s="145"/>
      <c r="H551" s="145"/>
      <c r="I551" s="145"/>
      <c r="J551" s="145"/>
      <c r="K551" s="144"/>
      <c r="L551" s="145"/>
      <c r="M551" s="143"/>
      <c r="N551" s="145"/>
      <c r="O551" s="144"/>
      <c r="P551" s="144"/>
    </row>
    <row r="552">
      <c r="A552" s="140"/>
      <c r="B552" s="143"/>
      <c r="C552" s="145"/>
      <c r="D552" s="145"/>
      <c r="E552" s="145"/>
      <c r="F552" s="145"/>
      <c r="G552" s="145"/>
      <c r="H552" s="145"/>
      <c r="I552" s="145"/>
      <c r="J552" s="145"/>
      <c r="K552" s="144"/>
      <c r="L552" s="145"/>
      <c r="M552" s="143"/>
      <c r="N552" s="145"/>
      <c r="O552" s="144"/>
      <c r="P552" s="144"/>
    </row>
    <row r="553">
      <c r="A553" s="140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3"/>
      <c r="N553" s="145"/>
      <c r="O553" s="144"/>
      <c r="P553" s="144"/>
    </row>
    <row r="554">
      <c r="A554" s="140"/>
      <c r="B554" s="143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3"/>
      <c r="N554" s="145"/>
      <c r="O554" s="144"/>
      <c r="P554" s="144"/>
    </row>
    <row r="555">
      <c r="A555" s="140"/>
      <c r="B555" s="143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3"/>
      <c r="N555" s="145"/>
      <c r="O555" s="144"/>
      <c r="P555" s="144"/>
    </row>
    <row r="556">
      <c r="A556" s="140"/>
      <c r="B556" s="143"/>
      <c r="C556" s="145"/>
      <c r="D556" s="145"/>
      <c r="E556" s="145"/>
      <c r="F556" s="145"/>
      <c r="G556" s="145"/>
      <c r="H556" s="143"/>
      <c r="I556" s="145"/>
      <c r="J556" s="145"/>
      <c r="K556" s="144"/>
      <c r="L556" s="145"/>
      <c r="M556" s="145"/>
      <c r="N556" s="145"/>
      <c r="O556" s="144"/>
      <c r="P556" s="144"/>
    </row>
    <row r="557">
      <c r="A557" s="140"/>
      <c r="B557" s="143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3"/>
      <c r="N557" s="145"/>
      <c r="O557" s="144"/>
      <c r="P557" s="144"/>
    </row>
    <row r="558">
      <c r="A558" s="140"/>
      <c r="B558" s="143"/>
      <c r="C558" s="145"/>
      <c r="D558" s="145"/>
      <c r="E558" s="145"/>
      <c r="F558" s="145"/>
      <c r="G558" s="145"/>
      <c r="H558" s="145"/>
      <c r="I558" s="145"/>
      <c r="J558" s="145"/>
      <c r="K558" s="143"/>
      <c r="L558" s="145"/>
      <c r="M558" s="145"/>
      <c r="N558" s="145"/>
      <c r="O558" s="144"/>
      <c r="P558" s="144"/>
    </row>
    <row r="559">
      <c r="A559" s="140"/>
      <c r="B559" s="143"/>
      <c r="C559" s="145"/>
      <c r="D559" s="145"/>
      <c r="E559" s="145"/>
      <c r="F559" s="145"/>
      <c r="G559" s="145"/>
      <c r="H559" s="145"/>
      <c r="I559" s="145"/>
      <c r="J559" s="145"/>
      <c r="K559" s="143"/>
      <c r="L559" s="145"/>
      <c r="M559" s="145"/>
      <c r="N559" s="145"/>
      <c r="O559" s="144"/>
      <c r="P559" s="144"/>
    </row>
    <row r="560">
      <c r="A560" s="140"/>
      <c r="B560" s="143"/>
      <c r="C560" s="145"/>
      <c r="D560" s="145"/>
      <c r="E560" s="145"/>
      <c r="F560" s="145"/>
      <c r="G560" s="145"/>
      <c r="H560" s="145"/>
      <c r="I560" s="145"/>
      <c r="J560" s="145"/>
      <c r="K560" s="143"/>
      <c r="L560" s="145"/>
      <c r="M560" s="145"/>
      <c r="N560" s="145"/>
      <c r="O560" s="144"/>
      <c r="P560" s="144"/>
    </row>
    <row r="561">
      <c r="A561" s="140"/>
      <c r="B561" s="143"/>
      <c r="C561" s="143"/>
      <c r="D561" s="143"/>
      <c r="E561" s="143"/>
      <c r="F561" s="145"/>
      <c r="G561" s="145"/>
      <c r="H561" s="145"/>
      <c r="I561" s="145"/>
      <c r="J561" s="145"/>
      <c r="K561" s="143"/>
      <c r="L561" s="145"/>
      <c r="M561" s="145"/>
      <c r="N561" s="145"/>
      <c r="O561" s="144"/>
      <c r="P561" s="144"/>
    </row>
    <row r="562">
      <c r="A562" s="140"/>
      <c r="B562" s="143"/>
      <c r="C562" s="145"/>
      <c r="D562" s="145"/>
      <c r="E562" s="145"/>
      <c r="F562" s="145"/>
      <c r="G562" s="145"/>
      <c r="H562" s="145"/>
      <c r="I562" s="145"/>
      <c r="J562" s="145"/>
      <c r="K562" s="143"/>
      <c r="L562" s="145"/>
      <c r="M562" s="145"/>
      <c r="N562" s="145"/>
      <c r="O562" s="144"/>
      <c r="P562" s="144"/>
    </row>
    <row r="563">
      <c r="A563" s="140"/>
      <c r="B563" s="143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4"/>
      <c r="P563" s="144"/>
    </row>
    <row r="564">
      <c r="A564" s="140"/>
      <c r="B564" s="143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4"/>
      <c r="P564" s="144"/>
    </row>
    <row r="565">
      <c r="A565" s="140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4"/>
      <c r="P565" s="144"/>
    </row>
    <row r="566">
      <c r="A566" s="140"/>
      <c r="B566" s="143"/>
      <c r="C566" s="145"/>
      <c r="D566" s="145"/>
      <c r="E566" s="145"/>
      <c r="F566" s="145"/>
      <c r="G566" s="145"/>
      <c r="H566" s="145"/>
      <c r="I566" s="145"/>
      <c r="J566" s="145"/>
      <c r="K566" s="144"/>
      <c r="L566" s="145"/>
      <c r="M566" s="144"/>
      <c r="N566" s="145"/>
      <c r="O566" s="144"/>
      <c r="P566" s="144"/>
    </row>
    <row r="567">
      <c r="A567" s="140"/>
      <c r="B567" s="143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4"/>
      <c r="P567" s="144"/>
    </row>
    <row r="568">
      <c r="A568" s="140"/>
      <c r="B568" s="143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4"/>
      <c r="N568" s="145"/>
      <c r="O568" s="144"/>
      <c r="P568" s="144"/>
    </row>
    <row r="569">
      <c r="A569" s="140"/>
      <c r="B569" s="143"/>
      <c r="C569" s="143"/>
      <c r="D569" s="145"/>
      <c r="E569" s="145"/>
      <c r="F569" s="145"/>
      <c r="G569" s="145"/>
      <c r="H569" s="145"/>
      <c r="I569" s="145"/>
      <c r="J569" s="145"/>
      <c r="K569" s="145"/>
      <c r="L569" s="145"/>
      <c r="M569" s="144"/>
      <c r="N569" s="145"/>
      <c r="O569" s="144"/>
      <c r="P569" s="144"/>
    </row>
    <row r="570">
      <c r="A570" s="140"/>
      <c r="B570" s="143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4"/>
      <c r="N570" s="145"/>
      <c r="O570" s="144"/>
      <c r="P570" s="144"/>
    </row>
    <row r="571">
      <c r="A571" s="140"/>
      <c r="B571" s="143"/>
      <c r="C571" s="143"/>
      <c r="D571" s="145"/>
      <c r="E571" s="145"/>
      <c r="F571" s="145"/>
      <c r="G571" s="145"/>
      <c r="H571" s="145"/>
      <c r="I571" s="145"/>
      <c r="J571" s="145"/>
      <c r="K571" s="145"/>
      <c r="L571" s="145"/>
      <c r="M571" s="144"/>
      <c r="N571" s="145"/>
      <c r="O571" s="144"/>
      <c r="P571" s="144"/>
    </row>
    <row r="572">
      <c r="A572" s="140"/>
      <c r="B572" s="143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4"/>
      <c r="N572" s="145"/>
      <c r="O572" s="144"/>
      <c r="P572" s="144"/>
    </row>
    <row r="573">
      <c r="A573" s="140"/>
      <c r="B573" s="143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4"/>
      <c r="N573" s="145"/>
      <c r="O573" s="144"/>
      <c r="P573" s="144"/>
    </row>
    <row r="574">
      <c r="A574" s="140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4"/>
      <c r="N574" s="145"/>
      <c r="O574" s="144"/>
      <c r="P574" s="144"/>
    </row>
    <row r="575">
      <c r="A575" s="140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4"/>
      <c r="N575" s="145"/>
      <c r="O575" s="144"/>
      <c r="P575" s="144"/>
    </row>
    <row r="576">
      <c r="A576" s="140"/>
      <c r="B576" s="143"/>
      <c r="C576" s="145"/>
      <c r="D576" s="145"/>
      <c r="E576" s="145"/>
      <c r="F576" s="145"/>
      <c r="G576" s="145"/>
      <c r="H576" s="145"/>
      <c r="I576" s="145"/>
      <c r="J576" s="145"/>
      <c r="K576" s="143"/>
      <c r="L576" s="145"/>
      <c r="M576" s="144"/>
      <c r="N576" s="145"/>
      <c r="O576" s="144"/>
      <c r="P576" s="144"/>
    </row>
    <row r="577">
      <c r="A577" s="140"/>
      <c r="B577" s="143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4"/>
      <c r="N577" s="145"/>
      <c r="O577" s="144"/>
      <c r="P577" s="144"/>
    </row>
    <row r="578">
      <c r="A578" s="140"/>
      <c r="B578" s="143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4"/>
      <c r="N578" s="145"/>
      <c r="O578" s="144"/>
      <c r="P578" s="144"/>
    </row>
    <row r="579">
      <c r="A579" s="140"/>
      <c r="B579" s="143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4"/>
      <c r="N579" s="145"/>
      <c r="O579" s="144"/>
      <c r="P579" s="144"/>
    </row>
    <row r="580">
      <c r="A580" s="140"/>
      <c r="B580" s="143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4"/>
      <c r="N580" s="145"/>
      <c r="O580" s="144"/>
      <c r="P580" s="144"/>
    </row>
    <row r="581">
      <c r="A581" s="140"/>
      <c r="B581" s="143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4"/>
      <c r="N581" s="145"/>
      <c r="O581" s="144"/>
      <c r="P581" s="144"/>
    </row>
    <row r="582">
      <c r="A582" s="140"/>
      <c r="B582" s="143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4"/>
      <c r="N582" s="145"/>
      <c r="O582" s="144"/>
      <c r="P582" s="144"/>
    </row>
    <row r="583">
      <c r="A583" s="140"/>
      <c r="B583" s="143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4"/>
      <c r="N583" s="145"/>
      <c r="O583" s="144"/>
      <c r="P583" s="144"/>
    </row>
    <row r="584">
      <c r="A584" s="140"/>
      <c r="B584" s="143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4"/>
      <c r="N584" s="145"/>
      <c r="O584" s="144"/>
      <c r="P584" s="144"/>
    </row>
    <row r="585">
      <c r="A585" s="140"/>
      <c r="B585" s="143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3"/>
      <c r="N585" s="145"/>
      <c r="O585" s="144"/>
      <c r="P585" s="144"/>
    </row>
    <row r="586">
      <c r="A586" s="140"/>
      <c r="B586" s="143"/>
      <c r="C586" s="145"/>
      <c r="D586" s="145"/>
      <c r="E586" s="145"/>
      <c r="F586" s="145"/>
      <c r="G586" s="145"/>
      <c r="H586" s="145"/>
      <c r="I586" s="145"/>
      <c r="J586" s="145"/>
      <c r="K586" s="144"/>
      <c r="L586" s="145"/>
      <c r="M586" s="143"/>
      <c r="N586" s="145"/>
      <c r="O586" s="144"/>
      <c r="P586" s="144"/>
    </row>
    <row r="587">
      <c r="A587" s="140"/>
      <c r="B587" s="143"/>
      <c r="C587" s="145"/>
      <c r="D587" s="145"/>
      <c r="E587" s="145"/>
      <c r="F587" s="145"/>
      <c r="G587" s="145"/>
      <c r="H587" s="145"/>
      <c r="I587" s="145"/>
      <c r="J587" s="145"/>
      <c r="K587" s="144"/>
      <c r="L587" s="145"/>
      <c r="M587" s="144"/>
      <c r="N587" s="145"/>
      <c r="O587" s="144"/>
      <c r="P587" s="144"/>
    </row>
    <row r="588">
      <c r="A588" s="140"/>
      <c r="B588" s="143"/>
      <c r="C588" s="145"/>
      <c r="D588" s="145"/>
      <c r="E588" s="145"/>
      <c r="F588" s="145"/>
      <c r="G588" s="145"/>
      <c r="H588" s="144"/>
      <c r="I588" s="145"/>
      <c r="J588" s="145"/>
      <c r="K588" s="145"/>
      <c r="L588" s="145"/>
      <c r="M588" s="143"/>
      <c r="N588" s="145"/>
      <c r="O588" s="144"/>
      <c r="P588" s="144"/>
    </row>
    <row r="589">
      <c r="A589" s="140"/>
      <c r="B589" s="143"/>
      <c r="C589" s="145"/>
      <c r="D589" s="145"/>
      <c r="E589" s="145"/>
      <c r="F589" s="145"/>
      <c r="G589" s="145"/>
      <c r="H589" s="144"/>
      <c r="I589" s="145"/>
      <c r="J589" s="145"/>
      <c r="K589" s="145"/>
      <c r="L589" s="145"/>
      <c r="M589" s="143"/>
      <c r="N589" s="145"/>
      <c r="O589" s="144"/>
      <c r="P589" s="144"/>
    </row>
    <row r="590">
      <c r="A590" s="140"/>
      <c r="B590" s="143"/>
      <c r="C590" s="145"/>
      <c r="D590" s="145"/>
      <c r="E590" s="145"/>
      <c r="F590" s="145"/>
      <c r="G590" s="145"/>
      <c r="H590" s="144"/>
      <c r="I590" s="145"/>
      <c r="J590" s="145"/>
      <c r="K590" s="145"/>
      <c r="L590" s="145"/>
      <c r="M590" s="143"/>
      <c r="N590" s="145"/>
      <c r="O590" s="144"/>
      <c r="P590" s="144"/>
    </row>
    <row r="591">
      <c r="A591" s="140"/>
      <c r="B591" s="143"/>
      <c r="C591" s="145"/>
      <c r="D591" s="145"/>
      <c r="E591" s="145"/>
      <c r="F591" s="145"/>
      <c r="G591" s="145"/>
      <c r="H591" s="144"/>
      <c r="I591" s="145"/>
      <c r="J591" s="145"/>
      <c r="K591" s="145"/>
      <c r="L591" s="145"/>
      <c r="M591" s="143"/>
      <c r="N591" s="145"/>
      <c r="O591" s="144"/>
      <c r="P591" s="144"/>
    </row>
    <row r="592">
      <c r="A592" s="140"/>
      <c r="B592" s="143"/>
      <c r="C592" s="143"/>
      <c r="D592" s="145"/>
      <c r="E592" s="145"/>
      <c r="F592" s="145"/>
      <c r="G592" s="145"/>
      <c r="H592" s="144"/>
      <c r="I592" s="145"/>
      <c r="J592" s="145"/>
      <c r="K592" s="145"/>
      <c r="L592" s="145"/>
      <c r="M592" s="143"/>
      <c r="N592" s="145"/>
      <c r="O592" s="144"/>
      <c r="P592" s="144"/>
    </row>
    <row r="593">
      <c r="A593" s="140"/>
      <c r="B593" s="143"/>
      <c r="C593" s="145"/>
      <c r="D593" s="145"/>
      <c r="E593" s="145"/>
      <c r="F593" s="145"/>
      <c r="G593" s="145"/>
      <c r="H593" s="144"/>
      <c r="I593" s="145"/>
      <c r="J593" s="145"/>
      <c r="K593" s="145"/>
      <c r="L593" s="145"/>
      <c r="M593" s="143"/>
      <c r="N593" s="145"/>
      <c r="O593" s="144"/>
      <c r="P593" s="144"/>
    </row>
    <row r="594">
      <c r="A594" s="140"/>
      <c r="B594" s="143"/>
      <c r="C594" s="145"/>
      <c r="D594" s="145"/>
      <c r="E594" s="145"/>
      <c r="F594" s="145"/>
      <c r="G594" s="145"/>
      <c r="H594" s="144"/>
      <c r="I594" s="145"/>
      <c r="J594" s="145"/>
      <c r="K594" s="145"/>
      <c r="L594" s="145"/>
      <c r="M594" s="145"/>
      <c r="N594" s="145"/>
      <c r="O594" s="144"/>
      <c r="P594" s="144"/>
    </row>
    <row r="595">
      <c r="A595" s="140"/>
      <c r="B595" s="145"/>
      <c r="C595" s="145"/>
      <c r="D595" s="145"/>
      <c r="E595" s="145"/>
      <c r="F595" s="145"/>
      <c r="G595" s="145"/>
      <c r="H595" s="144"/>
      <c r="I595" s="145"/>
      <c r="J595" s="145"/>
      <c r="K595" s="143"/>
      <c r="L595" s="145"/>
      <c r="M595" s="145"/>
      <c r="N595" s="145"/>
      <c r="O595" s="144"/>
      <c r="P595" s="144"/>
    </row>
    <row r="596">
      <c r="A596" s="140"/>
      <c r="B596" s="143"/>
      <c r="C596" s="145"/>
      <c r="D596" s="145"/>
      <c r="E596" s="145"/>
      <c r="F596" s="145"/>
      <c r="G596" s="145"/>
      <c r="H596" s="144"/>
      <c r="I596" s="145"/>
      <c r="J596" s="145"/>
      <c r="K596" s="143"/>
      <c r="L596" s="145"/>
      <c r="M596" s="143"/>
      <c r="N596" s="145"/>
      <c r="O596" s="144"/>
      <c r="P596" s="144"/>
    </row>
    <row r="597">
      <c r="A597" s="140"/>
      <c r="B597" s="143"/>
      <c r="C597" s="145"/>
      <c r="D597" s="145"/>
      <c r="E597" s="145"/>
      <c r="F597" s="145"/>
      <c r="G597" s="145"/>
      <c r="H597" s="144"/>
      <c r="I597" s="145"/>
      <c r="J597" s="145"/>
      <c r="K597" s="145"/>
      <c r="L597" s="145"/>
      <c r="M597" s="145"/>
      <c r="N597" s="145"/>
      <c r="O597" s="144"/>
      <c r="P597" s="144"/>
    </row>
    <row r="598">
      <c r="A598" s="140"/>
      <c r="B598" s="143"/>
      <c r="C598" s="145"/>
      <c r="D598" s="145"/>
      <c r="E598" s="145"/>
      <c r="F598" s="145"/>
      <c r="G598" s="145"/>
      <c r="H598" s="144"/>
      <c r="I598" s="145"/>
      <c r="J598" s="145"/>
      <c r="K598" s="145"/>
      <c r="L598" s="145"/>
      <c r="M598" s="145"/>
      <c r="N598" s="145"/>
      <c r="O598" s="144"/>
      <c r="P598" s="144"/>
    </row>
    <row r="599">
      <c r="A599" s="140"/>
      <c r="B599" s="143"/>
      <c r="C599" s="145"/>
      <c r="D599" s="145"/>
      <c r="E599" s="145"/>
      <c r="F599" s="145"/>
      <c r="G599" s="145"/>
      <c r="H599" s="143"/>
      <c r="I599" s="145"/>
      <c r="J599" s="145"/>
      <c r="K599" s="144"/>
      <c r="L599" s="145"/>
      <c r="M599" s="144"/>
      <c r="N599" s="145"/>
      <c r="O599" s="144"/>
      <c r="P599" s="144"/>
    </row>
    <row r="600">
      <c r="A600" s="140"/>
      <c r="B600" s="143"/>
      <c r="C600" s="145"/>
      <c r="D600" s="145"/>
      <c r="E600" s="145"/>
      <c r="F600" s="145"/>
      <c r="G600" s="145"/>
      <c r="H600" s="143"/>
      <c r="I600" s="145"/>
      <c r="J600" s="145"/>
      <c r="K600" s="145"/>
      <c r="L600" s="145"/>
      <c r="M600" s="145"/>
      <c r="N600" s="145"/>
      <c r="O600" s="144"/>
      <c r="P600" s="144"/>
    </row>
    <row r="601">
      <c r="A601" s="140"/>
      <c r="B601" s="143"/>
      <c r="C601" s="145"/>
      <c r="D601" s="145"/>
      <c r="E601" s="145"/>
      <c r="F601" s="145"/>
      <c r="G601" s="145"/>
      <c r="H601" s="143"/>
      <c r="I601" s="145"/>
      <c r="J601" s="145"/>
      <c r="K601" s="145"/>
      <c r="L601" s="145"/>
      <c r="M601" s="145"/>
      <c r="N601" s="145"/>
      <c r="O601" s="144"/>
      <c r="P601" s="144"/>
    </row>
    <row r="602">
      <c r="A602" s="140"/>
      <c r="B602" s="143"/>
      <c r="C602" s="145"/>
      <c r="D602" s="145"/>
      <c r="E602" s="145"/>
      <c r="F602" s="145"/>
      <c r="G602" s="145"/>
      <c r="H602" s="143"/>
      <c r="I602" s="145"/>
      <c r="J602" s="145"/>
      <c r="K602" s="145"/>
      <c r="L602" s="145"/>
      <c r="M602" s="145"/>
      <c r="N602" s="145"/>
      <c r="O602" s="144"/>
      <c r="P602" s="144"/>
    </row>
    <row r="603">
      <c r="A603" s="140"/>
      <c r="B603" s="143"/>
      <c r="C603" s="145"/>
      <c r="D603" s="145"/>
      <c r="E603" s="145"/>
      <c r="F603" s="145"/>
      <c r="G603" s="145"/>
      <c r="H603" s="143"/>
      <c r="I603" s="145"/>
      <c r="J603" s="145"/>
      <c r="K603" s="145"/>
      <c r="L603" s="145"/>
      <c r="M603" s="145"/>
      <c r="N603" s="145"/>
      <c r="O603" s="144"/>
      <c r="P603" s="144"/>
    </row>
    <row r="604">
      <c r="A604" s="140"/>
      <c r="B604" s="143"/>
      <c r="C604" s="145"/>
      <c r="D604" s="145"/>
      <c r="E604" s="145"/>
      <c r="F604" s="145"/>
      <c r="G604" s="145"/>
      <c r="H604" s="143"/>
      <c r="I604" s="145"/>
      <c r="J604" s="145"/>
      <c r="K604" s="145"/>
      <c r="L604" s="145"/>
      <c r="M604" s="145"/>
      <c r="N604" s="145"/>
      <c r="O604" s="144"/>
      <c r="P604" s="144"/>
    </row>
    <row r="605">
      <c r="A605" s="140"/>
      <c r="B605" s="143"/>
      <c r="C605" s="143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4"/>
      <c r="P605" s="144"/>
    </row>
    <row r="606">
      <c r="A606" s="140"/>
      <c r="B606" s="143"/>
      <c r="C606" s="145"/>
      <c r="D606" s="145"/>
      <c r="E606" s="145"/>
      <c r="F606" s="145"/>
      <c r="G606" s="145"/>
      <c r="H606" s="143"/>
      <c r="I606" s="145"/>
      <c r="J606" s="145"/>
      <c r="K606" s="145"/>
      <c r="L606" s="145"/>
      <c r="M606" s="145"/>
      <c r="N606" s="145"/>
      <c r="O606" s="144"/>
      <c r="P606" s="144"/>
    </row>
    <row r="607">
      <c r="A607" s="140"/>
      <c r="B607" s="143"/>
      <c r="C607" s="145"/>
      <c r="D607" s="145"/>
      <c r="E607" s="145"/>
      <c r="F607" s="145"/>
      <c r="G607" s="145"/>
      <c r="H607" s="145"/>
      <c r="I607" s="145"/>
      <c r="J607" s="145"/>
      <c r="K607" s="143"/>
      <c r="L607" s="145"/>
      <c r="M607" s="143"/>
      <c r="N607" s="145"/>
      <c r="O607" s="144"/>
      <c r="P607" s="144"/>
    </row>
    <row r="608">
      <c r="A608" s="140"/>
      <c r="B608" s="143"/>
      <c r="C608" s="143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4"/>
      <c r="P608" s="144"/>
    </row>
    <row r="609">
      <c r="A609" s="140"/>
      <c r="B609" s="143"/>
      <c r="C609" s="143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4"/>
      <c r="P609" s="144"/>
    </row>
    <row r="610">
      <c r="A610" s="140"/>
      <c r="B610" s="143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4"/>
      <c r="P610" s="144"/>
    </row>
    <row r="611">
      <c r="A611" s="140"/>
      <c r="B611" s="143"/>
      <c r="C611" s="143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4"/>
      <c r="P611" s="144"/>
    </row>
    <row r="612">
      <c r="A612" s="140"/>
      <c r="B612" s="143"/>
      <c r="C612" s="143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4"/>
      <c r="P612" s="144"/>
    </row>
    <row r="613">
      <c r="A613" s="140"/>
      <c r="B613" s="143"/>
      <c r="C613" s="143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4"/>
      <c r="P613" s="144"/>
    </row>
    <row r="614">
      <c r="A614" s="140"/>
      <c r="B614" s="143"/>
      <c r="C614" s="143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4"/>
      <c r="P614" s="144"/>
    </row>
    <row r="615">
      <c r="A615" s="140"/>
      <c r="B615" s="143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4"/>
      <c r="P615" s="144"/>
    </row>
    <row r="616">
      <c r="A616" s="140"/>
      <c r="B616" s="143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4"/>
      <c r="P616" s="144"/>
    </row>
    <row r="617">
      <c r="A617" s="140"/>
      <c r="B617" s="143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4"/>
      <c r="P617" s="144"/>
    </row>
    <row r="618">
      <c r="A618" s="140"/>
      <c r="B618" s="143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4"/>
      <c r="P618" s="144"/>
    </row>
    <row r="619">
      <c r="A619" s="140"/>
      <c r="B619" s="143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4"/>
      <c r="P619" s="144"/>
    </row>
    <row r="620">
      <c r="A620" s="140"/>
      <c r="B620" s="143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4"/>
      <c r="P620" s="144"/>
    </row>
    <row r="621">
      <c r="A621" s="140"/>
      <c r="B621" s="143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4"/>
      <c r="P621" s="144"/>
    </row>
    <row r="622">
      <c r="A622" s="140"/>
      <c r="B622" s="143"/>
      <c r="C622" s="143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4"/>
      <c r="P622" s="144"/>
    </row>
    <row r="623">
      <c r="A623" s="140"/>
      <c r="B623" s="143"/>
      <c r="C623" s="143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4"/>
      <c r="P623" s="144"/>
    </row>
    <row r="624">
      <c r="A624" s="140"/>
      <c r="B624" s="143"/>
      <c r="C624" s="145"/>
      <c r="D624" s="145"/>
      <c r="E624" s="145"/>
      <c r="F624" s="145"/>
      <c r="G624" s="145"/>
      <c r="H624" s="145"/>
      <c r="I624" s="145"/>
      <c r="J624" s="145"/>
      <c r="K624" s="144"/>
      <c r="L624" s="145"/>
      <c r="M624" s="145"/>
      <c r="N624" s="145"/>
      <c r="O624" s="144"/>
      <c r="P624" s="144"/>
    </row>
    <row r="625">
      <c r="A625" s="140"/>
      <c r="B625" s="143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4"/>
      <c r="P625" s="144"/>
    </row>
    <row r="626">
      <c r="A626" s="140"/>
      <c r="B626" s="143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4"/>
      <c r="N626" s="145"/>
      <c r="O626" s="144"/>
      <c r="P626" s="144"/>
    </row>
    <row r="627">
      <c r="A627" s="140"/>
      <c r="B627" s="143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4"/>
      <c r="P627" s="144"/>
    </row>
    <row r="628">
      <c r="A628" s="140"/>
      <c r="B628" s="143"/>
      <c r="C628" s="143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4"/>
      <c r="P628" s="144"/>
    </row>
    <row r="629">
      <c r="A629" s="140"/>
      <c r="B629" s="143"/>
      <c r="C629" s="145"/>
      <c r="D629" s="145"/>
      <c r="E629" s="145"/>
      <c r="F629" s="145"/>
      <c r="G629" s="145"/>
      <c r="H629" s="145"/>
      <c r="I629" s="145"/>
      <c r="J629" s="145"/>
      <c r="K629" s="145"/>
      <c r="L629" s="144"/>
      <c r="M629" s="145"/>
      <c r="N629" s="145"/>
      <c r="O629" s="144"/>
      <c r="P629" s="144"/>
    </row>
    <row r="630">
      <c r="A630" s="140"/>
      <c r="B630" s="143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4"/>
      <c r="P630" s="144"/>
    </row>
    <row r="631">
      <c r="A631" s="140"/>
      <c r="B631" s="143"/>
      <c r="C631" s="145"/>
      <c r="D631" s="145"/>
      <c r="E631" s="145"/>
      <c r="F631" s="145"/>
      <c r="G631" s="145"/>
      <c r="H631" s="145"/>
      <c r="I631" s="145"/>
      <c r="J631" s="145"/>
      <c r="K631" s="143"/>
      <c r="L631" s="145"/>
      <c r="M631" s="145"/>
      <c r="N631" s="145"/>
      <c r="O631" s="144"/>
      <c r="P631" s="144"/>
    </row>
    <row r="632">
      <c r="A632" s="140"/>
      <c r="B632" s="143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4"/>
      <c r="P632" s="144"/>
    </row>
    <row r="633">
      <c r="A633" s="140"/>
      <c r="B633" s="143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3"/>
      <c r="N633" s="145"/>
      <c r="O633" s="144"/>
      <c r="P633" s="144"/>
    </row>
    <row r="634">
      <c r="A634" s="140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4"/>
      <c r="P634" s="144"/>
    </row>
    <row r="635">
      <c r="A635" s="140"/>
      <c r="B635" s="143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4"/>
      <c r="P635" s="144"/>
    </row>
    <row r="636">
      <c r="A636" s="140"/>
      <c r="B636" s="143"/>
      <c r="C636" s="145"/>
      <c r="D636" s="145"/>
      <c r="E636" s="145"/>
      <c r="F636" s="145"/>
      <c r="G636" s="145"/>
      <c r="H636" s="145"/>
      <c r="I636" s="145"/>
      <c r="J636" s="145"/>
      <c r="K636" s="145"/>
      <c r="L636" s="143"/>
      <c r="M636" s="145"/>
      <c r="N636" s="145"/>
      <c r="O636" s="144"/>
      <c r="P636" s="144"/>
    </row>
    <row r="637">
      <c r="A637" s="140"/>
      <c r="B637" s="143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4"/>
      <c r="P637" s="144"/>
    </row>
    <row r="638">
      <c r="A638" s="140"/>
      <c r="B638" s="143"/>
      <c r="C638" s="143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4"/>
      <c r="P638" s="144"/>
    </row>
    <row r="639">
      <c r="A639" s="140"/>
      <c r="B639" s="143"/>
      <c r="C639" s="143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4"/>
      <c r="P639" s="144"/>
    </row>
    <row r="640">
      <c r="A640" s="140"/>
      <c r="B640" s="143"/>
      <c r="C640" s="143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4"/>
      <c r="P640" s="144"/>
    </row>
    <row r="641">
      <c r="A641" s="140"/>
      <c r="B641" s="143"/>
      <c r="C641" s="143"/>
      <c r="D641" s="143"/>
      <c r="E641" s="143"/>
      <c r="F641" s="143"/>
      <c r="G641" s="145"/>
      <c r="H641" s="145"/>
      <c r="I641" s="145"/>
      <c r="J641" s="145"/>
      <c r="K641" s="145"/>
      <c r="L641" s="145"/>
      <c r="M641" s="145"/>
      <c r="N641" s="145"/>
      <c r="O641" s="144"/>
      <c r="P641" s="144"/>
    </row>
    <row r="642">
      <c r="A642" s="140"/>
      <c r="B642" s="143"/>
      <c r="C642" s="143"/>
      <c r="D642" s="143"/>
      <c r="E642" s="143"/>
      <c r="F642" s="143"/>
      <c r="G642" s="143"/>
      <c r="H642" s="143"/>
      <c r="I642" s="145"/>
      <c r="J642" s="145"/>
      <c r="K642" s="145"/>
      <c r="L642" s="145"/>
      <c r="M642" s="145"/>
      <c r="N642" s="145"/>
      <c r="O642" s="144"/>
      <c r="P642" s="144"/>
    </row>
    <row r="643">
      <c r="A643" s="140"/>
      <c r="B643" s="143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4"/>
      <c r="P643" s="144"/>
    </row>
    <row r="644">
      <c r="A644" s="140"/>
      <c r="B644" s="143"/>
      <c r="C644" s="143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4"/>
      <c r="P644" s="144"/>
    </row>
    <row r="645">
      <c r="A645" s="140"/>
      <c r="B645" s="143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4"/>
      <c r="P645" s="144"/>
    </row>
    <row r="646">
      <c r="A646" s="140"/>
      <c r="B646" s="143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4"/>
      <c r="P646" s="144"/>
    </row>
    <row r="647">
      <c r="A647" s="140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4"/>
      <c r="P647" s="144"/>
    </row>
    <row r="648">
      <c r="A648" s="140"/>
      <c r="B648" s="143"/>
      <c r="C648" s="143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4"/>
      <c r="P648" s="144"/>
    </row>
    <row r="649">
      <c r="A649" s="140"/>
      <c r="B649" s="143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4"/>
      <c r="P649" s="144"/>
    </row>
    <row r="650">
      <c r="A650" s="140"/>
      <c r="B650" s="143"/>
      <c r="C650" s="143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4"/>
      <c r="P650" s="144"/>
    </row>
    <row r="651">
      <c r="A651" s="140"/>
      <c r="B651" s="143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4"/>
      <c r="P651" s="144"/>
    </row>
    <row r="652">
      <c r="A652" s="140"/>
      <c r="B652" s="143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4"/>
      <c r="P652" s="144"/>
    </row>
    <row r="653">
      <c r="A653" s="140"/>
      <c r="B653" s="143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4"/>
      <c r="P653" s="144"/>
    </row>
    <row r="654">
      <c r="A654" s="140"/>
      <c r="B654" s="143"/>
      <c r="C654" s="143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4"/>
      <c r="P654" s="144"/>
    </row>
    <row r="655">
      <c r="A655" s="140"/>
      <c r="B655" s="143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4"/>
      <c r="P655" s="144"/>
    </row>
    <row r="656">
      <c r="A656" s="140"/>
      <c r="B656" s="143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4"/>
      <c r="P656" s="144"/>
    </row>
    <row r="657">
      <c r="A657" s="140"/>
      <c r="B657" s="143"/>
      <c r="C657" s="143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4"/>
      <c r="P657" s="144"/>
    </row>
    <row r="658">
      <c r="A658" s="140"/>
      <c r="B658" s="143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4"/>
      <c r="P658" s="144"/>
    </row>
    <row r="659">
      <c r="A659" s="140"/>
      <c r="B659" s="143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4"/>
      <c r="N659" s="145"/>
      <c r="O659" s="144"/>
      <c r="P659" s="144"/>
    </row>
    <row r="660">
      <c r="A660" s="140"/>
      <c r="B660" s="143"/>
      <c r="C660" s="143"/>
      <c r="D660" s="144"/>
      <c r="E660" s="144"/>
      <c r="F660" s="145"/>
      <c r="G660" s="144"/>
      <c r="H660" s="145"/>
      <c r="I660" s="144"/>
      <c r="J660" s="145"/>
      <c r="K660" s="145"/>
      <c r="L660" s="145"/>
      <c r="M660" s="145"/>
      <c r="N660" s="145"/>
      <c r="O660" s="144"/>
      <c r="P660" s="144"/>
    </row>
    <row r="661">
      <c r="A661" s="140"/>
      <c r="B661" s="143"/>
      <c r="C661" s="145"/>
      <c r="D661" s="144"/>
      <c r="E661" s="144"/>
      <c r="F661" s="145"/>
      <c r="G661" s="144"/>
      <c r="H661" s="145"/>
      <c r="I661" s="144"/>
      <c r="J661" s="145"/>
      <c r="K661" s="145"/>
      <c r="L661" s="145"/>
      <c r="M661" s="145"/>
      <c r="N661" s="145"/>
      <c r="O661" s="144"/>
      <c r="P661" s="144"/>
    </row>
    <row r="662">
      <c r="A662" s="140"/>
      <c r="B662" s="143"/>
      <c r="C662" s="145"/>
      <c r="D662" s="144"/>
      <c r="E662" s="144"/>
      <c r="F662" s="145"/>
      <c r="G662" s="144"/>
      <c r="H662" s="145"/>
      <c r="I662" s="144"/>
      <c r="J662" s="145"/>
      <c r="K662" s="145"/>
      <c r="L662" s="145"/>
      <c r="M662" s="145"/>
      <c r="N662" s="145"/>
      <c r="O662" s="144"/>
      <c r="P662" s="144"/>
    </row>
    <row r="663">
      <c r="A663" s="140"/>
      <c r="B663" s="143"/>
      <c r="C663" s="145"/>
      <c r="D663" s="144"/>
      <c r="E663" s="144"/>
      <c r="F663" s="145"/>
      <c r="G663" s="144"/>
      <c r="H663" s="145"/>
      <c r="I663" s="144"/>
      <c r="J663" s="145"/>
      <c r="K663" s="145"/>
      <c r="L663" s="145"/>
      <c r="M663" s="143"/>
      <c r="N663" s="145"/>
      <c r="O663" s="144"/>
      <c r="P663" s="144"/>
    </row>
    <row r="664">
      <c r="A664" s="140"/>
      <c r="B664" s="143"/>
      <c r="C664" s="145"/>
      <c r="D664" s="144"/>
      <c r="E664" s="144"/>
      <c r="F664" s="145"/>
      <c r="G664" s="144"/>
      <c r="H664" s="145"/>
      <c r="I664" s="144"/>
      <c r="J664" s="145"/>
      <c r="K664" s="145"/>
      <c r="L664" s="145"/>
      <c r="M664" s="145"/>
      <c r="N664" s="145"/>
      <c r="O664" s="144"/>
      <c r="P664" s="144"/>
    </row>
    <row r="665">
      <c r="A665" s="140"/>
      <c r="B665" s="143"/>
      <c r="C665" s="145"/>
      <c r="D665" s="144"/>
      <c r="E665" s="144"/>
      <c r="F665" s="145"/>
      <c r="G665" s="144"/>
      <c r="H665" s="145"/>
      <c r="I665" s="144"/>
      <c r="J665" s="145"/>
      <c r="K665" s="145"/>
      <c r="L665" s="145"/>
      <c r="M665" s="145"/>
      <c r="N665" s="145"/>
      <c r="O665" s="144"/>
      <c r="P665" s="144"/>
    </row>
    <row r="666">
      <c r="A666" s="140"/>
      <c r="B666" s="143"/>
      <c r="C666" s="143"/>
      <c r="D666" s="144"/>
      <c r="E666" s="144"/>
      <c r="F666" s="145"/>
      <c r="G666" s="144"/>
      <c r="H666" s="145"/>
      <c r="I666" s="144"/>
      <c r="J666" s="145"/>
      <c r="K666" s="145"/>
      <c r="L666" s="145"/>
      <c r="M666" s="145"/>
      <c r="N666" s="145"/>
      <c r="O666" s="144"/>
      <c r="P666" s="144"/>
    </row>
    <row r="667">
      <c r="A667" s="140"/>
      <c r="B667" s="143"/>
      <c r="C667" s="143"/>
      <c r="D667" s="144"/>
      <c r="E667" s="144"/>
      <c r="F667" s="145"/>
      <c r="G667" s="144"/>
      <c r="H667" s="145"/>
      <c r="I667" s="144"/>
      <c r="J667" s="145"/>
      <c r="K667" s="145"/>
      <c r="L667" s="145"/>
      <c r="M667" s="145"/>
      <c r="N667" s="145"/>
      <c r="O667" s="144"/>
      <c r="P667" s="144"/>
    </row>
    <row r="668">
      <c r="A668" s="140"/>
      <c r="B668" s="143"/>
      <c r="C668" s="145"/>
      <c r="D668" s="144"/>
      <c r="E668" s="144"/>
      <c r="F668" s="145"/>
      <c r="G668" s="144"/>
      <c r="H668" s="145"/>
      <c r="I668" s="144"/>
      <c r="J668" s="145"/>
      <c r="K668" s="145"/>
      <c r="L668" s="145"/>
      <c r="M668" s="145"/>
      <c r="N668" s="145"/>
      <c r="O668" s="144"/>
      <c r="P668" s="144"/>
    </row>
    <row r="669">
      <c r="A669" s="140"/>
      <c r="B669" s="143"/>
      <c r="C669" s="145"/>
      <c r="D669" s="144"/>
      <c r="E669" s="144"/>
      <c r="F669" s="145"/>
      <c r="G669" s="144"/>
      <c r="H669" s="145"/>
      <c r="I669" s="144"/>
      <c r="J669" s="145"/>
      <c r="K669" s="145"/>
      <c r="L669" s="145"/>
      <c r="M669" s="145"/>
      <c r="N669" s="145"/>
      <c r="O669" s="144"/>
      <c r="P669" s="144"/>
    </row>
    <row r="670">
      <c r="A670" s="140"/>
      <c r="B670" s="143"/>
      <c r="C670" s="145"/>
      <c r="D670" s="143"/>
      <c r="E670" s="143"/>
      <c r="F670" s="145"/>
      <c r="G670" s="143"/>
      <c r="H670" s="145"/>
      <c r="I670" s="143"/>
      <c r="J670" s="145"/>
      <c r="K670" s="144"/>
      <c r="L670" s="145"/>
      <c r="M670" s="145"/>
      <c r="N670" s="145"/>
      <c r="O670" s="144"/>
      <c r="P670" s="144"/>
    </row>
    <row r="671">
      <c r="A671" s="140"/>
      <c r="B671" s="143"/>
      <c r="C671" s="145"/>
      <c r="D671" s="143"/>
      <c r="E671" s="143"/>
      <c r="F671" s="145"/>
      <c r="G671" s="143"/>
      <c r="H671" s="145"/>
      <c r="I671" s="143"/>
      <c r="J671" s="145"/>
      <c r="K671" s="144"/>
      <c r="L671" s="145"/>
      <c r="M671" s="145"/>
      <c r="N671" s="145"/>
      <c r="O671" s="144"/>
      <c r="P671" s="144"/>
    </row>
    <row r="672">
      <c r="A672" s="140"/>
      <c r="B672" s="143"/>
      <c r="C672" s="145"/>
      <c r="D672" s="143"/>
      <c r="E672" s="143"/>
      <c r="F672" s="145"/>
      <c r="G672" s="143"/>
      <c r="H672" s="145"/>
      <c r="I672" s="143"/>
      <c r="J672" s="145"/>
      <c r="K672" s="145"/>
      <c r="L672" s="145"/>
      <c r="M672" s="145"/>
      <c r="N672" s="145"/>
      <c r="O672" s="144"/>
      <c r="P672" s="144"/>
    </row>
    <row r="673">
      <c r="A673" s="140"/>
      <c r="B673" s="143"/>
      <c r="C673" s="145"/>
      <c r="D673" s="143"/>
      <c r="E673" s="143"/>
      <c r="F673" s="145"/>
      <c r="G673" s="143"/>
      <c r="H673" s="145"/>
      <c r="I673" s="143"/>
      <c r="J673" s="145"/>
      <c r="K673" s="145"/>
      <c r="L673" s="145"/>
      <c r="M673" s="145"/>
      <c r="N673" s="145"/>
      <c r="O673" s="144"/>
      <c r="P673" s="144"/>
    </row>
    <row r="674">
      <c r="A674" s="140"/>
      <c r="B674" s="145"/>
      <c r="C674" s="145"/>
      <c r="D674" s="145"/>
      <c r="E674" s="145"/>
      <c r="F674" s="145"/>
      <c r="G674" s="145"/>
      <c r="H674" s="145"/>
      <c r="I674" s="145"/>
      <c r="J674" s="145"/>
      <c r="K674" s="143"/>
      <c r="L674" s="145"/>
      <c r="M674" s="145"/>
      <c r="N674" s="145"/>
      <c r="O674" s="144"/>
      <c r="P674" s="144"/>
    </row>
    <row r="675">
      <c r="A675" s="140"/>
      <c r="B675" s="143"/>
      <c r="C675" s="145"/>
      <c r="D675" s="145"/>
      <c r="E675" s="145"/>
      <c r="F675" s="145"/>
      <c r="G675" s="145"/>
      <c r="H675" s="145"/>
      <c r="I675" s="145"/>
      <c r="J675" s="145"/>
      <c r="K675" s="143"/>
      <c r="L675" s="145"/>
      <c r="M675" s="145"/>
      <c r="N675" s="145"/>
      <c r="O675" s="144"/>
      <c r="P675" s="144"/>
    </row>
    <row r="676">
      <c r="A676" s="140"/>
      <c r="B676" s="143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4"/>
      <c r="P676" s="144"/>
    </row>
    <row r="677">
      <c r="A677" s="140"/>
      <c r="B677" s="143"/>
      <c r="C677" s="145"/>
      <c r="D677" s="145"/>
      <c r="E677" s="145"/>
      <c r="F677" s="145"/>
      <c r="G677" s="145"/>
      <c r="H677" s="144"/>
      <c r="I677" s="145"/>
      <c r="J677" s="145"/>
      <c r="K677" s="145"/>
      <c r="L677" s="145"/>
      <c r="M677" s="145"/>
      <c r="N677" s="145"/>
      <c r="O677" s="144"/>
      <c r="P677" s="144"/>
    </row>
    <row r="678">
      <c r="A678" s="140"/>
      <c r="B678" s="143"/>
      <c r="C678" s="145"/>
      <c r="D678" s="145"/>
      <c r="E678" s="145"/>
      <c r="F678" s="145"/>
      <c r="G678" s="145"/>
      <c r="H678" s="145"/>
      <c r="I678" s="145"/>
      <c r="J678" s="144"/>
      <c r="K678" s="145"/>
      <c r="L678" s="145"/>
      <c r="M678" s="145"/>
      <c r="N678" s="145"/>
      <c r="O678" s="144"/>
      <c r="P678" s="144"/>
    </row>
    <row r="679">
      <c r="A679" s="140"/>
      <c r="B679" s="145"/>
      <c r="C679" s="145"/>
      <c r="D679" s="145"/>
      <c r="E679" s="145"/>
      <c r="F679" s="145"/>
      <c r="G679" s="145"/>
      <c r="H679" s="145"/>
      <c r="I679" s="145"/>
      <c r="J679" s="144"/>
      <c r="K679" s="145"/>
      <c r="L679" s="145"/>
      <c r="M679" s="145"/>
      <c r="N679" s="145"/>
      <c r="O679" s="144"/>
      <c r="P679" s="144"/>
    </row>
    <row r="680">
      <c r="A680" s="140"/>
      <c r="B680" s="143"/>
      <c r="C680" s="145"/>
      <c r="D680" s="145"/>
      <c r="E680" s="145"/>
      <c r="F680" s="145"/>
      <c r="G680" s="145"/>
      <c r="H680" s="145"/>
      <c r="I680" s="145"/>
      <c r="J680" s="144"/>
      <c r="K680" s="145"/>
      <c r="L680" s="145"/>
      <c r="M680" s="145"/>
      <c r="N680" s="145"/>
      <c r="O680" s="144"/>
      <c r="P680" s="144"/>
    </row>
    <row r="681">
      <c r="A681" s="140"/>
      <c r="B681" s="143"/>
      <c r="C681" s="145"/>
      <c r="D681" s="145"/>
      <c r="E681" s="145"/>
      <c r="F681" s="145"/>
      <c r="G681" s="145"/>
      <c r="H681" s="143"/>
      <c r="I681" s="145"/>
      <c r="J681" s="145"/>
      <c r="K681" s="145"/>
      <c r="L681" s="145"/>
      <c r="M681" s="145"/>
      <c r="N681" s="145"/>
      <c r="O681" s="144"/>
      <c r="P681" s="144"/>
    </row>
    <row r="682">
      <c r="A682" s="140"/>
      <c r="B682" s="143"/>
      <c r="C682" s="145"/>
      <c r="D682" s="145"/>
      <c r="E682" s="145"/>
      <c r="F682" s="145"/>
      <c r="G682" s="145"/>
      <c r="H682" s="145"/>
      <c r="I682" s="145"/>
      <c r="J682" s="143"/>
      <c r="K682" s="145"/>
      <c r="L682" s="145"/>
      <c r="M682" s="145"/>
      <c r="N682" s="145"/>
      <c r="O682" s="144"/>
      <c r="P682" s="144"/>
    </row>
    <row r="683">
      <c r="A683" s="140"/>
      <c r="B683" s="143"/>
      <c r="C683" s="145"/>
      <c r="D683" s="145"/>
      <c r="E683" s="145"/>
      <c r="F683" s="145"/>
      <c r="G683" s="145"/>
      <c r="H683" s="145"/>
      <c r="I683" s="145"/>
      <c r="J683" s="143"/>
      <c r="K683" s="145"/>
      <c r="L683" s="145"/>
      <c r="M683" s="145"/>
      <c r="N683" s="145"/>
      <c r="O683" s="144"/>
      <c r="P683" s="144"/>
    </row>
    <row r="684">
      <c r="A684" s="140"/>
      <c r="B684" s="143"/>
      <c r="C684" s="145"/>
      <c r="D684" s="145"/>
      <c r="E684" s="145"/>
      <c r="F684" s="145"/>
      <c r="G684" s="145"/>
      <c r="H684" s="145"/>
      <c r="I684" s="145"/>
      <c r="J684" s="143"/>
      <c r="K684" s="145"/>
      <c r="L684" s="145"/>
      <c r="M684" s="145"/>
      <c r="N684" s="145"/>
      <c r="O684" s="144"/>
      <c r="P684" s="144"/>
    </row>
    <row r="685">
      <c r="A685" s="140"/>
      <c r="B685" s="143"/>
      <c r="C685" s="145"/>
      <c r="D685" s="145"/>
      <c r="E685" s="145"/>
      <c r="F685" s="145"/>
      <c r="G685" s="145"/>
      <c r="H685" s="145"/>
      <c r="I685" s="145"/>
      <c r="J685" s="145"/>
      <c r="K685" s="145"/>
      <c r="L685" s="145"/>
      <c r="M685" s="145"/>
      <c r="N685" s="145"/>
      <c r="O685" s="144"/>
      <c r="P685" s="144"/>
    </row>
    <row r="686">
      <c r="A686" s="140"/>
      <c r="B686" s="143"/>
      <c r="C686" s="145"/>
      <c r="D686" s="145"/>
      <c r="E686" s="145"/>
      <c r="F686" s="145"/>
      <c r="G686" s="145"/>
      <c r="H686" s="145"/>
      <c r="I686" s="145"/>
      <c r="J686" s="145"/>
      <c r="K686" s="145"/>
      <c r="L686" s="145"/>
      <c r="M686" s="145"/>
      <c r="N686" s="145"/>
      <c r="O686" s="144"/>
      <c r="P686" s="144"/>
    </row>
    <row r="687">
      <c r="A687" s="140"/>
      <c r="B687" s="143"/>
      <c r="C687" s="145"/>
      <c r="D687" s="145"/>
      <c r="E687" s="145"/>
      <c r="F687" s="145"/>
      <c r="G687" s="145"/>
      <c r="H687" s="145"/>
      <c r="I687" s="145"/>
      <c r="J687" s="145"/>
      <c r="K687" s="145"/>
      <c r="L687" s="145"/>
      <c r="M687" s="145"/>
      <c r="N687" s="145"/>
      <c r="O687" s="144"/>
      <c r="P687" s="144"/>
    </row>
    <row r="688">
      <c r="A688" s="143"/>
      <c r="B688" s="144"/>
      <c r="C688" s="144"/>
      <c r="D688" s="144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3"/>
      <c r="P688" s="143"/>
    </row>
  </sheetData>
  <mergeCells count="250">
    <mergeCell ref="A2:F2"/>
    <mergeCell ref="A3:F3"/>
    <mergeCell ref="A4:C4"/>
    <mergeCell ref="A5:C5"/>
    <mergeCell ref="A6:B6"/>
    <mergeCell ref="A7:B7"/>
    <mergeCell ref="A8:B8"/>
    <mergeCell ref="A9:B9"/>
    <mergeCell ref="A10:B10"/>
    <mergeCell ref="A11:C11"/>
    <mergeCell ref="A12:B12"/>
    <mergeCell ref="A13:B13"/>
    <mergeCell ref="A14:C14"/>
    <mergeCell ref="A15:C15"/>
    <mergeCell ref="A16:B16"/>
    <mergeCell ref="A17:B17"/>
    <mergeCell ref="A18:B18"/>
    <mergeCell ref="A19:B19"/>
    <mergeCell ref="A20:E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7:B37"/>
    <mergeCell ref="A38:B38"/>
    <mergeCell ref="A39:C39"/>
    <mergeCell ref="A40:B40"/>
    <mergeCell ref="A42:B42"/>
    <mergeCell ref="A43:B43"/>
    <mergeCell ref="A44:B44"/>
    <mergeCell ref="A45:B45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C71"/>
    <mergeCell ref="A72:B72"/>
    <mergeCell ref="A74:C74"/>
    <mergeCell ref="A75:B75"/>
    <mergeCell ref="A76:C76"/>
    <mergeCell ref="A77:C77"/>
    <mergeCell ref="A78:B78"/>
    <mergeCell ref="A79:B79"/>
    <mergeCell ref="A80:B80"/>
    <mergeCell ref="A81:C81"/>
    <mergeCell ref="A82:C82"/>
    <mergeCell ref="A83:C83"/>
    <mergeCell ref="A84:C84"/>
    <mergeCell ref="A85:C85"/>
    <mergeCell ref="A87:B87"/>
    <mergeCell ref="A88:B88"/>
    <mergeCell ref="A89:C89"/>
    <mergeCell ref="A90:D90"/>
    <mergeCell ref="A91:D91"/>
    <mergeCell ref="A92:C92"/>
    <mergeCell ref="A93:B93"/>
    <mergeCell ref="A94:D94"/>
    <mergeCell ref="A95:D95"/>
    <mergeCell ref="A96:B96"/>
    <mergeCell ref="A97:B97"/>
    <mergeCell ref="A98:B98"/>
    <mergeCell ref="A99:C99"/>
    <mergeCell ref="A102:B102"/>
    <mergeCell ref="A105:B105"/>
    <mergeCell ref="A107:B107"/>
    <mergeCell ref="A108:C108"/>
    <mergeCell ref="A109:C109"/>
    <mergeCell ref="A110:C110"/>
    <mergeCell ref="A111:B111"/>
    <mergeCell ref="A112:C112"/>
    <mergeCell ref="A113:B113"/>
    <mergeCell ref="A115:B115"/>
    <mergeCell ref="A116:C116"/>
    <mergeCell ref="A117:B117"/>
    <mergeCell ref="A118:B118"/>
    <mergeCell ref="A119:B119"/>
    <mergeCell ref="A120:B120"/>
    <mergeCell ref="A121:C121"/>
    <mergeCell ref="A125:B125"/>
    <mergeCell ref="A126:C126"/>
    <mergeCell ref="A127:B127"/>
    <mergeCell ref="A131:B131"/>
    <mergeCell ref="A132:B132"/>
    <mergeCell ref="A133:B133"/>
    <mergeCell ref="A134:B134"/>
    <mergeCell ref="A136:C136"/>
    <mergeCell ref="A138:B138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C154"/>
    <mergeCell ref="A155:B155"/>
    <mergeCell ref="A156:C156"/>
    <mergeCell ref="A158:B158"/>
    <mergeCell ref="A159:B159"/>
    <mergeCell ref="A160:C160"/>
    <mergeCell ref="A161:B161"/>
    <mergeCell ref="A162:C162"/>
    <mergeCell ref="A163:B163"/>
    <mergeCell ref="A164:B164"/>
    <mergeCell ref="A165:B165"/>
    <mergeCell ref="A166:B166"/>
    <mergeCell ref="A167:C167"/>
    <mergeCell ref="A168:B168"/>
    <mergeCell ref="A169:B169"/>
    <mergeCell ref="A170:B170"/>
    <mergeCell ref="A171:C17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C243"/>
    <mergeCell ref="A244:B244"/>
    <mergeCell ref="A245:B245"/>
    <mergeCell ref="A247:C247"/>
    <mergeCell ref="A248:B248"/>
    <mergeCell ref="A249:C249"/>
    <mergeCell ref="A250:B250"/>
    <mergeCell ref="A251:B251"/>
    <mergeCell ref="A252:B252"/>
    <mergeCell ref="A253:B253"/>
    <mergeCell ref="A254:B254"/>
    <mergeCell ref="A255:C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C265"/>
    <mergeCell ref="A266:B266"/>
    <mergeCell ref="A267:B267"/>
    <mergeCell ref="A268:B268"/>
    <mergeCell ref="A269:C269"/>
    <mergeCell ref="A270:C270"/>
    <mergeCell ref="A271:C271"/>
    <mergeCell ref="A272:B272"/>
    <mergeCell ref="A273:B273"/>
    <mergeCell ref="A274:B274"/>
    <mergeCell ref="A275:B275"/>
    <mergeCell ref="A284:B284"/>
    <mergeCell ref="A285:B285"/>
    <mergeCell ref="A286:B286"/>
    <mergeCell ref="A287:D287"/>
    <mergeCell ref="A288:B288"/>
    <mergeCell ref="A276:B276"/>
    <mergeCell ref="A277:B277"/>
    <mergeCell ref="A278:B278"/>
    <mergeCell ref="A279:B279"/>
    <mergeCell ref="A280:B280"/>
    <mergeCell ref="A281:B281"/>
    <mergeCell ref="A283:B283"/>
    <mergeCell ref="A172:B172"/>
    <mergeCell ref="A173:B173"/>
    <mergeCell ref="A174:C174"/>
    <mergeCell ref="A175:B175"/>
    <mergeCell ref="A176:B176"/>
    <mergeCell ref="A178:B178"/>
    <mergeCell ref="A179:B179"/>
    <mergeCell ref="A180:B180"/>
    <mergeCell ref="A181:C181"/>
    <mergeCell ref="A182:B182"/>
    <mergeCell ref="A183:B183"/>
    <mergeCell ref="A184:B184"/>
    <mergeCell ref="A185:C185"/>
    <mergeCell ref="A186:B186"/>
    <mergeCell ref="A187:B187"/>
    <mergeCell ref="A188:B188"/>
    <mergeCell ref="A189:C189"/>
    <mergeCell ref="A191:B191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C207"/>
    <mergeCell ref="A208:C208"/>
    <mergeCell ref="A214:C214"/>
    <mergeCell ref="A215:B215"/>
    <mergeCell ref="A216:B216"/>
    <mergeCell ref="A218:C218"/>
    <mergeCell ref="A219:C219"/>
    <mergeCell ref="A220:C220"/>
    <mergeCell ref="A221:B221"/>
    <mergeCell ref="A222:B222"/>
    <mergeCell ref="A224:B224"/>
    <mergeCell ref="A225:C225"/>
    <mergeCell ref="A226:C226"/>
    <mergeCell ref="A228:B228"/>
    <mergeCell ref="A229:C229"/>
    <mergeCell ref="A230:B230"/>
    <mergeCell ref="A231:B231"/>
    <mergeCell ref="A232:C232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2"/>
    <hyperlink r:id="rId229" ref="A233"/>
    <hyperlink r:id="rId230" ref="A234"/>
    <hyperlink r:id="rId231" ref="A235"/>
    <hyperlink r:id="rId232" ref="A236"/>
    <hyperlink r:id="rId233" ref="A237"/>
    <hyperlink r:id="rId234" ref="A238"/>
    <hyperlink r:id="rId235" ref="A239"/>
    <hyperlink r:id="rId236" ref="A240"/>
    <hyperlink r:id="rId237" ref="A241"/>
    <hyperlink r:id="rId238" ref="A242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3"/>
    <hyperlink r:id="rId250" ref="A254"/>
    <hyperlink r:id="rId251" ref="A255"/>
    <hyperlink r:id="rId252" ref="A256"/>
    <hyperlink r:id="rId253" ref="A257"/>
    <hyperlink r:id="rId254" ref="A258"/>
    <hyperlink r:id="rId255" ref="A259"/>
    <hyperlink r:id="rId256" ref="A260"/>
    <hyperlink r:id="rId257" ref="A261"/>
    <hyperlink r:id="rId258" ref="A262"/>
    <hyperlink r:id="rId259" ref="A263"/>
    <hyperlink r:id="rId260" ref="A264"/>
    <hyperlink r:id="rId261" ref="A265"/>
    <hyperlink r:id="rId262" ref="A266"/>
    <hyperlink r:id="rId263" ref="A267"/>
    <hyperlink r:id="rId264" ref="A268"/>
    <hyperlink r:id="rId265" ref="A269"/>
    <hyperlink r:id="rId266" ref="A270"/>
    <hyperlink r:id="rId267" ref="A271"/>
    <hyperlink r:id="rId268" ref="A272"/>
    <hyperlink r:id="rId269" ref="A273"/>
    <hyperlink r:id="rId270" ref="A274"/>
    <hyperlink r:id="rId271" ref="A275"/>
    <hyperlink r:id="rId272" ref="A276"/>
    <hyperlink r:id="rId273" ref="A277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</hyperlinks>
  <drawing r:id="rId28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</cols>
  <sheetData>
    <row r="1">
      <c r="A1" s="115" t="s">
        <v>264</v>
      </c>
      <c r="B1" s="115" t="s">
        <v>269</v>
      </c>
    </row>
    <row r="2">
      <c r="A2" s="115" t="s">
        <v>305</v>
      </c>
      <c r="B2" s="115">
        <v>9.0</v>
      </c>
    </row>
    <row r="3">
      <c r="A3" s="115" t="s">
        <v>384</v>
      </c>
      <c r="B3" s="115">
        <v>9.0</v>
      </c>
    </row>
    <row r="4">
      <c r="A4" s="115" t="s">
        <v>374</v>
      </c>
      <c r="B4" s="115">
        <v>7.0</v>
      </c>
    </row>
    <row r="5">
      <c r="A5" s="115" t="s">
        <v>377</v>
      </c>
      <c r="B5" s="115">
        <v>7.0</v>
      </c>
    </row>
    <row r="6">
      <c r="A6" s="115" t="s">
        <v>412</v>
      </c>
      <c r="B6" s="115">
        <v>7.0</v>
      </c>
    </row>
    <row r="7">
      <c r="A7" s="115" t="s">
        <v>411</v>
      </c>
      <c r="B7" s="115">
        <v>6.0</v>
      </c>
    </row>
    <row r="8">
      <c r="A8" s="115" t="s">
        <v>320</v>
      </c>
      <c r="B8" s="115">
        <v>5.0</v>
      </c>
    </row>
    <row r="9">
      <c r="A9" s="115" t="s">
        <v>587</v>
      </c>
      <c r="B9" s="115">
        <v>5.0</v>
      </c>
    </row>
    <row r="10">
      <c r="A10" s="115" t="s">
        <v>373</v>
      </c>
      <c r="B10" s="115">
        <v>5.0</v>
      </c>
    </row>
    <row r="11">
      <c r="A11" s="115" t="s">
        <v>301</v>
      </c>
      <c r="B11" s="115">
        <v>4.0</v>
      </c>
    </row>
    <row r="12">
      <c r="A12" s="115" t="s">
        <v>314</v>
      </c>
      <c r="B12" s="115">
        <v>4.0</v>
      </c>
    </row>
    <row r="13">
      <c r="A13" s="115" t="s">
        <v>341</v>
      </c>
      <c r="B13" s="115">
        <v>4.0</v>
      </c>
    </row>
    <row r="14">
      <c r="A14" s="115" t="s">
        <v>383</v>
      </c>
      <c r="B14" s="115">
        <v>4.0</v>
      </c>
    </row>
    <row r="15">
      <c r="A15" s="115" t="s">
        <v>533</v>
      </c>
      <c r="B15" s="115">
        <v>4.0</v>
      </c>
    </row>
    <row r="16">
      <c r="A16" s="115" t="s">
        <v>306</v>
      </c>
      <c r="B16" s="115">
        <v>3.0</v>
      </c>
    </row>
    <row r="17">
      <c r="A17" s="115" t="s">
        <v>324</v>
      </c>
      <c r="B17" s="115">
        <v>3.0</v>
      </c>
    </row>
    <row r="18">
      <c r="A18" s="115" t="s">
        <v>372</v>
      </c>
      <c r="B18" s="115">
        <v>3.0</v>
      </c>
    </row>
    <row r="19">
      <c r="A19" s="115" t="s">
        <v>386</v>
      </c>
      <c r="B19" s="115">
        <v>3.0</v>
      </c>
    </row>
    <row r="20">
      <c r="A20" s="115" t="s">
        <v>389</v>
      </c>
      <c r="B20" s="115">
        <v>3.0</v>
      </c>
    </row>
    <row r="21">
      <c r="A21" s="115" t="s">
        <v>423</v>
      </c>
      <c r="B21" s="115">
        <v>3.0</v>
      </c>
    </row>
    <row r="22">
      <c r="A22" s="115" t="s">
        <v>494</v>
      </c>
      <c r="B22" s="115">
        <v>3.0</v>
      </c>
    </row>
    <row r="23">
      <c r="A23" s="115" t="s">
        <v>500</v>
      </c>
      <c r="B23" s="115">
        <v>3.0</v>
      </c>
    </row>
    <row r="24">
      <c r="A24" s="115" t="s">
        <v>543</v>
      </c>
      <c r="B24" s="115">
        <v>3.0</v>
      </c>
    </row>
    <row r="25">
      <c r="A25" s="115" t="s">
        <v>549</v>
      </c>
      <c r="B25" s="115">
        <v>3.0</v>
      </c>
    </row>
    <row r="26">
      <c r="A26" s="115" t="s">
        <v>553</v>
      </c>
      <c r="B26" s="115">
        <v>3.0</v>
      </c>
    </row>
    <row r="27">
      <c r="A27" s="115" t="s">
        <v>281</v>
      </c>
      <c r="B27" s="115">
        <v>2.0</v>
      </c>
    </row>
    <row r="28">
      <c r="A28" s="115" t="s">
        <v>315</v>
      </c>
      <c r="B28" s="115">
        <v>2.0</v>
      </c>
    </row>
    <row r="29">
      <c r="A29" s="115" t="s">
        <v>340</v>
      </c>
      <c r="B29" s="115">
        <v>2.0</v>
      </c>
    </row>
    <row r="30">
      <c r="A30" s="115" t="s">
        <v>343</v>
      </c>
      <c r="B30" s="115">
        <v>2.0</v>
      </c>
    </row>
    <row r="31">
      <c r="A31" s="115" t="s">
        <v>582</v>
      </c>
      <c r="B31" s="115">
        <v>2.0</v>
      </c>
    </row>
    <row r="32">
      <c r="A32" s="115" t="s">
        <v>392</v>
      </c>
      <c r="B32" s="115">
        <v>2.0</v>
      </c>
    </row>
    <row r="33">
      <c r="A33" s="115" t="s">
        <v>601</v>
      </c>
      <c r="B33" s="115">
        <v>2.0</v>
      </c>
    </row>
    <row r="34">
      <c r="A34" s="115" t="s">
        <v>415</v>
      </c>
      <c r="B34" s="115">
        <v>2.0</v>
      </c>
    </row>
    <row r="35">
      <c r="A35" s="115" t="s">
        <v>606</v>
      </c>
      <c r="B35" s="115">
        <v>2.0</v>
      </c>
    </row>
    <row r="36">
      <c r="A36" s="115" t="s">
        <v>607</v>
      </c>
      <c r="B36" s="115">
        <v>2.0</v>
      </c>
    </row>
    <row r="37">
      <c r="A37" s="115" t="s">
        <v>435</v>
      </c>
      <c r="B37" s="115">
        <v>2.0</v>
      </c>
    </row>
    <row r="38">
      <c r="A38" s="115" t="s">
        <v>611</v>
      </c>
      <c r="B38" s="115">
        <v>2.0</v>
      </c>
    </row>
    <row r="39">
      <c r="A39" s="115" t="s">
        <v>613</v>
      </c>
      <c r="B39" s="115">
        <v>2.0</v>
      </c>
    </row>
    <row r="40">
      <c r="A40" s="115" t="s">
        <v>456</v>
      </c>
      <c r="B40" s="115">
        <v>2.0</v>
      </c>
    </row>
    <row r="41">
      <c r="A41" s="115" t="s">
        <v>472</v>
      </c>
      <c r="B41" s="115">
        <v>2.0</v>
      </c>
    </row>
    <row r="42">
      <c r="A42" s="115" t="s">
        <v>502</v>
      </c>
      <c r="B42" s="115">
        <v>2.0</v>
      </c>
    </row>
    <row r="43">
      <c r="A43" s="115" t="s">
        <v>518</v>
      </c>
      <c r="B43" s="115">
        <v>2.0</v>
      </c>
    </row>
    <row r="44">
      <c r="A44" s="115" t="s">
        <v>534</v>
      </c>
      <c r="B44" s="115">
        <v>2.0</v>
      </c>
    </row>
    <row r="45">
      <c r="A45" s="115" t="s">
        <v>548</v>
      </c>
      <c r="B45" s="115">
        <v>2.0</v>
      </c>
    </row>
    <row r="46">
      <c r="A46" s="115" t="s">
        <v>551</v>
      </c>
      <c r="B46" s="115">
        <v>2.0</v>
      </c>
    </row>
    <row r="47">
      <c r="A47" s="115" t="s">
        <v>554</v>
      </c>
      <c r="B47" s="115">
        <v>2.0</v>
      </c>
    </row>
    <row r="48">
      <c r="A48" s="115" t="s">
        <v>563</v>
      </c>
      <c r="B48" s="115">
        <v>1.0</v>
      </c>
    </row>
    <row r="49">
      <c r="A49" s="115" t="s">
        <v>564</v>
      </c>
      <c r="B49" s="115">
        <v>1.0</v>
      </c>
    </row>
    <row r="50">
      <c r="A50" s="115" t="s">
        <v>272</v>
      </c>
      <c r="B50" s="115">
        <v>1.0</v>
      </c>
    </row>
    <row r="51">
      <c r="A51" s="115" t="s">
        <v>565</v>
      </c>
      <c r="B51" s="115">
        <v>1.0</v>
      </c>
    </row>
    <row r="52">
      <c r="A52" s="115" t="s">
        <v>273</v>
      </c>
      <c r="B52" s="115">
        <v>1.0</v>
      </c>
    </row>
    <row r="53">
      <c r="A53" s="115" t="s">
        <v>566</v>
      </c>
      <c r="B53" s="115">
        <v>1.0</v>
      </c>
    </row>
    <row r="54">
      <c r="A54" s="115" t="s">
        <v>275</v>
      </c>
      <c r="B54" s="115">
        <v>1.0</v>
      </c>
    </row>
    <row r="55">
      <c r="A55" s="115" t="s">
        <v>278</v>
      </c>
      <c r="B55" s="115">
        <v>1.0</v>
      </c>
    </row>
    <row r="56">
      <c r="A56" s="115" t="s">
        <v>279</v>
      </c>
      <c r="B56" s="115">
        <v>1.0</v>
      </c>
    </row>
    <row r="57">
      <c r="A57" s="115" t="s">
        <v>280</v>
      </c>
      <c r="B57" s="115">
        <v>1.0</v>
      </c>
    </row>
    <row r="58">
      <c r="A58" s="115" t="s">
        <v>567</v>
      </c>
      <c r="B58" s="115">
        <v>1.0</v>
      </c>
    </row>
    <row r="59">
      <c r="A59" s="115" t="s">
        <v>282</v>
      </c>
      <c r="B59" s="115">
        <v>1.0</v>
      </c>
    </row>
    <row r="60">
      <c r="A60" s="115" t="s">
        <v>284</v>
      </c>
      <c r="B60" s="115">
        <v>1.0</v>
      </c>
    </row>
    <row r="61">
      <c r="A61" s="115" t="s">
        <v>285</v>
      </c>
      <c r="B61" s="115">
        <v>1.0</v>
      </c>
    </row>
    <row r="62">
      <c r="A62" s="115" t="s">
        <v>287</v>
      </c>
      <c r="B62" s="115">
        <v>1.0</v>
      </c>
    </row>
    <row r="63">
      <c r="A63" s="115" t="s">
        <v>288</v>
      </c>
      <c r="B63" s="115">
        <v>1.0</v>
      </c>
    </row>
    <row r="64">
      <c r="A64" s="115" t="s">
        <v>289</v>
      </c>
      <c r="B64" s="115">
        <v>1.0</v>
      </c>
    </row>
    <row r="65">
      <c r="A65" s="115" t="s">
        <v>290</v>
      </c>
      <c r="B65" s="115">
        <v>1.0</v>
      </c>
    </row>
    <row r="66">
      <c r="A66" s="115" t="s">
        <v>291</v>
      </c>
      <c r="B66" s="115">
        <v>1.0</v>
      </c>
    </row>
    <row r="67">
      <c r="A67" s="115" t="s">
        <v>568</v>
      </c>
      <c r="B67" s="115">
        <v>1.0</v>
      </c>
    </row>
    <row r="68">
      <c r="A68" s="115" t="s">
        <v>293</v>
      </c>
      <c r="B68" s="115">
        <v>1.0</v>
      </c>
    </row>
    <row r="69">
      <c r="A69" s="115" t="s">
        <v>294</v>
      </c>
      <c r="B69" s="115">
        <v>1.0</v>
      </c>
    </row>
    <row r="70">
      <c r="A70" s="115" t="s">
        <v>296</v>
      </c>
      <c r="B70" s="115">
        <v>1.0</v>
      </c>
    </row>
    <row r="71">
      <c r="A71" s="115" t="s">
        <v>297</v>
      </c>
      <c r="B71" s="115">
        <v>1.0</v>
      </c>
    </row>
    <row r="72">
      <c r="A72" s="115" t="s">
        <v>569</v>
      </c>
      <c r="B72" s="115">
        <v>1.0</v>
      </c>
    </row>
    <row r="73">
      <c r="A73" s="115" t="s">
        <v>298</v>
      </c>
      <c r="B73" s="115">
        <v>1.0</v>
      </c>
    </row>
    <row r="74">
      <c r="A74" s="115" t="s">
        <v>299</v>
      </c>
      <c r="B74" s="115">
        <v>1.0</v>
      </c>
    </row>
    <row r="75">
      <c r="A75" s="115" t="s">
        <v>300</v>
      </c>
      <c r="B75" s="115">
        <v>1.0</v>
      </c>
    </row>
    <row r="76">
      <c r="A76" s="115" t="s">
        <v>302</v>
      </c>
      <c r="B76" s="115">
        <v>1.0</v>
      </c>
    </row>
    <row r="77">
      <c r="A77" s="115" t="s">
        <v>303</v>
      </c>
      <c r="B77" s="115">
        <v>1.0</v>
      </c>
    </row>
    <row r="78">
      <c r="A78" s="115" t="s">
        <v>304</v>
      </c>
      <c r="B78" s="115">
        <v>1.0</v>
      </c>
    </row>
    <row r="79">
      <c r="A79" s="115" t="s">
        <v>307</v>
      </c>
      <c r="B79" s="115">
        <v>1.0</v>
      </c>
    </row>
    <row r="80">
      <c r="A80" s="115" t="s">
        <v>308</v>
      </c>
      <c r="B80" s="115">
        <v>1.0</v>
      </c>
    </row>
    <row r="81">
      <c r="A81" s="115" t="s">
        <v>570</v>
      </c>
      <c r="B81" s="115">
        <v>1.0</v>
      </c>
    </row>
    <row r="82">
      <c r="A82" s="115" t="s">
        <v>312</v>
      </c>
      <c r="B82" s="115">
        <v>1.0</v>
      </c>
    </row>
    <row r="83">
      <c r="A83" s="115" t="s">
        <v>313</v>
      </c>
      <c r="B83" s="115">
        <v>1.0</v>
      </c>
    </row>
    <row r="84">
      <c r="A84" s="115" t="s">
        <v>571</v>
      </c>
      <c r="B84" s="115">
        <v>1.0</v>
      </c>
    </row>
    <row r="85">
      <c r="A85" s="115" t="s">
        <v>572</v>
      </c>
      <c r="B85" s="115">
        <v>1.0</v>
      </c>
    </row>
    <row r="86">
      <c r="A86" s="115" t="s">
        <v>573</v>
      </c>
      <c r="B86" s="115">
        <v>1.0</v>
      </c>
    </row>
    <row r="87">
      <c r="A87" s="115" t="s">
        <v>316</v>
      </c>
      <c r="B87" s="115">
        <v>1.0</v>
      </c>
    </row>
    <row r="88">
      <c r="A88" s="115" t="s">
        <v>317</v>
      </c>
      <c r="B88" s="115">
        <v>1.0</v>
      </c>
    </row>
    <row r="89">
      <c r="A89" s="115" t="s">
        <v>318</v>
      </c>
      <c r="B89" s="115">
        <v>1.0</v>
      </c>
    </row>
    <row r="90">
      <c r="A90" s="115" t="s">
        <v>319</v>
      </c>
      <c r="B90" s="115">
        <v>1.0</v>
      </c>
    </row>
    <row r="91">
      <c r="A91" s="115" t="s">
        <v>574</v>
      </c>
      <c r="B91" s="115">
        <v>1.0</v>
      </c>
    </row>
    <row r="92">
      <c r="A92" s="115" t="s">
        <v>575</v>
      </c>
      <c r="B92" s="115">
        <v>1.0</v>
      </c>
    </row>
    <row r="93">
      <c r="A93" s="115" t="s">
        <v>321</v>
      </c>
      <c r="B93" s="115">
        <v>1.0</v>
      </c>
    </row>
    <row r="94">
      <c r="A94" s="115" t="s">
        <v>322</v>
      </c>
      <c r="B94" s="115">
        <v>1.0</v>
      </c>
    </row>
    <row r="95">
      <c r="A95" s="115" t="s">
        <v>325</v>
      </c>
      <c r="B95" s="115">
        <v>1.0</v>
      </c>
    </row>
    <row r="96">
      <c r="A96" s="115" t="s">
        <v>326</v>
      </c>
      <c r="B96" s="115">
        <v>1.0</v>
      </c>
    </row>
    <row r="97">
      <c r="A97" s="115" t="s">
        <v>576</v>
      </c>
      <c r="B97" s="115">
        <v>1.0</v>
      </c>
    </row>
    <row r="98">
      <c r="A98" s="115" t="s">
        <v>328</v>
      </c>
      <c r="B98" s="115">
        <v>1.0</v>
      </c>
    </row>
    <row r="99">
      <c r="A99" s="115" t="s">
        <v>577</v>
      </c>
      <c r="B99" s="115">
        <v>1.0</v>
      </c>
    </row>
    <row r="100">
      <c r="A100" s="115" t="s">
        <v>331</v>
      </c>
      <c r="B100" s="115">
        <v>1.0</v>
      </c>
    </row>
    <row r="101">
      <c r="A101" s="115" t="s">
        <v>333</v>
      </c>
      <c r="B101" s="115">
        <v>1.0</v>
      </c>
    </row>
    <row r="102">
      <c r="A102" s="115" t="s">
        <v>334</v>
      </c>
      <c r="B102" s="115">
        <v>1.0</v>
      </c>
    </row>
    <row r="103">
      <c r="A103" s="115" t="s">
        <v>335</v>
      </c>
      <c r="B103" s="115">
        <v>1.0</v>
      </c>
    </row>
    <row r="104">
      <c r="A104" s="115" t="s">
        <v>578</v>
      </c>
      <c r="B104" s="115">
        <v>1.0</v>
      </c>
    </row>
    <row r="105">
      <c r="A105" s="115" t="s">
        <v>579</v>
      </c>
      <c r="B105" s="115">
        <v>1.0</v>
      </c>
    </row>
    <row r="106">
      <c r="A106" s="115" t="s">
        <v>580</v>
      </c>
      <c r="B106" s="115">
        <v>1.0</v>
      </c>
    </row>
    <row r="107">
      <c r="A107" s="115" t="s">
        <v>581</v>
      </c>
      <c r="B107" s="115">
        <v>1.0</v>
      </c>
    </row>
    <row r="108">
      <c r="A108" s="115" t="s">
        <v>338</v>
      </c>
      <c r="B108" s="115">
        <v>1.0</v>
      </c>
    </row>
    <row r="109">
      <c r="A109" s="115" t="s">
        <v>339</v>
      </c>
      <c r="B109" s="115">
        <v>1.0</v>
      </c>
    </row>
    <row r="110">
      <c r="A110" s="115" t="s">
        <v>342</v>
      </c>
      <c r="B110" s="115">
        <v>1.0</v>
      </c>
    </row>
    <row r="111">
      <c r="A111" s="115" t="s">
        <v>344</v>
      </c>
      <c r="B111" s="115">
        <v>1.0</v>
      </c>
    </row>
    <row r="112">
      <c r="A112" s="115" t="s">
        <v>346</v>
      </c>
      <c r="B112" s="115">
        <v>1.0</v>
      </c>
    </row>
    <row r="113">
      <c r="A113" s="115" t="s">
        <v>583</v>
      </c>
      <c r="B113" s="115">
        <v>1.0</v>
      </c>
    </row>
    <row r="114">
      <c r="A114" s="115" t="s">
        <v>348</v>
      </c>
      <c r="B114" s="115">
        <v>1.0</v>
      </c>
    </row>
    <row r="115">
      <c r="A115" s="115" t="s">
        <v>584</v>
      </c>
      <c r="B115" s="115">
        <v>1.0</v>
      </c>
    </row>
    <row r="116">
      <c r="A116" s="115" t="s">
        <v>350</v>
      </c>
      <c r="B116" s="115">
        <v>1.0</v>
      </c>
    </row>
    <row r="117">
      <c r="A117" s="115" t="s">
        <v>585</v>
      </c>
      <c r="B117" s="115">
        <v>1.0</v>
      </c>
    </row>
    <row r="118">
      <c r="A118" s="115" t="s">
        <v>586</v>
      </c>
      <c r="B118" s="115">
        <v>1.0</v>
      </c>
    </row>
    <row r="119">
      <c r="A119" s="115" t="s">
        <v>354</v>
      </c>
      <c r="B119" s="115">
        <v>1.0</v>
      </c>
    </row>
    <row r="120">
      <c r="A120" s="115" t="s">
        <v>355</v>
      </c>
      <c r="B120" s="115">
        <v>1.0</v>
      </c>
    </row>
    <row r="121">
      <c r="A121" s="115" t="s">
        <v>356</v>
      </c>
      <c r="B121" s="115">
        <v>1.0</v>
      </c>
    </row>
    <row r="122">
      <c r="A122" s="115" t="s">
        <v>357</v>
      </c>
      <c r="B122" s="115">
        <v>1.0</v>
      </c>
    </row>
    <row r="123">
      <c r="A123" s="115" t="s">
        <v>358</v>
      </c>
      <c r="B123" s="115">
        <v>1.0</v>
      </c>
    </row>
    <row r="124">
      <c r="A124" s="115" t="s">
        <v>359</v>
      </c>
      <c r="B124" s="115">
        <v>1.0</v>
      </c>
    </row>
    <row r="125">
      <c r="A125" s="115" t="s">
        <v>588</v>
      </c>
      <c r="B125" s="115">
        <v>1.0</v>
      </c>
    </row>
    <row r="126">
      <c r="A126" s="115" t="s">
        <v>360</v>
      </c>
      <c r="B126" s="115">
        <v>1.0</v>
      </c>
    </row>
    <row r="127">
      <c r="A127" s="115" t="s">
        <v>361</v>
      </c>
      <c r="B127" s="115">
        <v>1.0</v>
      </c>
    </row>
    <row r="128">
      <c r="A128" s="115" t="s">
        <v>364</v>
      </c>
      <c r="B128" s="115">
        <v>1.0</v>
      </c>
    </row>
    <row r="129">
      <c r="A129" s="115" t="s">
        <v>365</v>
      </c>
      <c r="B129" s="115">
        <v>1.0</v>
      </c>
    </row>
    <row r="130">
      <c r="A130" s="115" t="s">
        <v>589</v>
      </c>
      <c r="B130" s="115">
        <v>1.0</v>
      </c>
    </row>
    <row r="131">
      <c r="A131" s="115" t="s">
        <v>367</v>
      </c>
      <c r="B131" s="115">
        <v>1.0</v>
      </c>
    </row>
    <row r="132">
      <c r="A132" s="115" t="s">
        <v>590</v>
      </c>
      <c r="B132" s="115">
        <v>1.0</v>
      </c>
    </row>
    <row r="133">
      <c r="A133" s="115" t="s">
        <v>368</v>
      </c>
      <c r="B133" s="115">
        <v>1.0</v>
      </c>
    </row>
    <row r="134">
      <c r="A134" s="115" t="s">
        <v>369</v>
      </c>
      <c r="B134" s="115">
        <v>1.0</v>
      </c>
    </row>
    <row r="135">
      <c r="A135" s="115" t="s">
        <v>591</v>
      </c>
      <c r="B135" s="115">
        <v>1.0</v>
      </c>
    </row>
    <row r="136">
      <c r="A136" s="115" t="s">
        <v>370</v>
      </c>
      <c r="B136" s="115">
        <v>1.0</v>
      </c>
    </row>
    <row r="137">
      <c r="A137" s="115" t="s">
        <v>592</v>
      </c>
      <c r="B137" s="115">
        <v>1.0</v>
      </c>
    </row>
    <row r="138">
      <c r="A138" s="115" t="s">
        <v>371</v>
      </c>
      <c r="B138" s="115">
        <v>1.0</v>
      </c>
    </row>
    <row r="139">
      <c r="A139" s="115" t="s">
        <v>593</v>
      </c>
      <c r="B139" s="115">
        <v>1.0</v>
      </c>
    </row>
    <row r="140">
      <c r="A140" s="115" t="s">
        <v>594</v>
      </c>
      <c r="B140" s="115">
        <v>1.0</v>
      </c>
    </row>
    <row r="141">
      <c r="A141" s="115" t="s">
        <v>595</v>
      </c>
      <c r="B141" s="115">
        <v>1.0</v>
      </c>
    </row>
    <row r="142">
      <c r="A142" s="115" t="s">
        <v>375</v>
      </c>
      <c r="B142" s="115">
        <v>1.0</v>
      </c>
    </row>
    <row r="143">
      <c r="A143" s="115" t="s">
        <v>596</v>
      </c>
      <c r="B143" s="115">
        <v>1.0</v>
      </c>
    </row>
    <row r="144">
      <c r="A144" s="115" t="s">
        <v>597</v>
      </c>
      <c r="B144" s="115">
        <v>1.0</v>
      </c>
    </row>
    <row r="145">
      <c r="A145" s="115" t="s">
        <v>379</v>
      </c>
      <c r="B145" s="115">
        <v>1.0</v>
      </c>
    </row>
    <row r="146">
      <c r="A146" s="115" t="s">
        <v>598</v>
      </c>
      <c r="B146" s="115">
        <v>1.0</v>
      </c>
    </row>
    <row r="147">
      <c r="A147" s="115" t="s">
        <v>380</v>
      </c>
      <c r="B147" s="115">
        <v>1.0</v>
      </c>
    </row>
    <row r="148">
      <c r="A148" s="115" t="s">
        <v>381</v>
      </c>
      <c r="B148" s="115">
        <v>1.0</v>
      </c>
    </row>
    <row r="149">
      <c r="A149" s="115" t="s">
        <v>382</v>
      </c>
      <c r="B149" s="115">
        <v>1.0</v>
      </c>
    </row>
    <row r="150">
      <c r="A150" s="115" t="s">
        <v>385</v>
      </c>
      <c r="B150" s="115">
        <v>1.0</v>
      </c>
    </row>
    <row r="151">
      <c r="A151" s="115" t="s">
        <v>387</v>
      </c>
      <c r="B151" s="115">
        <v>1.0</v>
      </c>
    </row>
    <row r="152">
      <c r="A152" s="115" t="s">
        <v>599</v>
      </c>
      <c r="B152" s="115">
        <v>1.0</v>
      </c>
    </row>
    <row r="153">
      <c r="A153" s="115" t="s">
        <v>388</v>
      </c>
      <c r="B153" s="115">
        <v>1.0</v>
      </c>
    </row>
    <row r="154">
      <c r="A154" s="115" t="s">
        <v>390</v>
      </c>
      <c r="B154" s="115">
        <v>1.0</v>
      </c>
    </row>
    <row r="155">
      <c r="A155" s="115" t="s">
        <v>393</v>
      </c>
      <c r="B155" s="115">
        <v>1.0</v>
      </c>
    </row>
    <row r="156">
      <c r="A156" s="115" t="s">
        <v>394</v>
      </c>
      <c r="B156" s="115">
        <v>1.0</v>
      </c>
    </row>
    <row r="157">
      <c r="A157" s="115" t="s">
        <v>395</v>
      </c>
      <c r="B157" s="115">
        <v>1.0</v>
      </c>
    </row>
    <row r="158">
      <c r="A158" s="115" t="s">
        <v>398</v>
      </c>
      <c r="B158" s="115">
        <v>1.0</v>
      </c>
    </row>
    <row r="159">
      <c r="A159" s="115" t="s">
        <v>400</v>
      </c>
      <c r="B159" s="115">
        <v>1.0</v>
      </c>
    </row>
    <row r="160">
      <c r="A160" s="115" t="s">
        <v>401</v>
      </c>
      <c r="B160" s="115">
        <v>1.0</v>
      </c>
    </row>
    <row r="161">
      <c r="A161" s="115" t="s">
        <v>600</v>
      </c>
      <c r="B161" s="115">
        <v>1.0</v>
      </c>
    </row>
    <row r="162">
      <c r="A162" s="115" t="s">
        <v>402</v>
      </c>
      <c r="B162" s="115">
        <v>1.0</v>
      </c>
    </row>
    <row r="163">
      <c r="A163" s="115" t="s">
        <v>403</v>
      </c>
      <c r="B163" s="115">
        <v>1.0</v>
      </c>
    </row>
    <row r="164">
      <c r="A164" s="115" t="s">
        <v>404</v>
      </c>
      <c r="B164" s="115">
        <v>1.0</v>
      </c>
    </row>
    <row r="165">
      <c r="A165" s="115" t="s">
        <v>405</v>
      </c>
      <c r="B165" s="115">
        <v>1.0</v>
      </c>
    </row>
    <row r="166">
      <c r="A166" s="115" t="s">
        <v>406</v>
      </c>
      <c r="B166" s="115">
        <v>1.0</v>
      </c>
    </row>
    <row r="167">
      <c r="A167" s="115" t="s">
        <v>407</v>
      </c>
      <c r="B167" s="115">
        <v>1.0</v>
      </c>
    </row>
    <row r="168">
      <c r="A168" s="115" t="s">
        <v>408</v>
      </c>
      <c r="B168" s="115">
        <v>1.0</v>
      </c>
    </row>
    <row r="169">
      <c r="A169" s="115" t="s">
        <v>409</v>
      </c>
      <c r="B169" s="115">
        <v>1.0</v>
      </c>
    </row>
    <row r="170">
      <c r="A170" s="115" t="s">
        <v>410</v>
      </c>
      <c r="B170" s="115">
        <v>1.0</v>
      </c>
    </row>
    <row r="171">
      <c r="A171" s="115" t="s">
        <v>413</v>
      </c>
      <c r="B171" s="115">
        <v>1.0</v>
      </c>
    </row>
    <row r="172">
      <c r="A172" s="115" t="s">
        <v>416</v>
      </c>
      <c r="B172" s="115">
        <v>1.0</v>
      </c>
    </row>
    <row r="173">
      <c r="A173" s="115" t="s">
        <v>418</v>
      </c>
      <c r="B173" s="115">
        <v>1.0</v>
      </c>
    </row>
    <row r="174">
      <c r="A174" s="115" t="s">
        <v>419</v>
      </c>
      <c r="B174" s="115">
        <v>1.0</v>
      </c>
    </row>
    <row r="175">
      <c r="A175" s="115" t="s">
        <v>602</v>
      </c>
      <c r="B175" s="115">
        <v>1.0</v>
      </c>
    </row>
    <row r="176">
      <c r="A176" s="115" t="s">
        <v>420</v>
      </c>
      <c r="B176" s="115">
        <v>1.0</v>
      </c>
    </row>
    <row r="177">
      <c r="A177" s="115" t="s">
        <v>421</v>
      </c>
      <c r="B177" s="115">
        <v>1.0</v>
      </c>
    </row>
    <row r="178">
      <c r="A178" s="115" t="s">
        <v>603</v>
      </c>
      <c r="B178" s="115">
        <v>1.0</v>
      </c>
    </row>
    <row r="179">
      <c r="A179" s="115" t="s">
        <v>604</v>
      </c>
      <c r="B179" s="115">
        <v>1.0</v>
      </c>
    </row>
    <row r="180">
      <c r="A180" s="115" t="s">
        <v>427</v>
      </c>
      <c r="B180" s="115">
        <v>1.0</v>
      </c>
    </row>
    <row r="181">
      <c r="A181" s="115" t="s">
        <v>428</v>
      </c>
      <c r="B181" s="115">
        <v>1.0</v>
      </c>
    </row>
    <row r="182">
      <c r="A182" s="115" t="s">
        <v>429</v>
      </c>
      <c r="B182" s="115">
        <v>1.0</v>
      </c>
    </row>
    <row r="183">
      <c r="A183" s="115" t="s">
        <v>430</v>
      </c>
      <c r="B183" s="115">
        <v>1.0</v>
      </c>
    </row>
    <row r="184">
      <c r="A184" s="115" t="s">
        <v>431</v>
      </c>
      <c r="B184" s="115">
        <v>1.0</v>
      </c>
    </row>
    <row r="185">
      <c r="A185" s="115" t="s">
        <v>605</v>
      </c>
      <c r="B185" s="115">
        <v>1.0</v>
      </c>
    </row>
    <row r="186">
      <c r="A186" s="115" t="s">
        <v>608</v>
      </c>
      <c r="B186" s="115">
        <v>1.0</v>
      </c>
    </row>
    <row r="187">
      <c r="A187" s="115" t="s">
        <v>432</v>
      </c>
      <c r="B187" s="115">
        <v>1.0</v>
      </c>
    </row>
    <row r="188">
      <c r="A188" s="115" t="s">
        <v>433</v>
      </c>
      <c r="B188" s="115">
        <v>1.0</v>
      </c>
    </row>
    <row r="189">
      <c r="A189" s="115" t="s">
        <v>434</v>
      </c>
      <c r="B189" s="115">
        <v>1.0</v>
      </c>
    </row>
    <row r="190">
      <c r="A190" s="115" t="s">
        <v>436</v>
      </c>
      <c r="B190" s="115">
        <v>1.0</v>
      </c>
    </row>
    <row r="191">
      <c r="A191" s="115" t="s">
        <v>437</v>
      </c>
      <c r="B191" s="115">
        <v>1.0</v>
      </c>
    </row>
    <row r="192">
      <c r="A192" s="115" t="s">
        <v>438</v>
      </c>
      <c r="B192" s="115">
        <v>1.0</v>
      </c>
    </row>
    <row r="193">
      <c r="A193" s="115" t="s">
        <v>439</v>
      </c>
      <c r="B193" s="115">
        <v>1.0</v>
      </c>
    </row>
    <row r="194">
      <c r="A194" s="115" t="s">
        <v>440</v>
      </c>
      <c r="B194" s="115">
        <v>1.0</v>
      </c>
    </row>
    <row r="195">
      <c r="A195" s="115" t="s">
        <v>443</v>
      </c>
      <c r="B195" s="115">
        <v>1.0</v>
      </c>
    </row>
    <row r="196">
      <c r="A196" s="115" t="s">
        <v>609</v>
      </c>
      <c r="B196" s="115">
        <v>1.0</v>
      </c>
    </row>
    <row r="197">
      <c r="A197" s="115" t="s">
        <v>445</v>
      </c>
      <c r="B197" s="115">
        <v>1.0</v>
      </c>
    </row>
    <row r="198">
      <c r="A198" s="115" t="s">
        <v>447</v>
      </c>
      <c r="B198" s="115">
        <v>1.0</v>
      </c>
    </row>
    <row r="199">
      <c r="A199" s="115" t="s">
        <v>448</v>
      </c>
      <c r="B199" s="115">
        <v>1.0</v>
      </c>
    </row>
    <row r="200">
      <c r="A200" s="115" t="s">
        <v>449</v>
      </c>
      <c r="B200" s="115">
        <v>1.0</v>
      </c>
    </row>
    <row r="201">
      <c r="A201" s="115" t="s">
        <v>450</v>
      </c>
      <c r="B201" s="115">
        <v>1.0</v>
      </c>
    </row>
    <row r="202">
      <c r="A202" s="115" t="s">
        <v>610</v>
      </c>
      <c r="B202" s="115">
        <v>1.0</v>
      </c>
    </row>
    <row r="203">
      <c r="A203" s="115" t="s">
        <v>452</v>
      </c>
      <c r="B203" s="115">
        <v>1.0</v>
      </c>
    </row>
    <row r="204">
      <c r="A204" s="115" t="s">
        <v>612</v>
      </c>
      <c r="B204" s="115">
        <v>1.0</v>
      </c>
    </row>
    <row r="205">
      <c r="A205" s="115" t="s">
        <v>614</v>
      </c>
      <c r="B205" s="115">
        <v>1.0</v>
      </c>
    </row>
    <row r="206">
      <c r="A206" s="115" t="s">
        <v>461</v>
      </c>
      <c r="B206" s="115">
        <v>1.0</v>
      </c>
    </row>
    <row r="207">
      <c r="A207" s="115" t="s">
        <v>615</v>
      </c>
      <c r="B207" s="115">
        <v>1.0</v>
      </c>
    </row>
    <row r="208">
      <c r="A208" s="115" t="s">
        <v>463</v>
      </c>
      <c r="B208" s="115">
        <v>1.0</v>
      </c>
    </row>
    <row r="209">
      <c r="A209" s="115" t="s">
        <v>464</v>
      </c>
      <c r="B209" s="115">
        <v>1.0</v>
      </c>
    </row>
    <row r="210">
      <c r="A210" s="115" t="s">
        <v>465</v>
      </c>
      <c r="B210" s="115">
        <v>1.0</v>
      </c>
    </row>
    <row r="211">
      <c r="A211" s="115" t="s">
        <v>466</v>
      </c>
      <c r="B211" s="115">
        <v>1.0</v>
      </c>
    </row>
    <row r="212">
      <c r="A212" s="115" t="s">
        <v>468</v>
      </c>
      <c r="B212" s="115">
        <v>1.0</v>
      </c>
    </row>
    <row r="213">
      <c r="A213" s="115" t="s">
        <v>470</v>
      </c>
      <c r="B213" s="115">
        <v>1.0</v>
      </c>
    </row>
    <row r="214">
      <c r="A214" s="115" t="s">
        <v>471</v>
      </c>
      <c r="B214" s="115">
        <v>1.0</v>
      </c>
    </row>
    <row r="215">
      <c r="A215" s="115" t="s">
        <v>473</v>
      </c>
      <c r="B215" s="115">
        <v>1.0</v>
      </c>
    </row>
    <row r="216">
      <c r="A216" s="115" t="s">
        <v>475</v>
      </c>
      <c r="B216" s="115">
        <v>1.0</v>
      </c>
    </row>
    <row r="217">
      <c r="A217" s="115" t="s">
        <v>476</v>
      </c>
      <c r="B217" s="115">
        <v>1.0</v>
      </c>
    </row>
    <row r="218">
      <c r="A218" s="115" t="s">
        <v>477</v>
      </c>
      <c r="B218" s="115">
        <v>1.0</v>
      </c>
    </row>
    <row r="219">
      <c r="A219" s="115" t="s">
        <v>479</v>
      </c>
      <c r="B219" s="115">
        <v>1.0</v>
      </c>
    </row>
    <row r="220">
      <c r="A220" s="115" t="s">
        <v>616</v>
      </c>
      <c r="B220" s="115">
        <v>1.0</v>
      </c>
    </row>
    <row r="221">
      <c r="A221" s="115" t="s">
        <v>484</v>
      </c>
      <c r="B221" s="115">
        <v>1.0</v>
      </c>
    </row>
    <row r="222">
      <c r="A222" s="115" t="s">
        <v>485</v>
      </c>
      <c r="B222" s="115">
        <v>1.0</v>
      </c>
    </row>
    <row r="223">
      <c r="A223" s="115" t="s">
        <v>486</v>
      </c>
      <c r="B223" s="115">
        <v>1.0</v>
      </c>
    </row>
    <row r="224">
      <c r="A224" s="115" t="s">
        <v>487</v>
      </c>
      <c r="B224" s="115">
        <v>1.0</v>
      </c>
    </row>
    <row r="225">
      <c r="A225" s="115" t="s">
        <v>488</v>
      </c>
      <c r="B225" s="115">
        <v>1.0</v>
      </c>
    </row>
    <row r="226">
      <c r="A226" s="115" t="s">
        <v>489</v>
      </c>
      <c r="B226" s="115">
        <v>1.0</v>
      </c>
    </row>
    <row r="227">
      <c r="A227" s="115" t="s">
        <v>490</v>
      </c>
      <c r="B227" s="115">
        <v>1.0</v>
      </c>
    </row>
    <row r="228">
      <c r="A228" s="115" t="s">
        <v>491</v>
      </c>
      <c r="B228" s="115">
        <v>1.0</v>
      </c>
    </row>
    <row r="229">
      <c r="A229" s="115" t="s">
        <v>492</v>
      </c>
      <c r="B229" s="115">
        <v>1.0</v>
      </c>
    </row>
    <row r="230">
      <c r="A230" s="115" t="s">
        <v>617</v>
      </c>
      <c r="B230" s="115">
        <v>1.0</v>
      </c>
    </row>
    <row r="231">
      <c r="A231" s="115" t="s">
        <v>618</v>
      </c>
      <c r="B231" s="115">
        <v>1.0</v>
      </c>
    </row>
    <row r="232">
      <c r="A232" s="115" t="s">
        <v>619</v>
      </c>
      <c r="B232" s="115">
        <v>1.0</v>
      </c>
    </row>
    <row r="233">
      <c r="A233" s="115" t="s">
        <v>495</v>
      </c>
      <c r="B233" s="115">
        <v>1.0</v>
      </c>
    </row>
    <row r="234">
      <c r="A234" s="115" t="s">
        <v>496</v>
      </c>
      <c r="B234" s="115">
        <v>1.0</v>
      </c>
    </row>
    <row r="235">
      <c r="A235" s="115" t="s">
        <v>497</v>
      </c>
      <c r="B235" s="115">
        <v>1.0</v>
      </c>
    </row>
    <row r="236">
      <c r="A236" s="115" t="s">
        <v>501</v>
      </c>
      <c r="B236" s="115">
        <v>1.0</v>
      </c>
    </row>
    <row r="237">
      <c r="A237" s="115" t="s">
        <v>503</v>
      </c>
      <c r="B237" s="115">
        <v>1.0</v>
      </c>
    </row>
    <row r="238">
      <c r="A238" s="115" t="s">
        <v>620</v>
      </c>
      <c r="B238" s="115">
        <v>1.0</v>
      </c>
    </row>
    <row r="239">
      <c r="A239" s="115" t="s">
        <v>506</v>
      </c>
      <c r="B239" s="115">
        <v>1.0</v>
      </c>
    </row>
    <row r="240">
      <c r="A240" s="115" t="s">
        <v>508</v>
      </c>
      <c r="B240" s="115">
        <v>1.0</v>
      </c>
    </row>
    <row r="241">
      <c r="A241" s="115" t="s">
        <v>510</v>
      </c>
      <c r="B241" s="115">
        <v>1.0</v>
      </c>
    </row>
    <row r="242">
      <c r="A242" s="115" t="s">
        <v>511</v>
      </c>
      <c r="B242" s="115">
        <v>1.0</v>
      </c>
    </row>
    <row r="243">
      <c r="A243" s="115" t="s">
        <v>512</v>
      </c>
      <c r="B243" s="115">
        <v>1.0</v>
      </c>
    </row>
    <row r="244">
      <c r="A244" s="115" t="s">
        <v>513</v>
      </c>
      <c r="B244" s="115">
        <v>1.0</v>
      </c>
    </row>
    <row r="245">
      <c r="A245" s="115" t="s">
        <v>514</v>
      </c>
      <c r="B245" s="115">
        <v>1.0</v>
      </c>
    </row>
    <row r="246">
      <c r="A246" s="115" t="s">
        <v>621</v>
      </c>
      <c r="B246" s="115">
        <v>1.0</v>
      </c>
    </row>
    <row r="247">
      <c r="A247" s="115" t="s">
        <v>515</v>
      </c>
      <c r="B247" s="115">
        <v>1.0</v>
      </c>
    </row>
    <row r="248">
      <c r="A248" s="115" t="s">
        <v>622</v>
      </c>
      <c r="B248" s="115">
        <v>1.0</v>
      </c>
    </row>
    <row r="249">
      <c r="A249" s="115" t="s">
        <v>517</v>
      </c>
      <c r="B249" s="115">
        <v>1.0</v>
      </c>
    </row>
    <row r="250">
      <c r="A250" s="115" t="s">
        <v>623</v>
      </c>
      <c r="B250" s="115">
        <v>1.0</v>
      </c>
    </row>
    <row r="251">
      <c r="A251" s="115" t="s">
        <v>624</v>
      </c>
      <c r="B251" s="115">
        <v>1.0</v>
      </c>
    </row>
    <row r="252">
      <c r="A252" s="115" t="s">
        <v>521</v>
      </c>
      <c r="B252" s="115">
        <v>1.0</v>
      </c>
    </row>
    <row r="253">
      <c r="A253" s="115" t="s">
        <v>526</v>
      </c>
      <c r="B253" s="115">
        <v>1.0</v>
      </c>
    </row>
    <row r="254">
      <c r="A254" s="115" t="s">
        <v>527</v>
      </c>
      <c r="B254" s="115">
        <v>1.0</v>
      </c>
    </row>
    <row r="255">
      <c r="A255" s="115" t="s">
        <v>528</v>
      </c>
      <c r="B255" s="115">
        <v>1.0</v>
      </c>
    </row>
    <row r="256">
      <c r="A256" s="115" t="s">
        <v>529</v>
      </c>
      <c r="B256" s="115">
        <v>1.0</v>
      </c>
    </row>
    <row r="257">
      <c r="A257" s="115" t="s">
        <v>530</v>
      </c>
      <c r="B257" s="115">
        <v>1.0</v>
      </c>
    </row>
    <row r="258">
      <c r="A258" s="115" t="s">
        <v>531</v>
      </c>
      <c r="B258" s="115">
        <v>1.0</v>
      </c>
    </row>
    <row r="259">
      <c r="A259" s="115" t="s">
        <v>625</v>
      </c>
      <c r="B259" s="115">
        <v>1.0</v>
      </c>
    </row>
    <row r="260">
      <c r="A260" s="115" t="s">
        <v>532</v>
      </c>
      <c r="B260" s="115">
        <v>1.0</v>
      </c>
    </row>
    <row r="261">
      <c r="A261" s="115" t="s">
        <v>535</v>
      </c>
      <c r="B261" s="115">
        <v>1.0</v>
      </c>
    </row>
    <row r="262">
      <c r="A262" s="115" t="s">
        <v>536</v>
      </c>
      <c r="B262" s="115">
        <v>1.0</v>
      </c>
    </row>
    <row r="263">
      <c r="A263" s="115" t="s">
        <v>537</v>
      </c>
      <c r="B263" s="115">
        <v>1.0</v>
      </c>
    </row>
    <row r="264">
      <c r="A264" s="115" t="s">
        <v>626</v>
      </c>
      <c r="B264" s="115">
        <v>1.0</v>
      </c>
    </row>
    <row r="265">
      <c r="A265" s="115" t="s">
        <v>539</v>
      </c>
      <c r="B265" s="115">
        <v>1.0</v>
      </c>
    </row>
    <row r="266">
      <c r="A266" s="115" t="s">
        <v>544</v>
      </c>
      <c r="B266" s="115">
        <v>1.0</v>
      </c>
    </row>
    <row r="267">
      <c r="A267" s="115" t="s">
        <v>545</v>
      </c>
      <c r="B267" s="115">
        <v>1.0</v>
      </c>
    </row>
    <row r="268">
      <c r="A268" s="115" t="s">
        <v>627</v>
      </c>
      <c r="B268" s="115">
        <v>1.0</v>
      </c>
    </row>
    <row r="269">
      <c r="A269" s="115" t="s">
        <v>547</v>
      </c>
      <c r="B269" s="115">
        <v>1.0</v>
      </c>
    </row>
    <row r="270">
      <c r="A270" s="115" t="s">
        <v>628</v>
      </c>
      <c r="B270" s="115">
        <v>1.0</v>
      </c>
    </row>
    <row r="271">
      <c r="A271" s="115" t="s">
        <v>550</v>
      </c>
      <c r="B271" s="115">
        <v>1.0</v>
      </c>
    </row>
    <row r="272">
      <c r="A272" s="115" t="s">
        <v>629</v>
      </c>
      <c r="B272" s="115">
        <v>1.0</v>
      </c>
    </row>
    <row r="273">
      <c r="A273" s="115" t="s">
        <v>630</v>
      </c>
      <c r="B273" s="115">
        <v>1.0</v>
      </c>
    </row>
    <row r="274">
      <c r="A274" s="115" t="s">
        <v>631</v>
      </c>
      <c r="B274" s="115">
        <v>1.0</v>
      </c>
    </row>
    <row r="275">
      <c r="A275" s="115" t="s">
        <v>632</v>
      </c>
      <c r="B275" s="115">
        <v>1.0</v>
      </c>
    </row>
    <row r="276">
      <c r="A276" s="115" t="s">
        <v>555</v>
      </c>
      <c r="B276" s="115">
        <v>1.0</v>
      </c>
    </row>
    <row r="277">
      <c r="A277" s="115" t="s">
        <v>556</v>
      </c>
      <c r="B277" s="115">
        <v>1.0</v>
      </c>
    </row>
    <row r="278">
      <c r="A278" s="115" t="s">
        <v>633</v>
      </c>
      <c r="B278" s="115">
        <v>1.0</v>
      </c>
    </row>
    <row r="279">
      <c r="A279" s="115" t="s">
        <v>634</v>
      </c>
      <c r="B279" s="115">
        <v>1.0</v>
      </c>
    </row>
    <row r="280">
      <c r="A280" s="115" t="s">
        <v>558</v>
      </c>
      <c r="B280" s="115">
        <v>1.0</v>
      </c>
    </row>
    <row r="281">
      <c r="A281" s="115" t="s">
        <v>635</v>
      </c>
      <c r="B281" s="115">
        <v>1.0</v>
      </c>
    </row>
    <row r="282">
      <c r="A282" s="115" t="s">
        <v>636</v>
      </c>
      <c r="B282" s="115">
        <v>1.0</v>
      </c>
    </row>
    <row r="283">
      <c r="A283" s="115" t="s">
        <v>637</v>
      </c>
      <c r="B283" s="115">
        <v>1.0</v>
      </c>
    </row>
    <row r="284">
      <c r="A284" s="115" t="s">
        <v>559</v>
      </c>
      <c r="B284" s="115">
        <v>1.0</v>
      </c>
    </row>
    <row r="285">
      <c r="A285" s="115" t="s">
        <v>560</v>
      </c>
      <c r="B285" s="115">
        <v>1.0</v>
      </c>
    </row>
    <row r="286">
      <c r="A286" s="115" t="s">
        <v>561</v>
      </c>
      <c r="B286" s="115">
        <v>1.0</v>
      </c>
    </row>
    <row r="287">
      <c r="A287" s="115" t="s">
        <v>638</v>
      </c>
      <c r="B287" s="115">
        <v>1.0</v>
      </c>
    </row>
    <row r="288">
      <c r="A288" s="115" t="s">
        <v>562</v>
      </c>
      <c r="B288" s="115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75"/>
    <col customWidth="1" min="2" max="53" width="3.88"/>
    <col customWidth="1" min="54" max="54" width="5.13"/>
    <col customWidth="1" min="55" max="55" width="20.38"/>
  </cols>
  <sheetData>
    <row r="1">
      <c r="A1" s="140" t="s">
        <v>264</v>
      </c>
      <c r="B1" s="140" t="s">
        <v>639</v>
      </c>
      <c r="C1" s="140" t="s">
        <v>74</v>
      </c>
      <c r="D1" s="140" t="s">
        <v>640</v>
      </c>
      <c r="E1" s="140" t="s">
        <v>112</v>
      </c>
      <c r="F1" s="140" t="s">
        <v>99</v>
      </c>
      <c r="G1" s="140" t="s">
        <v>641</v>
      </c>
      <c r="H1" s="140" t="s">
        <v>642</v>
      </c>
      <c r="I1" s="140" t="s">
        <v>108</v>
      </c>
      <c r="J1" s="140" t="s">
        <v>643</v>
      </c>
      <c r="K1" s="140" t="s">
        <v>83</v>
      </c>
      <c r="L1" s="142" t="s">
        <v>53</v>
      </c>
      <c r="M1" s="140" t="s">
        <v>77</v>
      </c>
      <c r="N1" s="140" t="s">
        <v>46</v>
      </c>
      <c r="O1" s="140" t="s">
        <v>87</v>
      </c>
      <c r="P1" s="140" t="s">
        <v>70</v>
      </c>
      <c r="Q1" s="140" t="s">
        <v>644</v>
      </c>
      <c r="R1" s="140" t="s">
        <v>76</v>
      </c>
      <c r="S1" s="140" t="s">
        <v>645</v>
      </c>
      <c r="T1" s="140" t="s">
        <v>220</v>
      </c>
      <c r="U1" s="140" t="s">
        <v>63</v>
      </c>
      <c r="V1" s="140" t="s">
        <v>98</v>
      </c>
      <c r="W1" s="140" t="s">
        <v>96</v>
      </c>
      <c r="X1" s="140" t="s">
        <v>646</v>
      </c>
      <c r="Y1" s="140" t="s">
        <v>86</v>
      </c>
      <c r="Z1" s="140" t="s">
        <v>101</v>
      </c>
      <c r="AA1" s="140" t="s">
        <v>69</v>
      </c>
      <c r="AB1" s="140" t="s">
        <v>79</v>
      </c>
      <c r="AC1" s="140" t="s">
        <v>48</v>
      </c>
      <c r="AD1" s="140" t="s">
        <v>50</v>
      </c>
      <c r="AE1" s="140" t="s">
        <v>80</v>
      </c>
      <c r="AF1" s="140" t="s">
        <v>647</v>
      </c>
      <c r="AG1" s="140" t="s">
        <v>84</v>
      </c>
      <c r="AH1" s="140" t="s">
        <v>648</v>
      </c>
      <c r="AI1" s="146" t="s">
        <v>649</v>
      </c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1"/>
      <c r="BC1" s="141"/>
    </row>
    <row r="2">
      <c r="A2" s="142" t="s">
        <v>650</v>
      </c>
      <c r="B2" s="143"/>
      <c r="C2" s="145"/>
      <c r="D2" s="143"/>
      <c r="E2" s="145"/>
      <c r="F2" s="144">
        <v>1.0</v>
      </c>
      <c r="G2" s="143"/>
      <c r="H2" s="143"/>
      <c r="I2" s="143"/>
      <c r="J2" s="145"/>
      <c r="K2" s="145"/>
      <c r="L2" s="143"/>
      <c r="M2" s="143"/>
      <c r="N2" s="143"/>
      <c r="O2" s="143"/>
      <c r="P2" s="143"/>
      <c r="Q2" s="143"/>
      <c r="R2" s="145"/>
      <c r="S2" s="143"/>
      <c r="T2" s="145"/>
      <c r="U2" s="145"/>
      <c r="V2" s="145"/>
      <c r="W2" s="145"/>
      <c r="X2" s="145"/>
      <c r="Y2" s="143"/>
      <c r="Z2" s="143"/>
      <c r="AA2" s="145"/>
      <c r="AB2" s="143"/>
      <c r="AC2" s="143"/>
      <c r="AD2" s="143"/>
      <c r="AE2" s="145"/>
      <c r="AF2" s="145"/>
      <c r="AG2" s="143"/>
      <c r="AH2" s="143"/>
      <c r="AI2" s="144">
        <f t="shared" ref="AI2:AI459" si="1">sum(B2:AH2)</f>
        <v>1</v>
      </c>
      <c r="AJ2" s="144"/>
      <c r="AK2" s="145"/>
      <c r="AL2" s="145"/>
      <c r="AM2" s="144"/>
      <c r="AN2" s="145"/>
      <c r="AO2" s="144"/>
      <c r="AP2" s="145"/>
      <c r="AQ2" s="145"/>
      <c r="AR2" s="144"/>
      <c r="AS2" s="144"/>
      <c r="AT2" s="144"/>
      <c r="AU2" s="145"/>
      <c r="AV2" s="145"/>
      <c r="AW2" s="145"/>
      <c r="AX2" s="145"/>
      <c r="AY2" s="144"/>
      <c r="AZ2" s="144"/>
      <c r="BA2" s="144"/>
      <c r="BB2" s="144"/>
      <c r="BC2" s="144"/>
    </row>
    <row r="3">
      <c r="A3" s="142" t="s">
        <v>651</v>
      </c>
      <c r="B3" s="143"/>
      <c r="C3" s="143"/>
      <c r="D3" s="145"/>
      <c r="E3" s="145"/>
      <c r="F3" s="145"/>
      <c r="G3" s="145"/>
      <c r="H3" s="143"/>
      <c r="I3" s="145"/>
      <c r="J3" s="145"/>
      <c r="K3" s="145"/>
      <c r="L3" s="143"/>
      <c r="M3" s="145"/>
      <c r="N3" s="145"/>
      <c r="O3" s="143"/>
      <c r="P3" s="145"/>
      <c r="Q3" s="145"/>
      <c r="R3" s="145"/>
      <c r="S3" s="144">
        <v>1.0</v>
      </c>
      <c r="T3" s="143"/>
      <c r="U3" s="145"/>
      <c r="V3" s="145"/>
      <c r="W3" s="143"/>
      <c r="X3" s="145"/>
      <c r="Y3" s="143"/>
      <c r="Z3" s="145"/>
      <c r="AA3" s="145"/>
      <c r="AB3" s="145"/>
      <c r="AC3" s="143"/>
      <c r="AD3" s="145"/>
      <c r="AE3" s="145"/>
      <c r="AF3" s="145"/>
      <c r="AG3" s="145"/>
      <c r="AH3" s="143"/>
      <c r="AI3" s="144">
        <f t="shared" si="1"/>
        <v>1</v>
      </c>
      <c r="AJ3" s="144"/>
      <c r="AK3" s="145"/>
      <c r="AL3" s="145"/>
      <c r="AM3" s="144"/>
      <c r="AN3" s="145"/>
      <c r="AO3" s="144"/>
      <c r="AP3" s="144"/>
      <c r="AQ3" s="144"/>
      <c r="AR3" s="144"/>
      <c r="AS3" s="144"/>
      <c r="AT3" s="144"/>
      <c r="AU3" s="144"/>
      <c r="AV3" s="144"/>
      <c r="AW3" s="145"/>
      <c r="AX3" s="145"/>
      <c r="AY3" s="144"/>
      <c r="AZ3" s="145"/>
      <c r="BA3" s="144"/>
      <c r="BB3" s="144"/>
      <c r="BC3" s="144"/>
    </row>
    <row r="4">
      <c r="A4" s="142" t="s">
        <v>652</v>
      </c>
      <c r="B4" s="143"/>
      <c r="C4" s="143"/>
      <c r="D4" s="145"/>
      <c r="E4" s="145"/>
      <c r="F4" s="145"/>
      <c r="G4" s="145"/>
      <c r="H4" s="143"/>
      <c r="I4" s="145"/>
      <c r="J4" s="143"/>
      <c r="K4" s="145"/>
      <c r="L4" s="145"/>
      <c r="M4" s="143"/>
      <c r="N4" s="145"/>
      <c r="O4" s="143"/>
      <c r="P4" s="145"/>
      <c r="Q4" s="145"/>
      <c r="R4" s="145"/>
      <c r="S4" s="143"/>
      <c r="T4" s="143"/>
      <c r="U4" s="145"/>
      <c r="V4" s="143"/>
      <c r="W4" s="145"/>
      <c r="X4" s="145"/>
      <c r="Y4" s="143"/>
      <c r="Z4" s="145"/>
      <c r="AA4" s="145"/>
      <c r="AB4" s="145"/>
      <c r="AC4" s="143"/>
      <c r="AD4" s="143"/>
      <c r="AE4" s="145"/>
      <c r="AF4" s="143"/>
      <c r="AG4" s="145"/>
      <c r="AH4" s="144">
        <v>1.0</v>
      </c>
      <c r="AI4" s="144">
        <f t="shared" si="1"/>
        <v>1</v>
      </c>
      <c r="AJ4" s="144"/>
      <c r="AK4" s="144"/>
      <c r="AL4" s="143"/>
      <c r="AM4" s="144"/>
      <c r="AN4" s="145"/>
      <c r="AO4" s="144"/>
      <c r="AP4" s="144"/>
      <c r="AQ4" s="144"/>
      <c r="AR4" s="144"/>
      <c r="AS4" s="144"/>
      <c r="AT4" s="144"/>
      <c r="AU4" s="144"/>
      <c r="AV4" s="145"/>
      <c r="AW4" s="145"/>
      <c r="AX4" s="145"/>
      <c r="AY4" s="143"/>
      <c r="AZ4" s="145"/>
      <c r="BA4" s="144"/>
      <c r="BB4" s="144"/>
      <c r="BC4" s="144"/>
    </row>
    <row r="5">
      <c r="A5" s="142" t="s">
        <v>653</v>
      </c>
      <c r="B5" s="143"/>
      <c r="C5" s="143"/>
      <c r="D5" s="145"/>
      <c r="E5" s="145"/>
      <c r="F5" s="145"/>
      <c r="G5" s="145"/>
      <c r="H5" s="145"/>
      <c r="I5" s="145"/>
      <c r="J5" s="143"/>
      <c r="K5" s="143"/>
      <c r="L5" s="145"/>
      <c r="M5" s="143"/>
      <c r="N5" s="143"/>
      <c r="O5" s="143"/>
      <c r="P5" s="145"/>
      <c r="Q5" s="145"/>
      <c r="R5" s="143"/>
      <c r="S5" s="143"/>
      <c r="T5" s="143"/>
      <c r="U5" s="145"/>
      <c r="V5" s="145"/>
      <c r="W5" s="143"/>
      <c r="X5" s="143"/>
      <c r="Y5" s="143"/>
      <c r="Z5" s="143"/>
      <c r="AA5" s="143"/>
      <c r="AB5" s="143"/>
      <c r="AC5" s="143"/>
      <c r="AD5" s="143"/>
      <c r="AE5" s="145"/>
      <c r="AF5" s="145"/>
      <c r="AG5" s="145"/>
      <c r="AH5" s="144">
        <v>1.0</v>
      </c>
      <c r="AI5" s="144">
        <f t="shared" si="1"/>
        <v>1</v>
      </c>
      <c r="AJ5" s="144"/>
      <c r="AK5" s="144"/>
      <c r="AL5" s="144"/>
      <c r="AM5" s="145"/>
      <c r="AN5" s="144"/>
      <c r="AO5" s="145"/>
      <c r="AP5" s="145"/>
      <c r="AQ5" s="145"/>
      <c r="AR5" s="145"/>
      <c r="AS5" s="145"/>
      <c r="AT5" s="144"/>
      <c r="AU5" s="145"/>
      <c r="AV5" s="145"/>
      <c r="AW5" s="143"/>
      <c r="AX5" s="143"/>
      <c r="AY5" s="145"/>
      <c r="AZ5" s="145"/>
      <c r="BA5" s="143"/>
      <c r="BB5" s="144"/>
      <c r="BC5" s="144"/>
    </row>
    <row r="6">
      <c r="A6" s="142" t="s">
        <v>654</v>
      </c>
      <c r="B6" s="143"/>
      <c r="C6" s="145"/>
      <c r="D6" s="145"/>
      <c r="E6" s="145"/>
      <c r="F6" s="145"/>
      <c r="G6" s="145"/>
      <c r="H6" s="145"/>
      <c r="I6" s="145"/>
      <c r="J6" s="145"/>
      <c r="K6" s="143"/>
      <c r="L6" s="145"/>
      <c r="M6" s="143"/>
      <c r="N6" s="145"/>
      <c r="O6" s="143"/>
      <c r="P6" s="145"/>
      <c r="Q6" s="143"/>
      <c r="R6" s="144">
        <v>1.0</v>
      </c>
      <c r="S6" s="145"/>
      <c r="T6" s="143"/>
      <c r="U6" s="145"/>
      <c r="V6" s="145"/>
      <c r="W6" s="143"/>
      <c r="X6" s="145"/>
      <c r="Y6" s="143"/>
      <c r="Z6" s="145"/>
      <c r="AA6" s="145"/>
      <c r="AB6" s="145"/>
      <c r="AC6" s="143"/>
      <c r="AD6" s="145"/>
      <c r="AE6" s="145"/>
      <c r="AF6" s="145"/>
      <c r="AG6" s="145"/>
      <c r="AH6" s="143"/>
      <c r="AI6" s="144">
        <f t="shared" si="1"/>
        <v>1</v>
      </c>
      <c r="AJ6" s="144"/>
      <c r="AK6" s="145"/>
      <c r="AL6" s="144"/>
      <c r="AM6" s="145"/>
      <c r="AN6" s="144"/>
      <c r="AO6" s="145"/>
      <c r="AP6" s="144"/>
      <c r="AQ6" s="145"/>
      <c r="AR6" s="145"/>
      <c r="AS6" s="145"/>
      <c r="AT6" s="144"/>
      <c r="AU6" s="145"/>
      <c r="AV6" s="145"/>
      <c r="AW6" s="145"/>
      <c r="AX6" s="144"/>
      <c r="AY6" s="145"/>
      <c r="AZ6" s="144"/>
      <c r="BA6" s="144"/>
      <c r="BB6" s="144"/>
      <c r="BC6" s="144"/>
    </row>
    <row r="7">
      <c r="A7" s="142" t="s">
        <v>655</v>
      </c>
      <c r="B7" s="143"/>
      <c r="C7" s="145"/>
      <c r="D7" s="143"/>
      <c r="E7" s="143"/>
      <c r="F7" s="145"/>
      <c r="G7" s="143"/>
      <c r="H7" s="145"/>
      <c r="I7" s="143"/>
      <c r="J7" s="145"/>
      <c r="K7" s="143"/>
      <c r="L7" s="145"/>
      <c r="M7" s="145"/>
      <c r="N7" s="143"/>
      <c r="O7" s="145"/>
      <c r="P7" s="143"/>
      <c r="Q7" s="145"/>
      <c r="R7" s="145"/>
      <c r="S7" s="145"/>
      <c r="T7" s="145"/>
      <c r="U7" s="145"/>
      <c r="V7" s="143"/>
      <c r="W7" s="145"/>
      <c r="X7" s="145"/>
      <c r="Y7" s="145"/>
      <c r="Z7" s="143"/>
      <c r="AA7" s="143"/>
      <c r="AB7" s="145"/>
      <c r="AC7" s="145"/>
      <c r="AD7" s="143"/>
      <c r="AE7" s="145"/>
      <c r="AF7" s="143"/>
      <c r="AG7" s="144">
        <v>1.0</v>
      </c>
      <c r="AH7" s="145"/>
      <c r="AI7" s="144">
        <f t="shared" si="1"/>
        <v>1</v>
      </c>
      <c r="AJ7" s="144"/>
      <c r="AK7" s="145"/>
      <c r="AL7" s="145"/>
      <c r="AM7" s="145"/>
      <c r="AN7" s="145"/>
      <c r="AO7" s="145"/>
      <c r="AP7" s="145"/>
      <c r="AQ7" s="145"/>
      <c r="AR7" s="144"/>
      <c r="AS7" s="145"/>
      <c r="AT7" s="144"/>
      <c r="AU7" s="145"/>
      <c r="AV7" s="145"/>
      <c r="AW7" s="145"/>
      <c r="AX7" s="145"/>
      <c r="AY7" s="145"/>
      <c r="AZ7" s="145"/>
      <c r="BA7" s="145"/>
      <c r="BB7" s="144"/>
      <c r="BC7" s="144"/>
    </row>
    <row r="8">
      <c r="A8" s="142" t="s">
        <v>656</v>
      </c>
      <c r="B8" s="143"/>
      <c r="C8" s="145"/>
      <c r="D8" s="145"/>
      <c r="E8" s="145"/>
      <c r="F8" s="143"/>
      <c r="G8" s="145"/>
      <c r="H8" s="145"/>
      <c r="I8" s="144">
        <v>1.0</v>
      </c>
      <c r="J8" s="145"/>
      <c r="K8" s="145"/>
      <c r="L8" s="145"/>
      <c r="M8" s="145"/>
      <c r="N8" s="145"/>
      <c r="O8" s="145"/>
      <c r="P8" s="145"/>
      <c r="Q8" s="143"/>
      <c r="R8" s="143"/>
      <c r="S8" s="143"/>
      <c r="T8" s="145"/>
      <c r="U8" s="145"/>
      <c r="V8" s="143"/>
      <c r="W8" s="145"/>
      <c r="X8" s="145"/>
      <c r="Y8" s="145"/>
      <c r="Z8" s="143"/>
      <c r="AA8" s="145"/>
      <c r="AB8" s="145"/>
      <c r="AC8" s="145"/>
      <c r="AD8" s="143"/>
      <c r="AE8" s="145"/>
      <c r="AF8" s="145"/>
      <c r="AG8" s="145"/>
      <c r="AH8" s="145"/>
      <c r="AI8" s="144">
        <f t="shared" si="1"/>
        <v>1</v>
      </c>
      <c r="AJ8" s="144"/>
      <c r="AK8" s="144"/>
      <c r="AL8" s="145"/>
      <c r="AM8" s="145"/>
      <c r="AN8" s="145"/>
      <c r="AO8" s="145"/>
      <c r="AP8" s="145"/>
      <c r="AQ8" s="145"/>
      <c r="AR8" s="144"/>
      <c r="AS8" s="144"/>
      <c r="AT8" s="144"/>
      <c r="AU8" s="144"/>
      <c r="AV8" s="145"/>
      <c r="AW8" s="144"/>
      <c r="AX8" s="145"/>
      <c r="AY8" s="144"/>
      <c r="AZ8" s="144"/>
      <c r="BA8" s="145"/>
      <c r="BB8" s="144"/>
      <c r="BC8" s="144"/>
    </row>
    <row r="9">
      <c r="A9" s="142" t="s">
        <v>657</v>
      </c>
      <c r="B9" s="143"/>
      <c r="C9" s="145"/>
      <c r="D9" s="143"/>
      <c r="E9" s="143"/>
      <c r="F9" s="145"/>
      <c r="G9" s="143"/>
      <c r="H9" s="143"/>
      <c r="I9" s="144">
        <v>1.0</v>
      </c>
      <c r="J9" s="145"/>
      <c r="K9" s="145"/>
      <c r="L9" s="145"/>
      <c r="M9" s="143"/>
      <c r="N9" s="145"/>
      <c r="O9" s="145"/>
      <c r="P9" s="143"/>
      <c r="Q9" s="143"/>
      <c r="R9" s="145"/>
      <c r="S9" s="145"/>
      <c r="T9" s="145"/>
      <c r="U9" s="145"/>
      <c r="V9" s="143"/>
      <c r="W9" s="143"/>
      <c r="X9" s="143"/>
      <c r="Y9" s="145"/>
      <c r="Z9" s="145"/>
      <c r="AA9" s="145"/>
      <c r="AB9" s="143"/>
      <c r="AC9" s="145"/>
      <c r="AD9" s="145"/>
      <c r="AE9" s="143"/>
      <c r="AF9" s="145"/>
      <c r="AG9" s="143"/>
      <c r="AH9" s="145"/>
      <c r="AI9" s="144">
        <f t="shared" si="1"/>
        <v>1</v>
      </c>
      <c r="AJ9" s="145"/>
      <c r="AK9" s="145"/>
      <c r="AL9" s="145"/>
      <c r="AM9" s="145"/>
      <c r="AN9" s="145"/>
      <c r="AO9" s="145"/>
      <c r="AP9" s="144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4"/>
      <c r="BC9" s="144"/>
    </row>
    <row r="10">
      <c r="A10" s="142" t="s">
        <v>658</v>
      </c>
      <c r="B10" s="143"/>
      <c r="C10" s="145"/>
      <c r="D10" s="143"/>
      <c r="E10" s="143"/>
      <c r="F10" s="145"/>
      <c r="G10" s="143"/>
      <c r="H10" s="143"/>
      <c r="I10" s="143"/>
      <c r="J10" s="145"/>
      <c r="K10" s="143"/>
      <c r="L10" s="145"/>
      <c r="M10" s="145"/>
      <c r="N10" s="145"/>
      <c r="O10" s="145"/>
      <c r="P10" s="143"/>
      <c r="Q10" s="145"/>
      <c r="R10" s="145"/>
      <c r="S10" s="145"/>
      <c r="T10" s="145"/>
      <c r="U10" s="145"/>
      <c r="V10" s="143"/>
      <c r="W10" s="145"/>
      <c r="X10" s="144">
        <v>1.0</v>
      </c>
      <c r="Y10" s="145"/>
      <c r="Z10" s="145"/>
      <c r="AA10" s="143"/>
      <c r="AB10" s="145"/>
      <c r="AC10" s="145"/>
      <c r="AD10" s="143"/>
      <c r="AE10" s="143"/>
      <c r="AF10" s="145"/>
      <c r="AG10" s="143"/>
      <c r="AH10" s="145"/>
      <c r="AI10" s="144">
        <f t="shared" si="1"/>
        <v>1</v>
      </c>
      <c r="AJ10" s="145"/>
      <c r="AK10" s="145"/>
      <c r="AL10" s="145"/>
      <c r="AM10" s="145"/>
      <c r="AN10" s="145"/>
      <c r="AO10" s="144"/>
      <c r="AP10" s="144"/>
      <c r="AQ10" s="145"/>
      <c r="AR10" s="145"/>
      <c r="AS10" s="144"/>
      <c r="AT10" s="145"/>
      <c r="AU10" s="145"/>
      <c r="AV10" s="145"/>
      <c r="AW10" s="145"/>
      <c r="AX10" s="145"/>
      <c r="AY10" s="145"/>
      <c r="AZ10" s="145"/>
      <c r="BA10" s="145"/>
      <c r="BB10" s="144"/>
      <c r="BC10" s="144"/>
    </row>
    <row r="11">
      <c r="A11" s="142" t="s">
        <v>659</v>
      </c>
      <c r="B11" s="143"/>
      <c r="C11" s="145"/>
      <c r="D11" s="145"/>
      <c r="E11" s="145"/>
      <c r="F11" s="145"/>
      <c r="G11" s="145"/>
      <c r="H11" s="145"/>
      <c r="I11" s="145"/>
      <c r="J11" s="145"/>
      <c r="K11" s="145"/>
      <c r="L11" s="143"/>
      <c r="M11" s="145"/>
      <c r="N11" s="145"/>
      <c r="O11" s="145"/>
      <c r="P11" s="145"/>
      <c r="Q11" s="145"/>
      <c r="R11" s="144">
        <v>1.0</v>
      </c>
      <c r="S11" s="143"/>
      <c r="T11" s="145"/>
      <c r="U11" s="145"/>
      <c r="V11" s="145"/>
      <c r="W11" s="143"/>
      <c r="X11" s="145"/>
      <c r="Y11" s="145"/>
      <c r="Z11" s="145"/>
      <c r="AA11" s="145"/>
      <c r="AB11" s="145"/>
      <c r="AC11" s="143"/>
      <c r="AD11" s="143"/>
      <c r="AE11" s="145"/>
      <c r="AF11" s="145"/>
      <c r="AG11" s="145"/>
      <c r="AH11" s="143"/>
      <c r="AI11" s="144">
        <f t="shared" si="1"/>
        <v>1</v>
      </c>
      <c r="AJ11" s="144"/>
      <c r="AK11" s="144"/>
      <c r="AL11" s="145"/>
      <c r="AM11" s="144"/>
      <c r="AN11" s="145"/>
      <c r="AO11" s="145"/>
      <c r="AP11" s="145"/>
      <c r="AQ11" s="144"/>
      <c r="AR11" s="144"/>
      <c r="AS11" s="145"/>
      <c r="AT11" s="145"/>
      <c r="AU11" s="144"/>
      <c r="AV11" s="144"/>
      <c r="AW11" s="145"/>
      <c r="AX11" s="145"/>
      <c r="AY11" s="144"/>
      <c r="AZ11" s="145"/>
      <c r="BA11" s="145"/>
      <c r="BB11" s="144"/>
      <c r="BC11" s="144"/>
    </row>
    <row r="12">
      <c r="A12" s="142" t="s">
        <v>274</v>
      </c>
      <c r="B12" s="143"/>
      <c r="C12" s="143"/>
      <c r="D12" s="145"/>
      <c r="E12" s="145"/>
      <c r="F12" s="145"/>
      <c r="G12" s="145"/>
      <c r="H12" s="145"/>
      <c r="I12" s="145"/>
      <c r="J12" s="145"/>
      <c r="K12" s="145"/>
      <c r="L12" s="144">
        <v>1.0</v>
      </c>
      <c r="M12" s="143"/>
      <c r="N12" s="145"/>
      <c r="O12" s="144">
        <v>1.0</v>
      </c>
      <c r="P12" s="145"/>
      <c r="Q12" s="144">
        <v>1.0</v>
      </c>
      <c r="R12" s="145"/>
      <c r="S12" s="143"/>
      <c r="T12" s="145"/>
      <c r="U12" s="145"/>
      <c r="V12" s="145"/>
      <c r="W12" s="145"/>
      <c r="X12" s="145"/>
      <c r="Y12" s="145"/>
      <c r="Z12" s="145"/>
      <c r="AA12" s="145"/>
      <c r="AB12" s="145"/>
      <c r="AC12" s="143"/>
      <c r="AD12" s="145"/>
      <c r="AE12" s="145"/>
      <c r="AF12" s="145"/>
      <c r="AG12" s="145"/>
      <c r="AH12" s="143"/>
      <c r="AI12" s="144">
        <f t="shared" si="1"/>
        <v>3</v>
      </c>
      <c r="AJ12" s="144"/>
      <c r="AK12" s="145"/>
      <c r="AL12" s="145"/>
      <c r="AM12" s="145"/>
      <c r="AN12" s="145"/>
      <c r="AO12" s="144"/>
      <c r="AP12" s="145"/>
      <c r="AQ12" s="144"/>
      <c r="AR12" s="145"/>
      <c r="AS12" s="144"/>
      <c r="AT12" s="144"/>
      <c r="AU12" s="144"/>
      <c r="AV12" s="145"/>
      <c r="AW12" s="145"/>
      <c r="AX12" s="145"/>
      <c r="AY12" s="144"/>
      <c r="AZ12" s="145"/>
      <c r="BA12" s="145"/>
      <c r="BB12" s="144"/>
      <c r="BC12" s="144"/>
    </row>
    <row r="13">
      <c r="A13" s="142" t="s">
        <v>566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3"/>
      <c r="L13" s="145"/>
      <c r="M13" s="145"/>
      <c r="N13" s="145"/>
      <c r="O13" s="144">
        <v>1.0</v>
      </c>
      <c r="P13" s="145"/>
      <c r="Q13" s="145"/>
      <c r="R13" s="145"/>
      <c r="S13" s="145"/>
      <c r="T13" s="143"/>
      <c r="U13" s="145"/>
      <c r="V13" s="145"/>
      <c r="W13" s="143"/>
      <c r="X13" s="145"/>
      <c r="Y13" s="143"/>
      <c r="Z13" s="145"/>
      <c r="AA13" s="143"/>
      <c r="AB13" s="145"/>
      <c r="AC13" s="145"/>
      <c r="AD13" s="143"/>
      <c r="AE13" s="145"/>
      <c r="AF13" s="145"/>
      <c r="AG13" s="145"/>
      <c r="AH13" s="145"/>
      <c r="AI13" s="144">
        <f t="shared" si="1"/>
        <v>1</v>
      </c>
      <c r="AJ13" s="144"/>
      <c r="AK13" s="145"/>
      <c r="AL13" s="145"/>
      <c r="AM13" s="145"/>
      <c r="AN13" s="145"/>
      <c r="AO13" s="145"/>
      <c r="AP13" s="145"/>
      <c r="AQ13" s="144"/>
      <c r="AR13" s="145"/>
      <c r="AS13" s="145"/>
      <c r="AT13" s="145"/>
      <c r="AU13" s="145"/>
      <c r="AV13" s="145"/>
      <c r="AW13" s="144"/>
      <c r="AX13" s="144"/>
      <c r="AY13" s="145"/>
      <c r="AZ13" s="145"/>
      <c r="BA13" s="144"/>
      <c r="BB13" s="144"/>
      <c r="BC13" s="144"/>
    </row>
    <row r="14">
      <c r="A14" s="142" t="s">
        <v>275</v>
      </c>
      <c r="B14" s="143"/>
      <c r="C14" s="143"/>
      <c r="D14" s="145"/>
      <c r="E14" s="145"/>
      <c r="F14" s="145"/>
      <c r="G14" s="145"/>
      <c r="H14" s="145"/>
      <c r="I14" s="145"/>
      <c r="J14" s="145"/>
      <c r="K14" s="143"/>
      <c r="L14" s="144">
        <v>1.0</v>
      </c>
      <c r="M14" s="145"/>
      <c r="N14" s="145"/>
      <c r="O14" s="144">
        <v>1.0</v>
      </c>
      <c r="P14" s="145"/>
      <c r="Q14" s="144">
        <v>1.0</v>
      </c>
      <c r="R14" s="145"/>
      <c r="S14" s="145"/>
      <c r="T14" s="143"/>
      <c r="U14" s="145"/>
      <c r="V14" s="145"/>
      <c r="W14" s="143"/>
      <c r="X14" s="145"/>
      <c r="Y14" s="143"/>
      <c r="Z14" s="145"/>
      <c r="AA14" s="143"/>
      <c r="AB14" s="144">
        <v>1.0</v>
      </c>
      <c r="AC14" s="145"/>
      <c r="AD14" s="145"/>
      <c r="AE14" s="145"/>
      <c r="AF14" s="144">
        <v>1.0</v>
      </c>
      <c r="AG14" s="144">
        <v>1.0</v>
      </c>
      <c r="AH14" s="143"/>
      <c r="AI14" s="144">
        <f t="shared" si="1"/>
        <v>6</v>
      </c>
      <c r="AJ14" s="144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4"/>
      <c r="AX14" s="144"/>
      <c r="AY14" s="145"/>
      <c r="AZ14" s="145"/>
      <c r="BA14" s="144"/>
      <c r="BB14" s="144"/>
      <c r="BC14" s="144"/>
    </row>
    <row r="15">
      <c r="A15" s="142" t="s">
        <v>278</v>
      </c>
      <c r="B15" s="143"/>
      <c r="C15" s="145"/>
      <c r="D15" s="145"/>
      <c r="E15" s="145"/>
      <c r="F15" s="145"/>
      <c r="G15" s="145"/>
      <c r="H15" s="145"/>
      <c r="I15" s="145"/>
      <c r="J15" s="145"/>
      <c r="K15" s="143"/>
      <c r="L15" s="145"/>
      <c r="M15" s="143"/>
      <c r="N15" s="145"/>
      <c r="O15" s="144">
        <v>1.0</v>
      </c>
      <c r="P15" s="145"/>
      <c r="Q15" s="145"/>
      <c r="R15" s="145"/>
      <c r="S15" s="145"/>
      <c r="T15" s="145"/>
      <c r="U15" s="145"/>
      <c r="V15" s="145"/>
      <c r="W15" s="145"/>
      <c r="X15" s="143"/>
      <c r="Y15" s="145"/>
      <c r="Z15" s="145"/>
      <c r="AA15" s="143"/>
      <c r="AB15" s="144">
        <v>1.0</v>
      </c>
      <c r="AC15" s="145"/>
      <c r="AD15" s="143"/>
      <c r="AE15" s="145"/>
      <c r="AF15" s="145"/>
      <c r="AG15" s="145"/>
      <c r="AH15" s="145"/>
      <c r="AI15" s="144">
        <f t="shared" si="1"/>
        <v>2</v>
      </c>
      <c r="AJ15" s="144"/>
      <c r="AK15" s="145"/>
      <c r="AL15" s="145"/>
      <c r="AM15" s="144"/>
      <c r="AN15" s="145"/>
      <c r="AO15" s="143"/>
      <c r="AP15" s="145"/>
      <c r="AQ15" s="145"/>
      <c r="AR15" s="144"/>
      <c r="AS15" s="145"/>
      <c r="AT15" s="145"/>
      <c r="AU15" s="144"/>
      <c r="AV15" s="145"/>
      <c r="AW15" s="144"/>
      <c r="AX15" s="145"/>
      <c r="AY15" s="144"/>
      <c r="AZ15" s="145"/>
      <c r="BA15" s="145"/>
      <c r="BB15" s="144"/>
      <c r="BC15" s="144"/>
    </row>
    <row r="16">
      <c r="A16" s="142" t="s">
        <v>660</v>
      </c>
      <c r="B16" s="143"/>
      <c r="C16" s="144">
        <v>1.0</v>
      </c>
      <c r="D16" s="143"/>
      <c r="E16" s="143"/>
      <c r="F16" s="145"/>
      <c r="G16" s="143"/>
      <c r="H16" s="145"/>
      <c r="I16" s="143"/>
      <c r="J16" s="145"/>
      <c r="K16" s="145"/>
      <c r="L16" s="145"/>
      <c r="M16" s="145"/>
      <c r="N16" s="145"/>
      <c r="O16" s="144">
        <v>1.0</v>
      </c>
      <c r="P16" s="143"/>
      <c r="Q16" s="145"/>
      <c r="R16" s="145"/>
      <c r="S16" s="145"/>
      <c r="T16" s="145"/>
      <c r="U16" s="145"/>
      <c r="V16" s="143"/>
      <c r="W16" s="145"/>
      <c r="X16" s="143"/>
      <c r="Y16" s="145"/>
      <c r="Z16" s="145"/>
      <c r="AA16" s="145"/>
      <c r="AB16" s="145"/>
      <c r="AC16" s="145"/>
      <c r="AD16" s="145"/>
      <c r="AE16" s="145"/>
      <c r="AF16" s="145"/>
      <c r="AG16" s="143"/>
      <c r="AH16" s="145"/>
      <c r="AI16" s="144">
        <f t="shared" si="1"/>
        <v>2</v>
      </c>
      <c r="AJ16" s="145"/>
      <c r="AK16" s="145"/>
      <c r="AL16" s="145"/>
      <c r="AM16" s="145"/>
      <c r="AN16" s="145"/>
      <c r="AO16" s="144"/>
      <c r="AP16" s="144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4"/>
      <c r="BC16" s="144"/>
    </row>
    <row r="17">
      <c r="A17" s="142" t="s">
        <v>279</v>
      </c>
      <c r="B17" s="143"/>
      <c r="C17" s="145"/>
      <c r="D17" s="143"/>
      <c r="E17" s="143"/>
      <c r="F17" s="145"/>
      <c r="G17" s="143"/>
      <c r="H17" s="145"/>
      <c r="I17" s="143"/>
      <c r="J17" s="145"/>
      <c r="K17" s="143"/>
      <c r="L17" s="145"/>
      <c r="M17" s="145"/>
      <c r="N17" s="145"/>
      <c r="O17" s="145"/>
      <c r="P17" s="143"/>
      <c r="Q17" s="145"/>
      <c r="R17" s="145"/>
      <c r="S17" s="145"/>
      <c r="T17" s="145"/>
      <c r="U17" s="145"/>
      <c r="V17" s="144">
        <v>1.0</v>
      </c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3"/>
      <c r="AH17" s="143"/>
      <c r="AI17" s="144">
        <f t="shared" si="1"/>
        <v>1</v>
      </c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4"/>
      <c r="AV17" s="145"/>
      <c r="AW17" s="145"/>
      <c r="AX17" s="145"/>
      <c r="AY17" s="144"/>
      <c r="AZ17" s="145"/>
      <c r="BA17" s="145"/>
      <c r="BB17" s="144"/>
      <c r="BC17" s="144"/>
    </row>
    <row r="18">
      <c r="A18" s="142" t="s">
        <v>281</v>
      </c>
      <c r="B18" s="143"/>
      <c r="C18" s="143"/>
      <c r="D18" s="145"/>
      <c r="E18" s="145"/>
      <c r="F18" s="145"/>
      <c r="G18" s="145"/>
      <c r="H18" s="145"/>
      <c r="I18" s="145"/>
      <c r="J18" s="143"/>
      <c r="K18" s="145"/>
      <c r="L18" s="145"/>
      <c r="M18" s="143"/>
      <c r="N18" s="145"/>
      <c r="O18" s="145"/>
      <c r="P18" s="145"/>
      <c r="Q18" s="143"/>
      <c r="R18" s="144">
        <v>1.0</v>
      </c>
      <c r="S18" s="143"/>
      <c r="T18" s="145"/>
      <c r="U18" s="145"/>
      <c r="V18" s="144">
        <v>1.0</v>
      </c>
      <c r="W18" s="145"/>
      <c r="X18" s="145"/>
      <c r="Y18" s="145"/>
      <c r="Z18" s="145"/>
      <c r="AA18" s="145"/>
      <c r="AB18" s="145"/>
      <c r="AC18" s="145"/>
      <c r="AD18" s="145"/>
      <c r="AE18" s="145"/>
      <c r="AF18" s="143"/>
      <c r="AG18" s="145"/>
      <c r="AH18" s="145"/>
      <c r="AI18" s="144">
        <f t="shared" si="1"/>
        <v>2</v>
      </c>
      <c r="AJ18" s="145"/>
      <c r="AK18" s="144"/>
      <c r="AL18" s="144"/>
      <c r="AM18" s="145"/>
      <c r="AN18" s="145"/>
      <c r="AO18" s="144"/>
      <c r="AP18" s="145"/>
      <c r="AQ18" s="145"/>
      <c r="AR18" s="145"/>
      <c r="AS18" s="145"/>
      <c r="AT18" s="145"/>
      <c r="AU18" s="145"/>
      <c r="AV18" s="145"/>
      <c r="AW18" s="145"/>
      <c r="AX18" s="145"/>
      <c r="AY18" s="144"/>
      <c r="AZ18" s="145"/>
      <c r="BA18" s="145"/>
      <c r="BB18" s="144"/>
      <c r="BC18" s="144"/>
    </row>
    <row r="19">
      <c r="A19" s="142" t="s">
        <v>661</v>
      </c>
      <c r="B19" s="143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3"/>
      <c r="N19" s="145"/>
      <c r="O19" s="145"/>
      <c r="P19" s="145"/>
      <c r="Q19" s="145"/>
      <c r="R19" s="143"/>
      <c r="S19" s="145"/>
      <c r="T19" s="145"/>
      <c r="U19" s="145"/>
      <c r="V19" s="143"/>
      <c r="W19" s="145"/>
      <c r="X19" s="143"/>
      <c r="Y19" s="145"/>
      <c r="Z19" s="143"/>
      <c r="AA19" s="143"/>
      <c r="AB19" s="145"/>
      <c r="AC19" s="145"/>
      <c r="AD19" s="145"/>
      <c r="AE19" s="145"/>
      <c r="AF19" s="144">
        <v>1.0</v>
      </c>
      <c r="AG19" s="145"/>
      <c r="AH19" s="145"/>
      <c r="AI19" s="144">
        <f t="shared" si="1"/>
        <v>1</v>
      </c>
      <c r="AJ19" s="144"/>
      <c r="AK19" s="145"/>
      <c r="AL19" s="145"/>
      <c r="AM19" s="145"/>
      <c r="AN19" s="144"/>
      <c r="AO19" s="145"/>
      <c r="AP19" s="145"/>
      <c r="AQ19" s="145"/>
      <c r="AR19" s="144"/>
      <c r="AS19" s="145"/>
      <c r="AT19" s="145"/>
      <c r="AU19" s="145"/>
      <c r="AV19" s="145"/>
      <c r="AW19" s="145"/>
      <c r="AX19" s="145"/>
      <c r="AY19" s="145"/>
      <c r="AZ19" s="143"/>
      <c r="BA19" s="145"/>
      <c r="BB19" s="144"/>
      <c r="BC19" s="144"/>
    </row>
    <row r="20">
      <c r="A20" s="142" t="s">
        <v>662</v>
      </c>
      <c r="B20" s="143"/>
      <c r="C20" s="145"/>
      <c r="D20" s="143"/>
      <c r="E20" s="143"/>
      <c r="F20" s="145"/>
      <c r="G20" s="143"/>
      <c r="H20" s="145"/>
      <c r="I20" s="144">
        <v>1.0</v>
      </c>
      <c r="J20" s="145"/>
      <c r="K20" s="145"/>
      <c r="L20" s="145"/>
      <c r="M20" s="143"/>
      <c r="N20" s="145"/>
      <c r="O20" s="145"/>
      <c r="P20" s="143"/>
      <c r="Q20" s="145"/>
      <c r="R20" s="145"/>
      <c r="S20" s="145"/>
      <c r="T20" s="145"/>
      <c r="U20" s="145"/>
      <c r="V20" s="145"/>
      <c r="W20" s="145"/>
      <c r="X20" s="143"/>
      <c r="Y20" s="145"/>
      <c r="Z20" s="145"/>
      <c r="AA20" s="145"/>
      <c r="AB20" s="145"/>
      <c r="AC20" s="143"/>
      <c r="AD20" s="145"/>
      <c r="AE20" s="145"/>
      <c r="AF20" s="145"/>
      <c r="AG20" s="143"/>
      <c r="AH20" s="145"/>
      <c r="AI20" s="144">
        <f t="shared" si="1"/>
        <v>1</v>
      </c>
      <c r="AJ20" s="145"/>
      <c r="AK20" s="144"/>
      <c r="AL20" s="145"/>
      <c r="AM20" s="145"/>
      <c r="AN20" s="145"/>
      <c r="AO20" s="145"/>
      <c r="AP20" s="145"/>
      <c r="AQ20" s="144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4"/>
      <c r="BC20" s="144"/>
    </row>
    <row r="21">
      <c r="A21" s="142" t="s">
        <v>663</v>
      </c>
      <c r="B21" s="143"/>
      <c r="C21" s="145"/>
      <c r="D21" s="143"/>
      <c r="E21" s="143"/>
      <c r="F21" s="145"/>
      <c r="G21" s="143"/>
      <c r="H21" s="145"/>
      <c r="I21" s="144">
        <v>1.0</v>
      </c>
      <c r="J21" s="145"/>
      <c r="K21" s="145"/>
      <c r="L21" s="145"/>
      <c r="M21" s="143"/>
      <c r="N21" s="145"/>
      <c r="O21" s="145"/>
      <c r="P21" s="143"/>
      <c r="Q21" s="145"/>
      <c r="R21" s="145"/>
      <c r="S21" s="145"/>
      <c r="T21" s="145"/>
      <c r="U21" s="145"/>
      <c r="V21" s="145"/>
      <c r="W21" s="145"/>
      <c r="X21" s="143"/>
      <c r="Y21" s="145"/>
      <c r="Z21" s="145"/>
      <c r="AA21" s="145"/>
      <c r="AB21" s="145"/>
      <c r="AC21" s="143"/>
      <c r="AD21" s="145"/>
      <c r="AE21" s="145"/>
      <c r="AF21" s="145"/>
      <c r="AG21" s="143"/>
      <c r="AH21" s="145"/>
      <c r="AI21" s="144">
        <f t="shared" si="1"/>
        <v>1</v>
      </c>
      <c r="AJ21" s="145"/>
      <c r="AK21" s="144"/>
      <c r="AL21" s="145"/>
      <c r="AM21" s="145"/>
      <c r="AN21" s="145"/>
      <c r="AO21" s="145"/>
      <c r="AP21" s="145"/>
      <c r="AQ21" s="144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4"/>
      <c r="BC21" s="144"/>
    </row>
    <row r="22">
      <c r="A22" s="142" t="s">
        <v>664</v>
      </c>
      <c r="B22" s="143"/>
      <c r="C22" s="145"/>
      <c r="D22" s="143"/>
      <c r="E22" s="143"/>
      <c r="F22" s="145"/>
      <c r="G22" s="143"/>
      <c r="H22" s="143"/>
      <c r="I22" s="144">
        <v>1.0</v>
      </c>
      <c r="J22" s="145"/>
      <c r="K22" s="145"/>
      <c r="L22" s="145"/>
      <c r="M22" s="143"/>
      <c r="N22" s="145"/>
      <c r="O22" s="145"/>
      <c r="P22" s="143"/>
      <c r="Q22" s="145"/>
      <c r="R22" s="145"/>
      <c r="S22" s="145"/>
      <c r="T22" s="145"/>
      <c r="U22" s="145"/>
      <c r="V22" s="145"/>
      <c r="W22" s="145"/>
      <c r="X22" s="143"/>
      <c r="Y22" s="145"/>
      <c r="Z22" s="145"/>
      <c r="AA22" s="143"/>
      <c r="AB22" s="145"/>
      <c r="AC22" s="145"/>
      <c r="AD22" s="145"/>
      <c r="AE22" s="145"/>
      <c r="AF22" s="145"/>
      <c r="AG22" s="143"/>
      <c r="AH22" s="145"/>
      <c r="AI22" s="144">
        <f t="shared" si="1"/>
        <v>1</v>
      </c>
      <c r="AJ22" s="145"/>
      <c r="AK22" s="143"/>
      <c r="AL22" s="145"/>
      <c r="AM22" s="145"/>
      <c r="AN22" s="145"/>
      <c r="AO22" s="145"/>
      <c r="AP22" s="145"/>
      <c r="AQ22" s="143"/>
      <c r="AR22" s="145"/>
      <c r="AS22" s="145"/>
      <c r="AT22" s="145"/>
      <c r="AU22" s="145"/>
      <c r="AV22" s="144"/>
      <c r="AW22" s="145"/>
      <c r="AX22" s="144"/>
      <c r="AY22" s="145"/>
      <c r="AZ22" s="145"/>
      <c r="BA22" s="145"/>
      <c r="BB22" s="144"/>
      <c r="BC22" s="144"/>
    </row>
    <row r="23">
      <c r="A23" s="142" t="s">
        <v>665</v>
      </c>
      <c r="B23" s="143"/>
      <c r="C23" s="143"/>
      <c r="D23" s="143"/>
      <c r="E23" s="143"/>
      <c r="F23" s="145"/>
      <c r="G23" s="143"/>
      <c r="H23" s="145"/>
      <c r="I23" s="144">
        <v>1.0</v>
      </c>
      <c r="J23" s="145"/>
      <c r="K23" s="145"/>
      <c r="L23" s="145"/>
      <c r="M23" s="145"/>
      <c r="N23" s="145"/>
      <c r="O23" s="145"/>
      <c r="P23" s="143"/>
      <c r="Q23" s="145"/>
      <c r="R23" s="145"/>
      <c r="S23" s="145"/>
      <c r="T23" s="145"/>
      <c r="U23" s="145"/>
      <c r="V23" s="145"/>
      <c r="W23" s="145"/>
      <c r="X23" s="143"/>
      <c r="Y23" s="145"/>
      <c r="Z23" s="145"/>
      <c r="AA23" s="145"/>
      <c r="AB23" s="145"/>
      <c r="AC23" s="145"/>
      <c r="AD23" s="145"/>
      <c r="AE23" s="145"/>
      <c r="AF23" s="145"/>
      <c r="AG23" s="143"/>
      <c r="AH23" s="145"/>
      <c r="AI23" s="144">
        <f t="shared" si="1"/>
        <v>1</v>
      </c>
      <c r="AJ23" s="145"/>
      <c r="AK23" s="145"/>
      <c r="AL23" s="145"/>
      <c r="AM23" s="145"/>
      <c r="AN23" s="145"/>
      <c r="AO23" s="145"/>
      <c r="AP23" s="144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4"/>
      <c r="BC23" s="144"/>
    </row>
    <row r="24">
      <c r="A24" s="142" t="s">
        <v>282</v>
      </c>
      <c r="B24" s="143"/>
      <c r="C24" s="143"/>
      <c r="D24" s="145"/>
      <c r="E24" s="145"/>
      <c r="F24" s="145"/>
      <c r="G24" s="145"/>
      <c r="H24" s="145"/>
      <c r="I24" s="145"/>
      <c r="J24" s="145"/>
      <c r="K24" s="145"/>
      <c r="L24" s="145"/>
      <c r="M24" s="143"/>
      <c r="N24" s="145"/>
      <c r="O24" s="145"/>
      <c r="P24" s="145"/>
      <c r="Q24" s="143"/>
      <c r="R24" s="143"/>
      <c r="S24" s="144">
        <v>1.0</v>
      </c>
      <c r="T24" s="145"/>
      <c r="U24" s="145"/>
      <c r="V24" s="143"/>
      <c r="W24" s="145"/>
      <c r="X24" s="145"/>
      <c r="Y24" s="145"/>
      <c r="Z24" s="145"/>
      <c r="AA24" s="145"/>
      <c r="AB24" s="145"/>
      <c r="AC24" s="145"/>
      <c r="AD24" s="143"/>
      <c r="AE24" s="145"/>
      <c r="AF24" s="145"/>
      <c r="AG24" s="145"/>
      <c r="AH24" s="144">
        <v>1.0</v>
      </c>
      <c r="AI24" s="144">
        <f t="shared" si="1"/>
        <v>2</v>
      </c>
      <c r="AJ24" s="145"/>
      <c r="AK24" s="145"/>
      <c r="AL24" s="145"/>
      <c r="AM24" s="145"/>
      <c r="AN24" s="144"/>
      <c r="AO24" s="145"/>
      <c r="AP24" s="145"/>
      <c r="AQ24" s="144"/>
      <c r="AR24" s="145"/>
      <c r="AS24" s="145"/>
      <c r="AT24" s="144"/>
      <c r="AU24" s="144"/>
      <c r="AV24" s="145"/>
      <c r="AW24" s="145"/>
      <c r="AX24" s="144"/>
      <c r="AY24" s="145"/>
      <c r="AZ24" s="145"/>
      <c r="BA24" s="145"/>
      <c r="BB24" s="144"/>
      <c r="BC24" s="144"/>
    </row>
    <row r="25">
      <c r="A25" s="142" t="s">
        <v>666</v>
      </c>
      <c r="B25" s="143"/>
      <c r="C25" s="145"/>
      <c r="D25" s="143"/>
      <c r="E25" s="143"/>
      <c r="F25" s="145"/>
      <c r="G25" s="143"/>
      <c r="H25" s="145"/>
      <c r="I25" s="144">
        <v>1.0</v>
      </c>
      <c r="J25" s="145"/>
      <c r="K25" s="145"/>
      <c r="L25" s="145"/>
      <c r="M25" s="145"/>
      <c r="N25" s="145"/>
      <c r="O25" s="145"/>
      <c r="P25" s="143"/>
      <c r="Q25" s="143"/>
      <c r="R25" s="145"/>
      <c r="S25" s="145"/>
      <c r="T25" s="145"/>
      <c r="U25" s="145"/>
      <c r="V25" s="145"/>
      <c r="W25" s="145"/>
      <c r="X25" s="143"/>
      <c r="Y25" s="145"/>
      <c r="Z25" s="145"/>
      <c r="AA25" s="145"/>
      <c r="AB25" s="145"/>
      <c r="AC25" s="145"/>
      <c r="AD25" s="145"/>
      <c r="AE25" s="145"/>
      <c r="AF25" s="145"/>
      <c r="AG25" s="143"/>
      <c r="AH25" s="145"/>
      <c r="AI25" s="144">
        <f t="shared" si="1"/>
        <v>1</v>
      </c>
      <c r="AJ25" s="145"/>
      <c r="AK25" s="145"/>
      <c r="AL25" s="145"/>
      <c r="AM25" s="145"/>
      <c r="AN25" s="145"/>
      <c r="AO25" s="145"/>
      <c r="AP25" s="144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4"/>
      <c r="BC25" s="144"/>
    </row>
    <row r="26">
      <c r="A26" s="142" t="s">
        <v>667</v>
      </c>
      <c r="B26" s="143"/>
      <c r="C26" s="143"/>
      <c r="D26" s="143"/>
      <c r="E26" s="145"/>
      <c r="F26" s="144">
        <v>1.0</v>
      </c>
      <c r="G26" s="145"/>
      <c r="H26" s="143"/>
      <c r="I26" s="145"/>
      <c r="J26" s="145"/>
      <c r="K26" s="143"/>
      <c r="L26" s="145"/>
      <c r="M26" s="143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3"/>
      <c r="AD26" s="145"/>
      <c r="AE26" s="145"/>
      <c r="AF26" s="145"/>
      <c r="AG26" s="145"/>
      <c r="AH26" s="143"/>
      <c r="AI26" s="144">
        <f t="shared" si="1"/>
        <v>1</v>
      </c>
      <c r="AJ26" s="144"/>
      <c r="AK26" s="145"/>
      <c r="AL26" s="145"/>
      <c r="AM26" s="145"/>
      <c r="AN26" s="145"/>
      <c r="AO26" s="145"/>
      <c r="AP26" s="145"/>
      <c r="AQ26" s="144"/>
      <c r="AR26" s="145"/>
      <c r="AS26" s="145"/>
      <c r="AT26" s="145"/>
      <c r="AU26" s="145"/>
      <c r="AV26" s="145"/>
      <c r="AW26" s="145"/>
      <c r="AX26" s="145"/>
      <c r="AY26" s="144"/>
      <c r="AZ26" s="145"/>
      <c r="BA26" s="145"/>
      <c r="BB26" s="144"/>
      <c r="BC26" s="144"/>
    </row>
    <row r="27">
      <c r="A27" s="142" t="s">
        <v>668</v>
      </c>
      <c r="B27" s="143"/>
      <c r="C27" s="143"/>
      <c r="D27" s="145"/>
      <c r="E27" s="145"/>
      <c r="F27" s="145"/>
      <c r="G27" s="145"/>
      <c r="H27" s="143"/>
      <c r="I27" s="145"/>
      <c r="J27" s="145"/>
      <c r="K27" s="145"/>
      <c r="L27" s="143"/>
      <c r="M27" s="145"/>
      <c r="N27" s="145"/>
      <c r="O27" s="144">
        <v>1.0</v>
      </c>
      <c r="P27" s="145"/>
      <c r="Q27" s="145"/>
      <c r="R27" s="145"/>
      <c r="S27" s="143"/>
      <c r="T27" s="143"/>
      <c r="U27" s="145"/>
      <c r="V27" s="145"/>
      <c r="W27" s="143"/>
      <c r="X27" s="145"/>
      <c r="Y27" s="143"/>
      <c r="Z27" s="145"/>
      <c r="AA27" s="145"/>
      <c r="AB27" s="145"/>
      <c r="AC27" s="143"/>
      <c r="AD27" s="145"/>
      <c r="AE27" s="145"/>
      <c r="AF27" s="145"/>
      <c r="AG27" s="145"/>
      <c r="AH27" s="143"/>
      <c r="AI27" s="144">
        <f t="shared" si="1"/>
        <v>1</v>
      </c>
      <c r="AJ27" s="143"/>
      <c r="AK27" s="145"/>
      <c r="AL27" s="145"/>
      <c r="AM27" s="143"/>
      <c r="AN27" s="145"/>
      <c r="AO27" s="143"/>
      <c r="AP27" s="143"/>
      <c r="AQ27" s="143"/>
      <c r="AR27" s="143"/>
      <c r="AS27" s="143"/>
      <c r="AT27" s="143"/>
      <c r="AU27" s="143"/>
      <c r="AV27" s="143"/>
      <c r="AW27" s="145"/>
      <c r="AX27" s="145"/>
      <c r="AY27" s="143"/>
      <c r="AZ27" s="145"/>
      <c r="BA27" s="144"/>
      <c r="BB27" s="144"/>
      <c r="BC27" s="144"/>
    </row>
    <row r="28">
      <c r="A28" s="142" t="s">
        <v>291</v>
      </c>
      <c r="B28" s="143"/>
      <c r="C28" s="143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3"/>
      <c r="P28" s="145"/>
      <c r="Q28" s="145"/>
      <c r="R28" s="145"/>
      <c r="S28" s="145"/>
      <c r="T28" s="143"/>
      <c r="U28" s="145"/>
      <c r="V28" s="145"/>
      <c r="W28" s="143"/>
      <c r="X28" s="145"/>
      <c r="Y28" s="143"/>
      <c r="Z28" s="145"/>
      <c r="AA28" s="143"/>
      <c r="AB28" s="145"/>
      <c r="AC28" s="143"/>
      <c r="AD28" s="145"/>
      <c r="AE28" s="145"/>
      <c r="AF28" s="144">
        <v>1.0</v>
      </c>
      <c r="AG28" s="145"/>
      <c r="AH28" s="143"/>
      <c r="AI28" s="144">
        <f t="shared" si="1"/>
        <v>1</v>
      </c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4"/>
      <c r="BB28" s="144"/>
      <c r="BC28" s="144"/>
    </row>
    <row r="29">
      <c r="A29" s="142" t="s">
        <v>669</v>
      </c>
      <c r="B29" s="143"/>
      <c r="C29" s="143"/>
      <c r="D29" s="145"/>
      <c r="E29" s="145"/>
      <c r="F29" s="145"/>
      <c r="G29" s="145"/>
      <c r="H29" s="145"/>
      <c r="I29" s="145"/>
      <c r="J29" s="145"/>
      <c r="K29" s="143"/>
      <c r="L29" s="145"/>
      <c r="M29" s="143"/>
      <c r="N29" s="145"/>
      <c r="O29" s="143"/>
      <c r="P29" s="145"/>
      <c r="Q29" s="145"/>
      <c r="R29" s="144">
        <v>1.0</v>
      </c>
      <c r="S29" s="145"/>
      <c r="T29" s="143"/>
      <c r="U29" s="145"/>
      <c r="V29" s="145"/>
      <c r="W29" s="143"/>
      <c r="X29" s="145"/>
      <c r="Y29" s="143"/>
      <c r="Z29" s="145"/>
      <c r="AA29" s="143"/>
      <c r="AB29" s="145"/>
      <c r="AC29" s="143"/>
      <c r="AD29" s="143"/>
      <c r="AE29" s="144">
        <v>1.0</v>
      </c>
      <c r="AF29" s="145"/>
      <c r="AG29" s="145"/>
      <c r="AH29" s="145"/>
      <c r="AI29" s="144">
        <f t="shared" si="1"/>
        <v>2</v>
      </c>
      <c r="AJ29" s="144"/>
      <c r="AK29" s="145"/>
      <c r="AL29" s="145"/>
      <c r="AM29" s="145"/>
      <c r="AN29" s="145"/>
      <c r="AO29" s="145"/>
      <c r="AP29" s="145"/>
      <c r="AQ29" s="144"/>
      <c r="AR29" s="145"/>
      <c r="AS29" s="145"/>
      <c r="AT29" s="145"/>
      <c r="AU29" s="145"/>
      <c r="AV29" s="145"/>
      <c r="AW29" s="145"/>
      <c r="AX29" s="145"/>
      <c r="AY29" s="145"/>
      <c r="AZ29" s="145"/>
      <c r="BA29" s="143"/>
      <c r="BB29" s="144"/>
      <c r="BC29" s="144"/>
    </row>
    <row r="30">
      <c r="A30" s="142" t="s">
        <v>670</v>
      </c>
      <c r="B30" s="143"/>
      <c r="C30" s="145"/>
      <c r="D30" s="143"/>
      <c r="E30" s="143"/>
      <c r="F30" s="145"/>
      <c r="G30" s="143"/>
      <c r="H30" s="145"/>
      <c r="I30" s="143"/>
      <c r="J30" s="145"/>
      <c r="K30" s="145"/>
      <c r="L30" s="145"/>
      <c r="M30" s="145"/>
      <c r="N30" s="145"/>
      <c r="O30" s="145"/>
      <c r="P30" s="143"/>
      <c r="Q30" s="143"/>
      <c r="R30" s="145"/>
      <c r="S30" s="145"/>
      <c r="T30" s="145"/>
      <c r="U30" s="145"/>
      <c r="V30" s="144">
        <v>1.0</v>
      </c>
      <c r="W30" s="144">
        <v>1.0</v>
      </c>
      <c r="X30" s="145"/>
      <c r="Y30" s="145"/>
      <c r="Z30" s="145"/>
      <c r="AA30" s="145"/>
      <c r="AB30" s="145"/>
      <c r="AC30" s="145"/>
      <c r="AD30" s="145"/>
      <c r="AE30" s="145"/>
      <c r="AF30" s="145"/>
      <c r="AG30" s="143"/>
      <c r="AH30" s="145"/>
      <c r="AI30" s="144">
        <f t="shared" si="1"/>
        <v>2</v>
      </c>
      <c r="AJ30" s="145"/>
      <c r="AK30" s="145"/>
      <c r="AL30" s="145"/>
      <c r="AM30" s="145"/>
      <c r="AN30" s="145"/>
      <c r="AO30" s="145"/>
      <c r="AP30" s="144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4"/>
      <c r="BC30" s="144"/>
    </row>
    <row r="31">
      <c r="A31" s="142" t="s">
        <v>671</v>
      </c>
      <c r="B31" s="143"/>
      <c r="C31" s="143"/>
      <c r="D31" s="145"/>
      <c r="E31" s="145"/>
      <c r="F31" s="145"/>
      <c r="G31" s="145"/>
      <c r="H31" s="145"/>
      <c r="I31" s="145"/>
      <c r="J31" s="145"/>
      <c r="K31" s="143"/>
      <c r="L31" s="145"/>
      <c r="M31" s="143"/>
      <c r="N31" s="145"/>
      <c r="O31" s="145"/>
      <c r="P31" s="144">
        <v>1.0</v>
      </c>
      <c r="Q31" s="145"/>
      <c r="R31" s="145"/>
      <c r="S31" s="145"/>
      <c r="T31" s="145"/>
      <c r="U31" s="145"/>
      <c r="V31" s="143"/>
      <c r="W31" s="145"/>
      <c r="X31" s="145"/>
      <c r="Y31" s="145"/>
      <c r="Z31" s="145"/>
      <c r="AA31" s="145"/>
      <c r="AB31" s="145"/>
      <c r="AC31" s="143"/>
      <c r="AD31" s="145"/>
      <c r="AE31" s="143"/>
      <c r="AF31" s="143"/>
      <c r="AG31" s="145"/>
      <c r="AH31" s="143"/>
      <c r="AI31" s="144">
        <f t="shared" si="1"/>
        <v>1</v>
      </c>
      <c r="AJ31" s="144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4"/>
      <c r="BC31" s="144"/>
    </row>
    <row r="32">
      <c r="A32" s="142" t="s">
        <v>672</v>
      </c>
      <c r="B32" s="143"/>
      <c r="C32" s="145"/>
      <c r="D32" s="145"/>
      <c r="E32" s="145"/>
      <c r="F32" s="145"/>
      <c r="G32" s="145"/>
      <c r="H32" s="145"/>
      <c r="I32" s="145"/>
      <c r="J32" s="145"/>
      <c r="K32" s="143"/>
      <c r="L32" s="145"/>
      <c r="M32" s="145"/>
      <c r="N32" s="145"/>
      <c r="O32" s="145"/>
      <c r="P32" s="145"/>
      <c r="Q32" s="145"/>
      <c r="R32" s="144">
        <v>1.0</v>
      </c>
      <c r="S32" s="145"/>
      <c r="T32" s="145"/>
      <c r="U32" s="145"/>
      <c r="V32" s="145"/>
      <c r="W32" s="143"/>
      <c r="X32" s="145"/>
      <c r="Y32" s="145"/>
      <c r="Z32" s="145"/>
      <c r="AA32" s="143"/>
      <c r="AB32" s="145"/>
      <c r="AC32" s="145"/>
      <c r="AD32" s="145"/>
      <c r="AE32" s="145"/>
      <c r="AF32" s="145"/>
      <c r="AG32" s="145"/>
      <c r="AH32" s="145"/>
      <c r="AI32" s="144">
        <f t="shared" si="1"/>
        <v>1</v>
      </c>
      <c r="AJ32" s="144"/>
      <c r="AK32" s="145"/>
      <c r="AL32" s="145"/>
      <c r="AM32" s="145"/>
      <c r="AN32" s="145"/>
      <c r="AO32" s="145"/>
      <c r="AP32" s="145"/>
      <c r="AQ32" s="144"/>
      <c r="AR32" s="145"/>
      <c r="AS32" s="145"/>
      <c r="AT32" s="145"/>
      <c r="AU32" s="145"/>
      <c r="AV32" s="145"/>
      <c r="AW32" s="144"/>
      <c r="AX32" s="144"/>
      <c r="AY32" s="145"/>
      <c r="AZ32" s="145"/>
      <c r="BA32" s="145"/>
      <c r="BB32" s="144"/>
      <c r="BC32" s="144"/>
    </row>
    <row r="33">
      <c r="A33" s="140" t="s">
        <v>673</v>
      </c>
      <c r="B33" s="143"/>
      <c r="C33" s="143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3"/>
      <c r="X33" s="145"/>
      <c r="Y33" s="145"/>
      <c r="Z33" s="145"/>
      <c r="AA33" s="143"/>
      <c r="AB33" s="145"/>
      <c r="AC33" s="145"/>
      <c r="AD33" s="145"/>
      <c r="AE33" s="145"/>
      <c r="AF33" s="145"/>
      <c r="AG33" s="145"/>
      <c r="AH33" s="144">
        <v>1.0</v>
      </c>
      <c r="AI33" s="144">
        <f t="shared" si="1"/>
        <v>1</v>
      </c>
      <c r="AJ33" s="144"/>
      <c r="AK33" s="145"/>
      <c r="AL33" s="145"/>
      <c r="AM33" s="145"/>
      <c r="AN33" s="145"/>
      <c r="AO33" s="145"/>
      <c r="AP33" s="145"/>
      <c r="AQ33" s="144"/>
      <c r="AR33" s="145"/>
      <c r="AS33" s="145"/>
      <c r="AT33" s="145"/>
      <c r="AU33" s="145"/>
      <c r="AV33" s="145"/>
      <c r="AW33" s="144"/>
      <c r="AX33" s="144"/>
      <c r="AY33" s="145"/>
      <c r="AZ33" s="145"/>
      <c r="BA33" s="145"/>
      <c r="BB33" s="144"/>
      <c r="BC33" s="144"/>
    </row>
    <row r="34">
      <c r="A34" s="142" t="s">
        <v>674</v>
      </c>
      <c r="B34" s="143"/>
      <c r="C34" s="143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3"/>
      <c r="P34" s="145"/>
      <c r="Q34" s="145"/>
      <c r="R34" s="145"/>
      <c r="S34" s="145"/>
      <c r="T34" s="143"/>
      <c r="U34" s="145"/>
      <c r="V34" s="145"/>
      <c r="W34" s="143"/>
      <c r="X34" s="145"/>
      <c r="Y34" s="143"/>
      <c r="Z34" s="145"/>
      <c r="AA34" s="145"/>
      <c r="AB34" s="145"/>
      <c r="AC34" s="144">
        <v>1.0</v>
      </c>
      <c r="AD34" s="145"/>
      <c r="AE34" s="145"/>
      <c r="AF34" s="145"/>
      <c r="AG34" s="145"/>
      <c r="AH34" s="145"/>
      <c r="AI34" s="144">
        <f t="shared" si="1"/>
        <v>1</v>
      </c>
      <c r="AJ34" s="145"/>
      <c r="AK34" s="145"/>
      <c r="AL34" s="145"/>
      <c r="AM34" s="145"/>
      <c r="AN34" s="145"/>
      <c r="AO34" s="145"/>
      <c r="AP34" s="143"/>
      <c r="AQ34" s="145"/>
      <c r="AR34" s="145"/>
      <c r="AS34" s="145"/>
      <c r="AT34" s="145"/>
      <c r="AU34" s="145"/>
      <c r="AV34" s="143"/>
      <c r="AW34" s="145"/>
      <c r="AX34" s="145"/>
      <c r="AY34" s="145"/>
      <c r="AZ34" s="145"/>
      <c r="BA34" s="144"/>
      <c r="BB34" s="144"/>
      <c r="BC34" s="144"/>
    </row>
    <row r="35">
      <c r="A35" s="142" t="s">
        <v>675</v>
      </c>
      <c r="B35" s="143"/>
      <c r="C35" s="143"/>
      <c r="D35" s="145"/>
      <c r="E35" s="145"/>
      <c r="F35" s="145"/>
      <c r="G35" s="145"/>
      <c r="H35" s="145"/>
      <c r="I35" s="145"/>
      <c r="J35" s="145"/>
      <c r="K35" s="143"/>
      <c r="L35" s="145"/>
      <c r="M35" s="143"/>
      <c r="N35" s="145"/>
      <c r="O35" s="143"/>
      <c r="P35" s="145"/>
      <c r="Q35" s="145"/>
      <c r="R35" s="145"/>
      <c r="S35" s="145"/>
      <c r="T35" s="143"/>
      <c r="U35" s="145"/>
      <c r="V35" s="145"/>
      <c r="W35" s="143"/>
      <c r="X35" s="145"/>
      <c r="Y35" s="144">
        <v>1.0</v>
      </c>
      <c r="Z35" s="145"/>
      <c r="AA35" s="143"/>
      <c r="AB35" s="145"/>
      <c r="AC35" s="143"/>
      <c r="AD35" s="143"/>
      <c r="AE35" s="145"/>
      <c r="AF35" s="145"/>
      <c r="AG35" s="145"/>
      <c r="AH35" s="145"/>
      <c r="AI35" s="144">
        <f t="shared" si="1"/>
        <v>1</v>
      </c>
      <c r="AJ35" s="143"/>
      <c r="AK35" s="145"/>
      <c r="AL35" s="145"/>
      <c r="AM35" s="145"/>
      <c r="AN35" s="145"/>
      <c r="AO35" s="145"/>
      <c r="AP35" s="145"/>
      <c r="AQ35" s="143"/>
      <c r="AR35" s="145"/>
      <c r="AS35" s="145"/>
      <c r="AT35" s="145"/>
      <c r="AU35" s="145"/>
      <c r="AV35" s="145"/>
      <c r="AW35" s="144"/>
      <c r="AX35" s="144"/>
      <c r="AY35" s="145"/>
      <c r="AZ35" s="145"/>
      <c r="BA35" s="144"/>
      <c r="BB35" s="144"/>
      <c r="BC35" s="144"/>
    </row>
    <row r="36">
      <c r="A36" s="142" t="s">
        <v>676</v>
      </c>
      <c r="B36" s="143"/>
      <c r="C36" s="145"/>
      <c r="D36" s="143"/>
      <c r="E36" s="143"/>
      <c r="F36" s="145"/>
      <c r="G36" s="143"/>
      <c r="H36" s="145"/>
      <c r="I36" s="143"/>
      <c r="J36" s="145"/>
      <c r="K36" s="145"/>
      <c r="L36" s="145"/>
      <c r="M36" s="145"/>
      <c r="N36" s="145"/>
      <c r="O36" s="145"/>
      <c r="P36" s="143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4">
        <v>1.0</v>
      </c>
      <c r="AC36" s="143"/>
      <c r="AD36" s="145"/>
      <c r="AE36" s="145"/>
      <c r="AF36" s="145"/>
      <c r="AG36" s="143"/>
      <c r="AH36" s="145"/>
      <c r="AI36" s="144">
        <f t="shared" si="1"/>
        <v>1</v>
      </c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4"/>
      <c r="BC36" s="144"/>
    </row>
    <row r="37">
      <c r="A37" s="142" t="s">
        <v>294</v>
      </c>
      <c r="B37" s="145"/>
      <c r="C37" s="145"/>
      <c r="D37" s="145"/>
      <c r="E37" s="145"/>
      <c r="F37" s="145"/>
      <c r="G37" s="145"/>
      <c r="H37" s="145"/>
      <c r="I37" s="145"/>
      <c r="J37" s="145"/>
      <c r="K37" s="143"/>
      <c r="L37" s="145"/>
      <c r="M37" s="143"/>
      <c r="N37" s="145"/>
      <c r="O37" s="145"/>
      <c r="P37" s="145"/>
      <c r="Q37" s="145"/>
      <c r="R37" s="145"/>
      <c r="S37" s="145"/>
      <c r="T37" s="145"/>
      <c r="U37" s="145"/>
      <c r="V37" s="145"/>
      <c r="W37" s="143"/>
      <c r="X37" s="145"/>
      <c r="Y37" s="145"/>
      <c r="Z37" s="145"/>
      <c r="AA37" s="145"/>
      <c r="AB37" s="144">
        <v>1.0</v>
      </c>
      <c r="AC37" s="145"/>
      <c r="AD37" s="143"/>
      <c r="AE37" s="145"/>
      <c r="AF37" s="143"/>
      <c r="AG37" s="145"/>
      <c r="AH37" s="143"/>
      <c r="AI37" s="144">
        <f t="shared" si="1"/>
        <v>1</v>
      </c>
      <c r="AJ37" s="144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  <c r="AY37" s="145"/>
      <c r="AZ37" s="145"/>
      <c r="BA37" s="145"/>
      <c r="BB37" s="144"/>
      <c r="BC37" s="144"/>
    </row>
    <row r="38">
      <c r="A38" s="142" t="s">
        <v>677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3"/>
      <c r="P38" s="145"/>
      <c r="Q38" s="145"/>
      <c r="R38" s="145"/>
      <c r="S38" s="145"/>
      <c r="T38" s="143"/>
      <c r="U38" s="145"/>
      <c r="V38" s="145"/>
      <c r="W38" s="143"/>
      <c r="X38" s="145"/>
      <c r="Y38" s="143"/>
      <c r="Z38" s="144">
        <v>1.0</v>
      </c>
      <c r="AA38" s="145"/>
      <c r="AB38" s="143"/>
      <c r="AC38" s="145"/>
      <c r="AD38" s="145"/>
      <c r="AE38" s="145"/>
      <c r="AF38" s="145"/>
      <c r="AG38" s="145"/>
      <c r="AH38" s="145"/>
      <c r="AI38" s="144">
        <f t="shared" si="1"/>
        <v>1</v>
      </c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4"/>
      <c r="BB38" s="144"/>
      <c r="BC38" s="144"/>
    </row>
    <row r="39">
      <c r="A39" s="142" t="s">
        <v>678</v>
      </c>
      <c r="B39" s="143"/>
      <c r="C39" s="143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3"/>
      <c r="P39" s="145"/>
      <c r="Q39" s="145"/>
      <c r="R39" s="145"/>
      <c r="S39" s="145"/>
      <c r="T39" s="143"/>
      <c r="U39" s="145"/>
      <c r="V39" s="145"/>
      <c r="W39" s="143"/>
      <c r="X39" s="145"/>
      <c r="Y39" s="143"/>
      <c r="Z39" s="145"/>
      <c r="AA39" s="145"/>
      <c r="AB39" s="144">
        <v>1.0</v>
      </c>
      <c r="AC39" s="145"/>
      <c r="AD39" s="145"/>
      <c r="AE39" s="145"/>
      <c r="AF39" s="145"/>
      <c r="AG39" s="145"/>
      <c r="AH39" s="145"/>
      <c r="AI39" s="144">
        <f t="shared" si="1"/>
        <v>1</v>
      </c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4"/>
      <c r="BB39" s="144"/>
      <c r="BC39" s="144"/>
    </row>
    <row r="40">
      <c r="A40" s="142" t="s">
        <v>297</v>
      </c>
      <c r="B40" s="143"/>
      <c r="C40" s="143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3"/>
      <c r="P40" s="145"/>
      <c r="Q40" s="145"/>
      <c r="R40" s="145"/>
      <c r="S40" s="145"/>
      <c r="T40" s="143"/>
      <c r="U40" s="145"/>
      <c r="V40" s="145"/>
      <c r="W40" s="143"/>
      <c r="X40" s="145"/>
      <c r="Y40" s="143"/>
      <c r="Z40" s="145"/>
      <c r="AA40" s="145"/>
      <c r="AB40" s="145"/>
      <c r="AC40" s="145"/>
      <c r="AD40" s="145"/>
      <c r="AE40" s="144">
        <v>1.0</v>
      </c>
      <c r="AF40" s="145"/>
      <c r="AG40" s="145"/>
      <c r="AH40" s="145"/>
      <c r="AI40" s="144">
        <f t="shared" si="1"/>
        <v>1</v>
      </c>
      <c r="AJ40" s="145"/>
      <c r="AK40" s="145"/>
      <c r="AL40" s="145"/>
      <c r="AM40" s="145"/>
      <c r="AN40" s="145"/>
      <c r="AO40" s="145"/>
      <c r="AP40" s="143"/>
      <c r="AQ40" s="145"/>
      <c r="AR40" s="145"/>
      <c r="AS40" s="145"/>
      <c r="AT40" s="145"/>
      <c r="AU40" s="145"/>
      <c r="AV40" s="143"/>
      <c r="AW40" s="145"/>
      <c r="AX40" s="145"/>
      <c r="AY40" s="145"/>
      <c r="AZ40" s="145"/>
      <c r="BA40" s="144"/>
      <c r="BB40" s="144"/>
      <c r="BC40" s="144"/>
    </row>
    <row r="41">
      <c r="A41" s="142" t="s">
        <v>679</v>
      </c>
      <c r="B41" s="143"/>
      <c r="C41" s="143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3"/>
      <c r="P41" s="145"/>
      <c r="Q41" s="145"/>
      <c r="R41" s="145"/>
      <c r="S41" s="145"/>
      <c r="T41" s="143"/>
      <c r="U41" s="145"/>
      <c r="V41" s="145"/>
      <c r="W41" s="145"/>
      <c r="X41" s="145"/>
      <c r="Y41" s="143"/>
      <c r="Z41" s="145"/>
      <c r="AA41" s="145"/>
      <c r="AB41" s="145"/>
      <c r="AC41" s="144">
        <v>1.0</v>
      </c>
      <c r="AD41" s="145"/>
      <c r="AE41" s="145"/>
      <c r="AF41" s="145"/>
      <c r="AG41" s="145"/>
      <c r="AH41" s="145"/>
      <c r="AI41" s="144">
        <f t="shared" si="1"/>
        <v>1</v>
      </c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4"/>
      <c r="BB41" s="144"/>
      <c r="BC41" s="144"/>
    </row>
    <row r="42">
      <c r="A42" s="142" t="s">
        <v>680</v>
      </c>
      <c r="B42" s="143"/>
      <c r="C42" s="143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4">
        <v>1.0</v>
      </c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3"/>
      <c r="AI42" s="144">
        <f t="shared" si="1"/>
        <v>1</v>
      </c>
      <c r="AJ42" s="144"/>
      <c r="AK42" s="145"/>
      <c r="AL42" s="145"/>
      <c r="AM42" s="145"/>
      <c r="AN42" s="144"/>
      <c r="AO42" s="145"/>
      <c r="AP42" s="145"/>
      <c r="AQ42" s="145"/>
      <c r="AR42" s="145"/>
      <c r="AS42" s="145"/>
      <c r="AT42" s="145"/>
      <c r="AU42" s="145"/>
      <c r="AV42" s="145"/>
      <c r="AW42" s="144"/>
      <c r="AX42" s="145"/>
      <c r="AY42" s="145"/>
      <c r="AZ42" s="145"/>
      <c r="BA42" s="145"/>
      <c r="BB42" s="144"/>
      <c r="BC42" s="144"/>
    </row>
    <row r="43">
      <c r="A43" s="142" t="s">
        <v>301</v>
      </c>
      <c r="B43" s="143"/>
      <c r="C43" s="143"/>
      <c r="D43" s="144">
        <v>1.0</v>
      </c>
      <c r="E43" s="145"/>
      <c r="F43" s="145"/>
      <c r="G43" s="145"/>
      <c r="H43" s="144">
        <v>1.0</v>
      </c>
      <c r="I43" s="145"/>
      <c r="J43" s="143"/>
      <c r="K43" s="145"/>
      <c r="L43" s="145"/>
      <c r="M43" s="143"/>
      <c r="N43" s="143"/>
      <c r="O43" s="145"/>
      <c r="P43" s="144">
        <v>1.0</v>
      </c>
      <c r="Q43" s="145"/>
      <c r="R43" s="145"/>
      <c r="S43" s="145"/>
      <c r="T43" s="145"/>
      <c r="U43" s="144">
        <v>1.0</v>
      </c>
      <c r="V43" s="145"/>
      <c r="W43" s="144">
        <v>1.0</v>
      </c>
      <c r="X43" s="145"/>
      <c r="Y43" s="145"/>
      <c r="Z43" s="145"/>
      <c r="AA43" s="145"/>
      <c r="AB43" s="144">
        <v>1.0</v>
      </c>
      <c r="AC43" s="143"/>
      <c r="AD43" s="145"/>
      <c r="AE43" s="145"/>
      <c r="AF43" s="145"/>
      <c r="AG43" s="145"/>
      <c r="AH43" s="145"/>
      <c r="AI43" s="144">
        <f t="shared" si="1"/>
        <v>6</v>
      </c>
      <c r="AJ43" s="145"/>
      <c r="AK43" s="144"/>
      <c r="AL43" s="145"/>
      <c r="AM43" s="145"/>
      <c r="AN43" s="145"/>
      <c r="AO43" s="145"/>
      <c r="AP43" s="145"/>
      <c r="AQ43" s="145"/>
      <c r="AR43" s="145"/>
      <c r="AS43" s="145"/>
      <c r="AT43" s="144"/>
      <c r="AU43" s="145"/>
      <c r="AV43" s="145"/>
      <c r="AW43" s="145"/>
      <c r="AX43" s="145"/>
      <c r="AY43" s="145"/>
      <c r="AZ43" s="145"/>
      <c r="BA43" s="145"/>
      <c r="BB43" s="144"/>
      <c r="BC43" s="144"/>
    </row>
    <row r="44">
      <c r="A44" s="142" t="s">
        <v>681</v>
      </c>
      <c r="B44" s="143"/>
      <c r="C44" s="145"/>
      <c r="D44" s="143"/>
      <c r="E44" s="143"/>
      <c r="F44" s="145"/>
      <c r="G44" s="143"/>
      <c r="H44" s="145"/>
      <c r="I44" s="143"/>
      <c r="J44" s="145"/>
      <c r="K44" s="145"/>
      <c r="L44" s="145"/>
      <c r="M44" s="145"/>
      <c r="N44" s="145"/>
      <c r="O44" s="144">
        <v>1.0</v>
      </c>
      <c r="P44" s="143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3"/>
      <c r="AH44" s="143"/>
      <c r="AI44" s="144">
        <f t="shared" si="1"/>
        <v>1</v>
      </c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4"/>
      <c r="BC44" s="144"/>
    </row>
    <row r="45">
      <c r="A45" s="142" t="s">
        <v>305</v>
      </c>
      <c r="B45" s="143"/>
      <c r="C45" s="143"/>
      <c r="D45" s="143"/>
      <c r="E45" s="143"/>
      <c r="F45" s="145"/>
      <c r="G45" s="143"/>
      <c r="H45" s="145"/>
      <c r="I45" s="143"/>
      <c r="J45" s="145"/>
      <c r="K45" s="144">
        <v>1.0</v>
      </c>
      <c r="L45" s="144">
        <v>1.0</v>
      </c>
      <c r="M45" s="145"/>
      <c r="N45" s="145"/>
      <c r="O45" s="145"/>
      <c r="P45" s="143"/>
      <c r="Q45" s="144">
        <v>1.0</v>
      </c>
      <c r="R45" s="144">
        <v>1.0</v>
      </c>
      <c r="S45" s="145"/>
      <c r="T45" s="145"/>
      <c r="U45" s="145"/>
      <c r="V45" s="144">
        <v>1.0</v>
      </c>
      <c r="W45" s="144">
        <v>1.0</v>
      </c>
      <c r="X45" s="145"/>
      <c r="Y45" s="145"/>
      <c r="Z45" s="144">
        <v>1.0</v>
      </c>
      <c r="AA45" s="144">
        <v>1.0</v>
      </c>
      <c r="AB45" s="144">
        <v>1.0</v>
      </c>
      <c r="AC45" s="144">
        <v>1.0</v>
      </c>
      <c r="AD45" s="144">
        <v>1.0</v>
      </c>
      <c r="AE45" s="145"/>
      <c r="AF45" s="145"/>
      <c r="AG45" s="143"/>
      <c r="AH45" s="145"/>
      <c r="AI45" s="144">
        <f t="shared" si="1"/>
        <v>11</v>
      </c>
      <c r="AJ45" s="145"/>
      <c r="AK45" s="145"/>
      <c r="AL45" s="145"/>
      <c r="AM45" s="145"/>
      <c r="AN45" s="145"/>
      <c r="AO45" s="145"/>
      <c r="AP45" s="145"/>
      <c r="AQ45" s="145"/>
      <c r="AR45" s="145"/>
      <c r="AS45" s="143"/>
      <c r="AT45" s="145"/>
      <c r="AU45" s="145"/>
      <c r="AV45" s="145"/>
      <c r="AW45" s="145"/>
      <c r="AX45" s="145"/>
      <c r="AY45" s="145"/>
      <c r="AZ45" s="145"/>
      <c r="BA45" s="145"/>
      <c r="BB45" s="144"/>
      <c r="BC45" s="144"/>
    </row>
    <row r="46">
      <c r="A46" s="142" t="s">
        <v>306</v>
      </c>
      <c r="B46" s="143"/>
      <c r="C46" s="145"/>
      <c r="D46" s="144">
        <v>1.0</v>
      </c>
      <c r="E46" s="143"/>
      <c r="F46" s="145"/>
      <c r="G46" s="143"/>
      <c r="H46" s="144">
        <v>1.0</v>
      </c>
      <c r="I46" s="143"/>
      <c r="J46" s="145"/>
      <c r="K46" s="145"/>
      <c r="L46" s="145"/>
      <c r="M46" s="145"/>
      <c r="N46" s="145"/>
      <c r="O46" s="145"/>
      <c r="P46" s="143"/>
      <c r="Q46" s="145"/>
      <c r="R46" s="145"/>
      <c r="S46" s="145"/>
      <c r="T46" s="145"/>
      <c r="U46" s="144">
        <v>1.0</v>
      </c>
      <c r="V46" s="144">
        <v>1.0</v>
      </c>
      <c r="W46" s="145"/>
      <c r="X46" s="145"/>
      <c r="Y46" s="145"/>
      <c r="Z46" s="145"/>
      <c r="AA46" s="145"/>
      <c r="AB46" s="145"/>
      <c r="AC46" s="145"/>
      <c r="AD46" s="144">
        <v>1.0</v>
      </c>
      <c r="AE46" s="145"/>
      <c r="AF46" s="145"/>
      <c r="AG46" s="143"/>
      <c r="AH46" s="145"/>
      <c r="AI46" s="144">
        <f t="shared" si="1"/>
        <v>5</v>
      </c>
      <c r="AJ46" s="145"/>
      <c r="AK46" s="145"/>
      <c r="AL46" s="143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4"/>
      <c r="BC46" s="144"/>
    </row>
    <row r="47">
      <c r="A47" s="142" t="s">
        <v>682</v>
      </c>
      <c r="B47" s="143"/>
      <c r="C47" s="145"/>
      <c r="D47" s="143"/>
      <c r="E47" s="143"/>
      <c r="F47" s="145"/>
      <c r="G47" s="143"/>
      <c r="H47" s="145"/>
      <c r="I47" s="143"/>
      <c r="J47" s="145"/>
      <c r="K47" s="145"/>
      <c r="L47" s="145"/>
      <c r="M47" s="145"/>
      <c r="N47" s="145"/>
      <c r="O47" s="145"/>
      <c r="P47" s="143"/>
      <c r="Q47" s="143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4">
        <v>1.0</v>
      </c>
      <c r="AE47" s="145"/>
      <c r="AF47" s="145"/>
      <c r="AG47" s="143"/>
      <c r="AH47" s="145"/>
      <c r="AI47" s="144">
        <f t="shared" si="1"/>
        <v>1</v>
      </c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4"/>
      <c r="BC47" s="144"/>
    </row>
    <row r="48">
      <c r="A48" s="140" t="s">
        <v>683</v>
      </c>
      <c r="B48" s="143"/>
      <c r="C48" s="145"/>
      <c r="D48" s="143"/>
      <c r="E48" s="143"/>
      <c r="F48" s="145"/>
      <c r="G48" s="143"/>
      <c r="H48" s="145"/>
      <c r="I48" s="143"/>
      <c r="J48" s="145"/>
      <c r="K48" s="145"/>
      <c r="L48" s="145"/>
      <c r="M48" s="143"/>
      <c r="N48" s="145"/>
      <c r="O48" s="145"/>
      <c r="P48" s="143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4">
        <v>1.0</v>
      </c>
      <c r="AE48" s="145"/>
      <c r="AF48" s="145"/>
      <c r="AG48" s="143"/>
      <c r="AH48" s="145"/>
      <c r="AI48" s="144">
        <f t="shared" si="1"/>
        <v>1</v>
      </c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4"/>
      <c r="BC48" s="144"/>
    </row>
    <row r="49">
      <c r="A49" s="142" t="s">
        <v>684</v>
      </c>
      <c r="B49" s="143"/>
      <c r="C49" s="145"/>
      <c r="D49" s="143"/>
      <c r="E49" s="143"/>
      <c r="F49" s="145"/>
      <c r="G49" s="143"/>
      <c r="H49" s="145"/>
      <c r="I49" s="143"/>
      <c r="J49" s="145"/>
      <c r="K49" s="145"/>
      <c r="L49" s="145"/>
      <c r="M49" s="145"/>
      <c r="N49" s="145"/>
      <c r="O49" s="145"/>
      <c r="P49" s="143"/>
      <c r="Q49" s="145"/>
      <c r="R49" s="144">
        <v>1.0</v>
      </c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3"/>
      <c r="AH49" s="145"/>
      <c r="AI49" s="144">
        <f t="shared" si="1"/>
        <v>1</v>
      </c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4"/>
      <c r="BC49" s="144"/>
    </row>
    <row r="50">
      <c r="A50" s="142" t="s">
        <v>685</v>
      </c>
      <c r="B50" s="143"/>
      <c r="C50" s="145"/>
      <c r="D50" s="143"/>
      <c r="E50" s="143"/>
      <c r="F50" s="145"/>
      <c r="G50" s="143"/>
      <c r="H50" s="145"/>
      <c r="I50" s="143"/>
      <c r="J50" s="145"/>
      <c r="K50" s="145"/>
      <c r="L50" s="145"/>
      <c r="M50" s="145"/>
      <c r="N50" s="145"/>
      <c r="O50" s="145"/>
      <c r="P50" s="143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4">
        <v>1.0</v>
      </c>
      <c r="AF50" s="145"/>
      <c r="AG50" s="143"/>
      <c r="AH50" s="145"/>
      <c r="AI50" s="144">
        <f t="shared" si="1"/>
        <v>1</v>
      </c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4"/>
      <c r="BC50" s="144"/>
    </row>
    <row r="51">
      <c r="A51" s="142" t="s">
        <v>686</v>
      </c>
      <c r="B51" s="143"/>
      <c r="C51" s="143"/>
      <c r="D51" s="143"/>
      <c r="E51" s="143"/>
      <c r="F51" s="145"/>
      <c r="G51" s="143"/>
      <c r="H51" s="145"/>
      <c r="I51" s="143"/>
      <c r="J51" s="145"/>
      <c r="K51" s="145"/>
      <c r="L51" s="145"/>
      <c r="M51" s="145"/>
      <c r="N51" s="145"/>
      <c r="O51" s="145"/>
      <c r="P51" s="143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4">
        <v>1.0</v>
      </c>
      <c r="AF51" s="145"/>
      <c r="AG51" s="143"/>
      <c r="AH51" s="145"/>
      <c r="AI51" s="144">
        <f t="shared" si="1"/>
        <v>1</v>
      </c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4"/>
      <c r="BC51" s="144"/>
    </row>
    <row r="52">
      <c r="A52" s="142" t="s">
        <v>687</v>
      </c>
      <c r="B52" s="143"/>
      <c r="C52" s="143"/>
      <c r="D52" s="143"/>
      <c r="E52" s="143"/>
      <c r="F52" s="145"/>
      <c r="G52" s="143"/>
      <c r="H52" s="145"/>
      <c r="I52" s="144">
        <v>1.0</v>
      </c>
      <c r="J52" s="145"/>
      <c r="K52" s="145"/>
      <c r="L52" s="145"/>
      <c r="M52" s="145"/>
      <c r="N52" s="145"/>
      <c r="O52" s="145"/>
      <c r="P52" s="143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3"/>
      <c r="AH52" s="145"/>
      <c r="AI52" s="144">
        <f t="shared" si="1"/>
        <v>1</v>
      </c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4"/>
      <c r="BC52" s="144"/>
    </row>
    <row r="53">
      <c r="A53" s="142" t="s">
        <v>688</v>
      </c>
      <c r="B53" s="143"/>
      <c r="C53" s="145"/>
      <c r="D53" s="143"/>
      <c r="E53" s="143"/>
      <c r="F53" s="145"/>
      <c r="G53" s="143"/>
      <c r="H53" s="145"/>
      <c r="I53" s="144">
        <v>1.0</v>
      </c>
      <c r="J53" s="145"/>
      <c r="K53" s="145"/>
      <c r="L53" s="145"/>
      <c r="M53" s="145"/>
      <c r="N53" s="145"/>
      <c r="O53" s="145"/>
      <c r="P53" s="143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3"/>
      <c r="AH53" s="145"/>
      <c r="AI53" s="144">
        <f t="shared" si="1"/>
        <v>1</v>
      </c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4"/>
      <c r="BC53" s="144"/>
    </row>
    <row r="54">
      <c r="A54" s="142" t="s">
        <v>689</v>
      </c>
      <c r="B54" s="143"/>
      <c r="C54" s="145"/>
      <c r="D54" s="143"/>
      <c r="E54" s="143"/>
      <c r="F54" s="145"/>
      <c r="G54" s="143"/>
      <c r="H54" s="145"/>
      <c r="I54" s="144">
        <v>1.0</v>
      </c>
      <c r="J54" s="145"/>
      <c r="K54" s="145"/>
      <c r="L54" s="145"/>
      <c r="M54" s="145"/>
      <c r="N54" s="145"/>
      <c r="O54" s="145"/>
      <c r="P54" s="143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3"/>
      <c r="AH54" s="145"/>
      <c r="AI54" s="144">
        <f t="shared" si="1"/>
        <v>1</v>
      </c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4"/>
      <c r="BC54" s="144"/>
    </row>
    <row r="55">
      <c r="A55" s="142" t="s">
        <v>690</v>
      </c>
      <c r="B55" s="143"/>
      <c r="C55" s="145"/>
      <c r="D55" s="145"/>
      <c r="E55" s="145"/>
      <c r="F55" s="145"/>
      <c r="G55" s="145"/>
      <c r="H55" s="145"/>
      <c r="I55" s="144">
        <v>1.0</v>
      </c>
      <c r="J55" s="145"/>
      <c r="K55" s="145"/>
      <c r="L55" s="145"/>
      <c r="M55" s="145"/>
      <c r="N55" s="143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3"/>
      <c r="AE55" s="143"/>
      <c r="AF55" s="145"/>
      <c r="AG55" s="145"/>
      <c r="AH55" s="145"/>
      <c r="AI55" s="144">
        <f t="shared" si="1"/>
        <v>1</v>
      </c>
      <c r="AJ55" s="145"/>
      <c r="AK55" s="145"/>
      <c r="AL55" s="145"/>
      <c r="AM55" s="144"/>
      <c r="AN55" s="145"/>
      <c r="AO55" s="145"/>
      <c r="AP55" s="145"/>
      <c r="AQ55" s="145"/>
      <c r="AR55" s="145"/>
      <c r="AS55" s="145"/>
      <c r="AT55" s="145"/>
      <c r="AU55" s="145"/>
      <c r="AV55" s="145"/>
      <c r="AW55" s="143"/>
      <c r="AX55" s="145"/>
      <c r="AY55" s="144"/>
      <c r="AZ55" s="144"/>
      <c r="BA55" s="145"/>
      <c r="BB55" s="144"/>
      <c r="BC55" s="144"/>
    </row>
    <row r="56">
      <c r="A56" s="142" t="s">
        <v>691</v>
      </c>
      <c r="B56" s="143"/>
      <c r="C56" s="145"/>
      <c r="D56" s="145"/>
      <c r="E56" s="145"/>
      <c r="F56" s="145"/>
      <c r="G56" s="145"/>
      <c r="H56" s="145"/>
      <c r="I56" s="144">
        <v>1.0</v>
      </c>
      <c r="J56" s="145"/>
      <c r="K56" s="145"/>
      <c r="L56" s="145"/>
      <c r="M56" s="143"/>
      <c r="N56" s="145"/>
      <c r="O56" s="145"/>
      <c r="P56" s="145"/>
      <c r="Q56" s="143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3"/>
      <c r="AF56" s="145"/>
      <c r="AG56" s="145"/>
      <c r="AH56" s="145"/>
      <c r="AI56" s="144">
        <f t="shared" si="1"/>
        <v>1</v>
      </c>
      <c r="AJ56" s="144"/>
      <c r="AK56" s="145"/>
      <c r="AL56" s="145"/>
      <c r="AM56" s="145"/>
      <c r="AN56" s="145"/>
      <c r="AO56" s="145"/>
      <c r="AP56" s="145"/>
      <c r="AQ56" s="145"/>
      <c r="AR56" s="145"/>
      <c r="AS56" s="145"/>
      <c r="AT56" s="144"/>
      <c r="AU56" s="145"/>
      <c r="AV56" s="145"/>
      <c r="AW56" s="145"/>
      <c r="AX56" s="145"/>
      <c r="AY56" s="145"/>
      <c r="AZ56" s="145"/>
      <c r="BA56" s="145"/>
      <c r="BB56" s="144"/>
      <c r="BC56" s="144"/>
    </row>
    <row r="57">
      <c r="A57" s="142" t="s">
        <v>692</v>
      </c>
      <c r="B57" s="143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3"/>
      <c r="R57" s="144">
        <v>1.0</v>
      </c>
      <c r="S57" s="143"/>
      <c r="T57" s="145"/>
      <c r="U57" s="145"/>
      <c r="V57" s="143"/>
      <c r="W57" s="145"/>
      <c r="X57" s="145"/>
      <c r="Y57" s="145"/>
      <c r="Z57" s="144">
        <v>1.0</v>
      </c>
      <c r="AA57" s="143"/>
      <c r="AB57" s="145"/>
      <c r="AC57" s="145"/>
      <c r="AD57" s="145"/>
      <c r="AE57" s="145"/>
      <c r="AF57" s="143"/>
      <c r="AG57" s="145"/>
      <c r="AH57" s="145"/>
      <c r="AI57" s="144">
        <f t="shared" si="1"/>
        <v>2</v>
      </c>
      <c r="AJ57" s="145"/>
      <c r="AK57" s="145"/>
      <c r="AL57" s="145"/>
      <c r="AM57" s="145"/>
      <c r="AN57" s="145"/>
      <c r="AO57" s="145"/>
      <c r="AP57" s="145"/>
      <c r="AQ57" s="145"/>
      <c r="AR57" s="144"/>
      <c r="AS57" s="145"/>
      <c r="AT57" s="145"/>
      <c r="AU57" s="145"/>
      <c r="AV57" s="145"/>
      <c r="AW57" s="144"/>
      <c r="AX57" s="145"/>
      <c r="AY57" s="145"/>
      <c r="AZ57" s="143"/>
      <c r="BA57" s="145"/>
      <c r="BB57" s="144"/>
      <c r="BC57" s="144"/>
    </row>
    <row r="58">
      <c r="A58" s="142" t="s">
        <v>693</v>
      </c>
      <c r="B58" s="143"/>
      <c r="C58" s="143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4">
        <v>1.0</v>
      </c>
      <c r="Z58" s="145"/>
      <c r="AA58" s="143"/>
      <c r="AB58" s="145"/>
      <c r="AC58" s="145"/>
      <c r="AD58" s="145"/>
      <c r="AE58" s="145"/>
      <c r="AF58" s="145"/>
      <c r="AG58" s="145"/>
      <c r="AH58" s="145"/>
      <c r="AI58" s="144">
        <f t="shared" si="1"/>
        <v>1</v>
      </c>
      <c r="AJ58" s="144"/>
      <c r="AK58" s="145"/>
      <c r="AL58" s="145"/>
      <c r="AM58" s="144"/>
      <c r="AN58" s="145"/>
      <c r="AO58" s="145"/>
      <c r="AP58" s="145"/>
      <c r="AQ58" s="144"/>
      <c r="AR58" s="144"/>
      <c r="AS58" s="145"/>
      <c r="AT58" s="145"/>
      <c r="AU58" s="145"/>
      <c r="AV58" s="145"/>
      <c r="AW58" s="145"/>
      <c r="AX58" s="145"/>
      <c r="AY58" s="145"/>
      <c r="AZ58" s="145"/>
      <c r="BA58" s="145"/>
      <c r="BB58" s="144"/>
      <c r="BC58" s="144"/>
    </row>
    <row r="59">
      <c r="A59" s="142" t="s">
        <v>310</v>
      </c>
      <c r="B59" s="143"/>
      <c r="C59" s="143"/>
      <c r="D59" s="143"/>
      <c r="E59" s="143"/>
      <c r="F59" s="143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3"/>
      <c r="AB59" s="144">
        <v>1.0</v>
      </c>
      <c r="AC59" s="145"/>
      <c r="AD59" s="145"/>
      <c r="AE59" s="145"/>
      <c r="AF59" s="145"/>
      <c r="AG59" s="145"/>
      <c r="AH59" s="145"/>
      <c r="AI59" s="144">
        <f t="shared" si="1"/>
        <v>1</v>
      </c>
      <c r="AJ59" s="144"/>
      <c r="AK59" s="145"/>
      <c r="AL59" s="145"/>
      <c r="AM59" s="144"/>
      <c r="AN59" s="145"/>
      <c r="AO59" s="145"/>
      <c r="AP59" s="145"/>
      <c r="AQ59" s="144"/>
      <c r="AR59" s="144"/>
      <c r="AS59" s="145"/>
      <c r="AT59" s="145"/>
      <c r="AU59" s="145"/>
      <c r="AV59" s="145"/>
      <c r="AW59" s="145"/>
      <c r="AX59" s="145"/>
      <c r="AY59" s="145"/>
      <c r="AZ59" s="145"/>
      <c r="BA59" s="145"/>
      <c r="BB59" s="144"/>
      <c r="BC59" s="144"/>
    </row>
    <row r="60">
      <c r="A60" s="142" t="s">
        <v>313</v>
      </c>
      <c r="B60" s="143"/>
      <c r="C60" s="145"/>
      <c r="D60" s="144">
        <v>1.0</v>
      </c>
      <c r="E60" s="145"/>
      <c r="F60" s="145"/>
      <c r="G60" s="145"/>
      <c r="H60" s="144">
        <v>1.0</v>
      </c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4">
        <v>1.0</v>
      </c>
      <c r="V60" s="145"/>
      <c r="W60" s="145"/>
      <c r="X60" s="145"/>
      <c r="Y60" s="145"/>
      <c r="Z60" s="145"/>
      <c r="AA60" s="143"/>
      <c r="AB60" s="145"/>
      <c r="AC60" s="145"/>
      <c r="AD60" s="145"/>
      <c r="AE60" s="145"/>
      <c r="AF60" s="145"/>
      <c r="AG60" s="145"/>
      <c r="AH60" s="145"/>
      <c r="AI60" s="144">
        <f t="shared" si="1"/>
        <v>3</v>
      </c>
      <c r="AJ60" s="144"/>
      <c r="AK60" s="145"/>
      <c r="AL60" s="145"/>
      <c r="AM60" s="144"/>
      <c r="AN60" s="145"/>
      <c r="AO60" s="145"/>
      <c r="AP60" s="145"/>
      <c r="AQ60" s="144"/>
      <c r="AR60" s="144"/>
      <c r="AS60" s="145"/>
      <c r="AT60" s="145"/>
      <c r="AU60" s="145"/>
      <c r="AV60" s="145"/>
      <c r="AW60" s="145"/>
      <c r="AX60" s="145"/>
      <c r="AY60" s="145"/>
      <c r="AZ60" s="145"/>
      <c r="BA60" s="145"/>
      <c r="BB60" s="144"/>
      <c r="BC60" s="144"/>
    </row>
    <row r="61">
      <c r="A61" s="142" t="s">
        <v>694</v>
      </c>
      <c r="B61" s="143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3"/>
      <c r="AB61" s="145"/>
      <c r="AC61" s="144">
        <v>1.0</v>
      </c>
      <c r="AD61" s="145"/>
      <c r="AE61" s="145"/>
      <c r="AF61" s="145"/>
      <c r="AG61" s="145"/>
      <c r="AH61" s="145"/>
      <c r="AI61" s="144">
        <f t="shared" si="1"/>
        <v>1</v>
      </c>
      <c r="AJ61" s="144"/>
      <c r="AK61" s="145"/>
      <c r="AL61" s="145"/>
      <c r="AM61" s="144"/>
      <c r="AN61" s="145"/>
      <c r="AO61" s="145"/>
      <c r="AP61" s="145"/>
      <c r="AQ61" s="144"/>
      <c r="AR61" s="144"/>
      <c r="AS61" s="145"/>
      <c r="AT61" s="145"/>
      <c r="AU61" s="145"/>
      <c r="AV61" s="145"/>
      <c r="AW61" s="145"/>
      <c r="AX61" s="145"/>
      <c r="AY61" s="145"/>
      <c r="AZ61" s="145"/>
      <c r="BA61" s="145"/>
      <c r="BB61" s="144"/>
      <c r="BC61" s="144"/>
    </row>
    <row r="62">
      <c r="A62" s="142" t="s">
        <v>695</v>
      </c>
      <c r="B62" s="143"/>
      <c r="C62" s="145"/>
      <c r="D62" s="145"/>
      <c r="E62" s="145"/>
      <c r="F62" s="145"/>
      <c r="G62" s="145"/>
      <c r="H62" s="145"/>
      <c r="I62" s="145"/>
      <c r="J62" s="145"/>
      <c r="K62" s="143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3"/>
      <c r="W62" s="145"/>
      <c r="X62" s="145"/>
      <c r="Y62" s="145"/>
      <c r="Z62" s="145"/>
      <c r="AA62" s="143"/>
      <c r="AB62" s="145"/>
      <c r="AC62" s="144">
        <v>1.0</v>
      </c>
      <c r="AD62" s="145"/>
      <c r="AE62" s="145"/>
      <c r="AF62" s="143"/>
      <c r="AG62" s="145"/>
      <c r="AH62" s="145"/>
      <c r="AI62" s="144">
        <f t="shared" si="1"/>
        <v>1</v>
      </c>
      <c r="AJ62" s="144"/>
      <c r="AK62" s="145"/>
      <c r="AL62" s="145"/>
      <c r="AM62" s="145"/>
      <c r="AN62" s="145"/>
      <c r="AO62" s="145"/>
      <c r="AP62" s="145"/>
      <c r="AQ62" s="145"/>
      <c r="AR62" s="144"/>
      <c r="AS62" s="145"/>
      <c r="AT62" s="145"/>
      <c r="AU62" s="145"/>
      <c r="AV62" s="145"/>
      <c r="AW62" s="145"/>
      <c r="AX62" s="145"/>
      <c r="AY62" s="145"/>
      <c r="AZ62" s="145"/>
      <c r="BA62" s="145"/>
      <c r="BB62" s="144"/>
      <c r="BC62" s="144"/>
    </row>
    <row r="63">
      <c r="A63" s="142" t="s">
        <v>696</v>
      </c>
      <c r="B63" s="143"/>
      <c r="C63" s="143"/>
      <c r="D63" s="143"/>
      <c r="E63" s="143"/>
      <c r="F63" s="143"/>
      <c r="G63" s="145"/>
      <c r="H63" s="145"/>
      <c r="I63" s="145"/>
      <c r="J63" s="145"/>
      <c r="K63" s="143"/>
      <c r="L63" s="145"/>
      <c r="M63" s="143"/>
      <c r="N63" s="145"/>
      <c r="O63" s="145"/>
      <c r="P63" s="145"/>
      <c r="Q63" s="145"/>
      <c r="R63" s="145"/>
      <c r="S63" s="145"/>
      <c r="T63" s="145"/>
      <c r="U63" s="145"/>
      <c r="V63" s="144">
        <v>1.0</v>
      </c>
      <c r="W63" s="145"/>
      <c r="X63" s="145"/>
      <c r="Y63" s="145"/>
      <c r="Z63" s="145"/>
      <c r="AA63" s="145"/>
      <c r="AB63" s="145"/>
      <c r="AC63" s="143"/>
      <c r="AD63" s="145"/>
      <c r="AE63" s="145"/>
      <c r="AF63" s="145"/>
      <c r="AG63" s="145"/>
      <c r="AH63" s="143"/>
      <c r="AI63" s="144">
        <f t="shared" si="1"/>
        <v>1</v>
      </c>
      <c r="AJ63" s="144"/>
      <c r="AK63" s="145"/>
      <c r="AL63" s="145"/>
      <c r="AM63" s="145"/>
      <c r="AN63" s="145"/>
      <c r="AO63" s="145"/>
      <c r="AP63" s="145"/>
      <c r="AQ63" s="145"/>
      <c r="AR63" s="143"/>
      <c r="AS63" s="145"/>
      <c r="AT63" s="145"/>
      <c r="AU63" s="145"/>
      <c r="AV63" s="145"/>
      <c r="AW63" s="145"/>
      <c r="AX63" s="145"/>
      <c r="AY63" s="145"/>
      <c r="AZ63" s="145"/>
      <c r="BA63" s="145"/>
      <c r="BB63" s="144"/>
      <c r="BC63" s="144"/>
    </row>
    <row r="64">
      <c r="A64" s="142" t="s">
        <v>697</v>
      </c>
      <c r="B64" s="143"/>
      <c r="C64" s="143"/>
      <c r="D64" s="143"/>
      <c r="E64" s="145"/>
      <c r="F64" s="145"/>
      <c r="G64" s="145"/>
      <c r="H64" s="145"/>
      <c r="I64" s="145"/>
      <c r="J64" s="145"/>
      <c r="K64" s="145"/>
      <c r="L64" s="143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4">
        <v>1.0</v>
      </c>
      <c r="AI64" s="144">
        <f t="shared" si="1"/>
        <v>1</v>
      </c>
      <c r="AJ64" s="144"/>
      <c r="AK64" s="145"/>
      <c r="AL64" s="145"/>
      <c r="AM64" s="145"/>
      <c r="AN64" s="145"/>
      <c r="AO64" s="145"/>
      <c r="AP64" s="145"/>
      <c r="AQ64" s="144"/>
      <c r="AR64" s="144"/>
      <c r="AS64" s="145"/>
      <c r="AT64" s="145"/>
      <c r="AU64" s="145"/>
      <c r="AV64" s="145"/>
      <c r="AW64" s="145"/>
      <c r="AX64" s="145"/>
      <c r="AY64" s="145"/>
      <c r="AZ64" s="145"/>
      <c r="BA64" s="145"/>
      <c r="BB64" s="144"/>
      <c r="BC64" s="144"/>
    </row>
    <row r="65">
      <c r="A65" s="142" t="s">
        <v>314</v>
      </c>
      <c r="B65" s="143"/>
      <c r="C65" s="143"/>
      <c r="D65" s="145"/>
      <c r="E65" s="144">
        <v>1.0</v>
      </c>
      <c r="F65" s="145"/>
      <c r="G65" s="145"/>
      <c r="H65" s="145"/>
      <c r="I65" s="145"/>
      <c r="J65" s="144">
        <v>1.0</v>
      </c>
      <c r="K65" s="144">
        <v>1.0</v>
      </c>
      <c r="L65" s="145"/>
      <c r="M65" s="145"/>
      <c r="N65" s="144">
        <v>1.0</v>
      </c>
      <c r="O65" s="143"/>
      <c r="P65" s="145"/>
      <c r="Q65" s="145"/>
      <c r="R65" s="145"/>
      <c r="S65" s="145"/>
      <c r="T65" s="143"/>
      <c r="U65" s="145"/>
      <c r="V65" s="145"/>
      <c r="W65" s="144">
        <v>1.0</v>
      </c>
      <c r="X65" s="145"/>
      <c r="Y65" s="143"/>
      <c r="Z65" s="145"/>
      <c r="AA65" s="145"/>
      <c r="AB65" s="145"/>
      <c r="AC65" s="144">
        <v>1.0</v>
      </c>
      <c r="AD65" s="144">
        <v>1.0</v>
      </c>
      <c r="AE65" s="145"/>
      <c r="AF65" s="144">
        <v>1.0</v>
      </c>
      <c r="AG65" s="145"/>
      <c r="AH65" s="144">
        <v>1.0</v>
      </c>
      <c r="AI65" s="144">
        <f t="shared" si="1"/>
        <v>9</v>
      </c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4"/>
      <c r="BB65" s="144"/>
      <c r="BC65" s="144"/>
    </row>
    <row r="66">
      <c r="A66" s="142" t="s">
        <v>698</v>
      </c>
      <c r="B66" s="143"/>
      <c r="C66" s="143"/>
      <c r="D66" s="145"/>
      <c r="E66" s="145"/>
      <c r="F66" s="145"/>
      <c r="G66" s="145"/>
      <c r="H66" s="145"/>
      <c r="I66" s="144">
        <v>1.0</v>
      </c>
      <c r="J66" s="145"/>
      <c r="K66" s="145"/>
      <c r="L66" s="145"/>
      <c r="M66" s="145"/>
      <c r="N66" s="145"/>
      <c r="O66" s="143"/>
      <c r="P66" s="145"/>
      <c r="Q66" s="145"/>
      <c r="R66" s="145"/>
      <c r="S66" s="145"/>
      <c r="T66" s="143"/>
      <c r="U66" s="145"/>
      <c r="V66" s="145"/>
      <c r="W66" s="143"/>
      <c r="X66" s="145"/>
      <c r="Y66" s="143"/>
      <c r="Z66" s="145"/>
      <c r="AA66" s="145"/>
      <c r="AB66" s="145"/>
      <c r="AC66" s="145"/>
      <c r="AD66" s="145"/>
      <c r="AE66" s="145"/>
      <c r="AF66" s="145"/>
      <c r="AG66" s="145"/>
      <c r="AH66" s="145"/>
      <c r="AI66" s="144">
        <f t="shared" si="1"/>
        <v>1</v>
      </c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4"/>
      <c r="BB66" s="144"/>
      <c r="BC66" s="144"/>
    </row>
    <row r="67">
      <c r="A67" s="142" t="s">
        <v>699</v>
      </c>
      <c r="B67" s="143"/>
      <c r="C67" s="143"/>
      <c r="D67" s="145"/>
      <c r="E67" s="145"/>
      <c r="F67" s="145"/>
      <c r="G67" s="145"/>
      <c r="H67" s="145"/>
      <c r="I67" s="145"/>
      <c r="J67" s="145"/>
      <c r="K67" s="145"/>
      <c r="L67" s="143"/>
      <c r="M67" s="145"/>
      <c r="N67" s="145"/>
      <c r="O67" s="143"/>
      <c r="P67" s="145"/>
      <c r="Q67" s="145"/>
      <c r="R67" s="144">
        <v>1.0</v>
      </c>
      <c r="S67" s="143"/>
      <c r="T67" s="143"/>
      <c r="U67" s="145"/>
      <c r="V67" s="145"/>
      <c r="W67" s="145"/>
      <c r="X67" s="145"/>
      <c r="Y67" s="143"/>
      <c r="Z67" s="145"/>
      <c r="AA67" s="145"/>
      <c r="AB67" s="145"/>
      <c r="AC67" s="143"/>
      <c r="AD67" s="143"/>
      <c r="AE67" s="145"/>
      <c r="AF67" s="145"/>
      <c r="AG67" s="145"/>
      <c r="AH67" s="143"/>
      <c r="AI67" s="144">
        <f t="shared" si="1"/>
        <v>1</v>
      </c>
      <c r="AJ67" s="143"/>
      <c r="AK67" s="143"/>
      <c r="AL67" s="145"/>
      <c r="AM67" s="143"/>
      <c r="AN67" s="145"/>
      <c r="AO67" s="145"/>
      <c r="AP67" s="145"/>
      <c r="AQ67" s="143"/>
      <c r="AR67" s="143"/>
      <c r="AS67" s="145"/>
      <c r="AT67" s="145"/>
      <c r="AU67" s="143"/>
      <c r="AV67" s="143"/>
      <c r="AW67" s="145"/>
      <c r="AX67" s="145"/>
      <c r="AY67" s="143"/>
      <c r="AZ67" s="145"/>
      <c r="BA67" s="144"/>
      <c r="BB67" s="144"/>
      <c r="BC67" s="144"/>
    </row>
    <row r="68">
      <c r="A68" s="142" t="s">
        <v>700</v>
      </c>
      <c r="B68" s="143"/>
      <c r="C68" s="143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3"/>
      <c r="P68" s="145"/>
      <c r="Q68" s="145"/>
      <c r="R68" s="144">
        <v>1.0</v>
      </c>
      <c r="S68" s="145"/>
      <c r="T68" s="143"/>
      <c r="U68" s="145"/>
      <c r="V68" s="145"/>
      <c r="W68" s="145"/>
      <c r="X68" s="145"/>
      <c r="Y68" s="143"/>
      <c r="Z68" s="145"/>
      <c r="AA68" s="145"/>
      <c r="AB68" s="145"/>
      <c r="AC68" s="145"/>
      <c r="AD68" s="145"/>
      <c r="AE68" s="145"/>
      <c r="AF68" s="145"/>
      <c r="AG68" s="145"/>
      <c r="AH68" s="145"/>
      <c r="AI68" s="144">
        <f t="shared" si="1"/>
        <v>1</v>
      </c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4"/>
      <c r="BB68" s="144"/>
      <c r="BC68" s="144"/>
    </row>
    <row r="69">
      <c r="A69" s="142" t="s">
        <v>701</v>
      </c>
      <c r="B69" s="143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3"/>
      <c r="P69" s="145"/>
      <c r="Q69" s="145"/>
      <c r="R69" s="144">
        <v>1.0</v>
      </c>
      <c r="S69" s="145"/>
      <c r="T69" s="143"/>
      <c r="U69" s="145"/>
      <c r="V69" s="145"/>
      <c r="W69" s="143"/>
      <c r="X69" s="145"/>
      <c r="Y69" s="143"/>
      <c r="Z69" s="145"/>
      <c r="AA69" s="145"/>
      <c r="AB69" s="145"/>
      <c r="AC69" s="145"/>
      <c r="AD69" s="145"/>
      <c r="AE69" s="145"/>
      <c r="AF69" s="145"/>
      <c r="AG69" s="145"/>
      <c r="AH69" s="145"/>
      <c r="AI69" s="144">
        <f t="shared" si="1"/>
        <v>1</v>
      </c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4"/>
      <c r="BB69" s="144"/>
      <c r="BC69" s="144"/>
    </row>
    <row r="70">
      <c r="A70" s="142" t="s">
        <v>702</v>
      </c>
      <c r="B70" s="143"/>
      <c r="C70" s="145"/>
      <c r="D70" s="145"/>
      <c r="E70" s="145"/>
      <c r="F70" s="145"/>
      <c r="G70" s="145"/>
      <c r="H70" s="143"/>
      <c r="I70" s="145"/>
      <c r="J70" s="145"/>
      <c r="K70" s="145"/>
      <c r="L70" s="145"/>
      <c r="M70" s="145"/>
      <c r="N70" s="145"/>
      <c r="O70" s="143"/>
      <c r="P70" s="145"/>
      <c r="Q70" s="145"/>
      <c r="R70" s="144">
        <v>1.0</v>
      </c>
      <c r="S70" s="145"/>
      <c r="T70" s="143"/>
      <c r="U70" s="145"/>
      <c r="V70" s="145"/>
      <c r="W70" s="145"/>
      <c r="X70" s="145"/>
      <c r="Y70" s="143"/>
      <c r="Z70" s="145"/>
      <c r="AA70" s="145"/>
      <c r="AB70" s="145"/>
      <c r="AC70" s="145"/>
      <c r="AD70" s="145"/>
      <c r="AE70" s="145"/>
      <c r="AF70" s="145"/>
      <c r="AG70" s="145"/>
      <c r="AH70" s="145"/>
      <c r="AI70" s="144">
        <f t="shared" si="1"/>
        <v>1</v>
      </c>
      <c r="AJ70" s="145"/>
      <c r="AK70" s="145"/>
      <c r="AL70" s="145"/>
      <c r="AM70" s="145"/>
      <c r="AN70" s="145"/>
      <c r="AO70" s="145"/>
      <c r="AP70" s="145"/>
      <c r="AQ70" s="143"/>
      <c r="AR70" s="145"/>
      <c r="AS70" s="143"/>
      <c r="AT70" s="145"/>
      <c r="AU70" s="145"/>
      <c r="AV70" s="145"/>
      <c r="AW70" s="145"/>
      <c r="AX70" s="145"/>
      <c r="AY70" s="143"/>
      <c r="AZ70" s="145"/>
      <c r="BA70" s="144"/>
      <c r="BB70" s="144"/>
      <c r="BC70" s="144"/>
    </row>
    <row r="71">
      <c r="A71" s="142" t="s">
        <v>703</v>
      </c>
      <c r="B71" s="143"/>
      <c r="C71" s="143"/>
      <c r="D71" s="145"/>
      <c r="E71" s="145"/>
      <c r="F71" s="145"/>
      <c r="G71" s="145"/>
      <c r="H71" s="145"/>
      <c r="I71" s="145"/>
      <c r="J71" s="145"/>
      <c r="K71" s="143"/>
      <c r="L71" s="145"/>
      <c r="M71" s="145"/>
      <c r="N71" s="145"/>
      <c r="O71" s="145"/>
      <c r="P71" s="144">
        <v>1.0</v>
      </c>
      <c r="Q71" s="145"/>
      <c r="R71" s="145"/>
      <c r="S71" s="145"/>
      <c r="T71" s="145"/>
      <c r="U71" s="145"/>
      <c r="V71" s="145"/>
      <c r="W71" s="143"/>
      <c r="X71" s="143"/>
      <c r="Y71" s="145"/>
      <c r="Z71" s="145"/>
      <c r="AA71" s="143"/>
      <c r="AB71" s="145"/>
      <c r="AC71" s="145"/>
      <c r="AD71" s="145"/>
      <c r="AE71" s="145"/>
      <c r="AF71" s="145"/>
      <c r="AG71" s="145"/>
      <c r="AH71" s="145"/>
      <c r="AI71" s="144">
        <f t="shared" si="1"/>
        <v>1</v>
      </c>
      <c r="AJ71" s="145"/>
      <c r="AK71" s="145"/>
      <c r="AL71" s="145"/>
      <c r="AM71" s="145"/>
      <c r="AN71" s="145"/>
      <c r="AO71" s="145"/>
      <c r="AP71" s="144"/>
      <c r="AQ71" s="145"/>
      <c r="AR71" s="145"/>
      <c r="AS71" s="144"/>
      <c r="AT71" s="145"/>
      <c r="AU71" s="145"/>
      <c r="AV71" s="145"/>
      <c r="AW71" s="145"/>
      <c r="AX71" s="145"/>
      <c r="AY71" s="145"/>
      <c r="AZ71" s="145"/>
      <c r="BA71" s="145"/>
      <c r="BB71" s="144"/>
      <c r="BC71" s="144"/>
    </row>
    <row r="72">
      <c r="A72" s="142" t="s">
        <v>704</v>
      </c>
      <c r="B72" s="143"/>
      <c r="C72" s="145"/>
      <c r="D72" s="143"/>
      <c r="E72" s="143"/>
      <c r="F72" s="145"/>
      <c r="G72" s="143"/>
      <c r="H72" s="145"/>
      <c r="I72" s="143"/>
      <c r="J72" s="145"/>
      <c r="K72" s="143"/>
      <c r="L72" s="145"/>
      <c r="M72" s="145"/>
      <c r="N72" s="145"/>
      <c r="O72" s="145"/>
      <c r="P72" s="143"/>
      <c r="Q72" s="145"/>
      <c r="R72" s="145"/>
      <c r="S72" s="145"/>
      <c r="T72" s="145"/>
      <c r="U72" s="145"/>
      <c r="V72" s="145"/>
      <c r="W72" s="143"/>
      <c r="X72" s="144">
        <v>1.0</v>
      </c>
      <c r="Y72" s="145"/>
      <c r="Z72" s="145"/>
      <c r="AA72" s="143"/>
      <c r="AB72" s="145"/>
      <c r="AC72" s="145"/>
      <c r="AD72" s="145"/>
      <c r="AE72" s="145"/>
      <c r="AF72" s="145"/>
      <c r="AG72" s="143"/>
      <c r="AH72" s="145"/>
      <c r="AI72" s="144">
        <f t="shared" si="1"/>
        <v>1</v>
      </c>
      <c r="AJ72" s="144"/>
      <c r="AK72" s="145"/>
      <c r="AL72" s="145"/>
      <c r="AM72" s="145"/>
      <c r="AN72" s="145"/>
      <c r="AO72" s="145"/>
      <c r="AP72" s="145"/>
      <c r="AQ72" s="144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4"/>
      <c r="BC72" s="144"/>
    </row>
    <row r="73">
      <c r="A73" s="142" t="s">
        <v>317</v>
      </c>
      <c r="B73" s="143"/>
      <c r="C73" s="143"/>
      <c r="D73" s="144">
        <v>1.0</v>
      </c>
      <c r="E73" s="143"/>
      <c r="F73" s="145"/>
      <c r="G73" s="143"/>
      <c r="H73" s="144">
        <v>1.0</v>
      </c>
      <c r="I73" s="143"/>
      <c r="J73" s="145"/>
      <c r="K73" s="145"/>
      <c r="L73" s="145"/>
      <c r="M73" s="143"/>
      <c r="N73" s="145"/>
      <c r="O73" s="145"/>
      <c r="P73" s="143"/>
      <c r="Q73" s="145"/>
      <c r="R73" s="143"/>
      <c r="S73" s="145"/>
      <c r="T73" s="145"/>
      <c r="U73" s="144">
        <v>1.0</v>
      </c>
      <c r="V73" s="143"/>
      <c r="W73" s="145"/>
      <c r="X73" s="143"/>
      <c r="Y73" s="145"/>
      <c r="Z73" s="145"/>
      <c r="AA73" s="145"/>
      <c r="AB73" s="145"/>
      <c r="AC73" s="145"/>
      <c r="AD73" s="143"/>
      <c r="AE73" s="145"/>
      <c r="AF73" s="145"/>
      <c r="AG73" s="143"/>
      <c r="AH73" s="145"/>
      <c r="AI73" s="144">
        <f t="shared" si="1"/>
        <v>3</v>
      </c>
      <c r="AJ73" s="145"/>
      <c r="AK73" s="145"/>
      <c r="AL73" s="145"/>
      <c r="AM73" s="145"/>
      <c r="AN73" s="145"/>
      <c r="AO73" s="145"/>
      <c r="AP73" s="143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4"/>
      <c r="BC73" s="144"/>
    </row>
    <row r="74">
      <c r="A74" s="142" t="s">
        <v>705</v>
      </c>
      <c r="B74" s="143"/>
      <c r="C74" s="145"/>
      <c r="D74" s="145"/>
      <c r="E74" s="145"/>
      <c r="F74" s="145"/>
      <c r="G74" s="145"/>
      <c r="H74" s="145"/>
      <c r="I74" s="144">
        <v>1.0</v>
      </c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3"/>
      <c r="AB74" s="145"/>
      <c r="AC74" s="145"/>
      <c r="AD74" s="145"/>
      <c r="AE74" s="145"/>
      <c r="AF74" s="145"/>
      <c r="AG74" s="145"/>
      <c r="AH74" s="145"/>
      <c r="AI74" s="144">
        <f t="shared" si="1"/>
        <v>1</v>
      </c>
      <c r="AJ74" s="144"/>
      <c r="AK74" s="145"/>
      <c r="AL74" s="145"/>
      <c r="AM74" s="144"/>
      <c r="AN74" s="145"/>
      <c r="AO74" s="145"/>
      <c r="AP74" s="145"/>
      <c r="AQ74" s="144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4"/>
      <c r="BC74" s="144"/>
    </row>
    <row r="75">
      <c r="A75" s="140" t="s">
        <v>706</v>
      </c>
      <c r="B75" s="143"/>
      <c r="C75" s="145"/>
      <c r="D75" s="145"/>
      <c r="E75" s="144">
        <v>1.0</v>
      </c>
      <c r="F75" s="145"/>
      <c r="G75" s="145"/>
      <c r="H75" s="145"/>
      <c r="I75" s="145"/>
      <c r="J75" s="145"/>
      <c r="K75" s="143"/>
      <c r="L75" s="145"/>
      <c r="M75" s="143"/>
      <c r="N75" s="145"/>
      <c r="O75" s="145"/>
      <c r="P75" s="145"/>
      <c r="Q75" s="145"/>
      <c r="R75" s="145"/>
      <c r="S75" s="145"/>
      <c r="T75" s="145"/>
      <c r="U75" s="145"/>
      <c r="V75" s="145"/>
      <c r="W75" s="143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3"/>
      <c r="AI75" s="144">
        <f t="shared" si="1"/>
        <v>1</v>
      </c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4"/>
      <c r="BC75" s="144"/>
    </row>
    <row r="76">
      <c r="A76" s="142" t="s">
        <v>707</v>
      </c>
      <c r="B76" s="143"/>
      <c r="C76" s="143"/>
      <c r="D76" s="145"/>
      <c r="E76" s="145"/>
      <c r="F76" s="144">
        <v>1.0</v>
      </c>
      <c r="G76" s="145"/>
      <c r="H76" s="143"/>
      <c r="I76" s="145"/>
      <c r="J76" s="145"/>
      <c r="K76" s="145"/>
      <c r="L76" s="145"/>
      <c r="M76" s="145"/>
      <c r="N76" s="145"/>
      <c r="O76" s="143"/>
      <c r="P76" s="145"/>
      <c r="Q76" s="145"/>
      <c r="R76" s="145"/>
      <c r="S76" s="145"/>
      <c r="T76" s="143"/>
      <c r="U76" s="145"/>
      <c r="V76" s="145"/>
      <c r="W76" s="145"/>
      <c r="X76" s="145"/>
      <c r="Y76" s="143"/>
      <c r="Z76" s="145"/>
      <c r="AA76" s="145"/>
      <c r="AB76" s="145"/>
      <c r="AC76" s="145"/>
      <c r="AD76" s="145"/>
      <c r="AE76" s="145"/>
      <c r="AF76" s="145"/>
      <c r="AG76" s="145"/>
      <c r="AH76" s="145"/>
      <c r="AI76" s="144">
        <f t="shared" si="1"/>
        <v>1</v>
      </c>
      <c r="AJ76" s="145"/>
      <c r="AK76" s="145"/>
      <c r="AL76" s="145"/>
      <c r="AM76" s="145"/>
      <c r="AN76" s="145"/>
      <c r="AO76" s="145"/>
      <c r="AP76" s="145"/>
      <c r="AQ76" s="144"/>
      <c r="AR76" s="145"/>
      <c r="AS76" s="144"/>
      <c r="AT76" s="145"/>
      <c r="AU76" s="145"/>
      <c r="AV76" s="145"/>
      <c r="AW76" s="145"/>
      <c r="AX76" s="145"/>
      <c r="AY76" s="144"/>
      <c r="AZ76" s="145"/>
      <c r="BA76" s="143"/>
      <c r="BB76" s="144"/>
      <c r="BC76" s="144"/>
    </row>
    <row r="77">
      <c r="A77" s="142" t="s">
        <v>708</v>
      </c>
      <c r="B77" s="143"/>
      <c r="C77" s="143"/>
      <c r="D77" s="145"/>
      <c r="E77" s="145"/>
      <c r="F77" s="145"/>
      <c r="G77" s="145"/>
      <c r="H77" s="143"/>
      <c r="I77" s="144">
        <v>1.0</v>
      </c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3"/>
      <c r="X77" s="145"/>
      <c r="Y77" s="145"/>
      <c r="Z77" s="145"/>
      <c r="AA77" s="145"/>
      <c r="AB77" s="145"/>
      <c r="AC77" s="143"/>
      <c r="AD77" s="145"/>
      <c r="AE77" s="145"/>
      <c r="AF77" s="145"/>
      <c r="AG77" s="145"/>
      <c r="AH77" s="143"/>
      <c r="AI77" s="144">
        <f t="shared" si="1"/>
        <v>1</v>
      </c>
      <c r="AJ77" s="145"/>
      <c r="AK77" s="145"/>
      <c r="AL77" s="145"/>
      <c r="AM77" s="145"/>
      <c r="AN77" s="144"/>
      <c r="AO77" s="145"/>
      <c r="AP77" s="145"/>
      <c r="AQ77" s="143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4"/>
      <c r="BC77" s="144"/>
    </row>
    <row r="78">
      <c r="A78" s="142" t="s">
        <v>709</v>
      </c>
      <c r="B78" s="143"/>
      <c r="C78" s="145"/>
      <c r="D78" s="145"/>
      <c r="E78" s="145"/>
      <c r="F78" s="145"/>
      <c r="G78" s="145"/>
      <c r="H78" s="145"/>
      <c r="I78" s="145"/>
      <c r="J78" s="145"/>
      <c r="K78" s="143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4">
        <v>1.0</v>
      </c>
      <c r="W78" s="145"/>
      <c r="X78" s="145"/>
      <c r="Y78" s="145"/>
      <c r="Z78" s="143"/>
      <c r="AA78" s="145"/>
      <c r="AB78" s="145"/>
      <c r="AC78" s="143"/>
      <c r="AD78" s="145"/>
      <c r="AE78" s="145"/>
      <c r="AF78" s="145"/>
      <c r="AG78" s="145"/>
      <c r="AH78" s="143"/>
      <c r="AI78" s="144">
        <f t="shared" si="1"/>
        <v>1</v>
      </c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4"/>
      <c r="AX78" s="145"/>
      <c r="AY78" s="145"/>
      <c r="AZ78" s="145"/>
      <c r="BA78" s="145"/>
      <c r="BB78" s="144"/>
      <c r="BC78" s="144"/>
    </row>
    <row r="79">
      <c r="A79" s="142" t="s">
        <v>710</v>
      </c>
      <c r="B79" s="143"/>
      <c r="C79" s="145"/>
      <c r="D79" s="143"/>
      <c r="E79" s="143"/>
      <c r="F79" s="145"/>
      <c r="G79" s="143"/>
      <c r="H79" s="143"/>
      <c r="I79" s="143"/>
      <c r="J79" s="145"/>
      <c r="K79" s="145"/>
      <c r="L79" s="145"/>
      <c r="M79" s="143"/>
      <c r="N79" s="145"/>
      <c r="O79" s="145"/>
      <c r="P79" s="143"/>
      <c r="Q79" s="143"/>
      <c r="R79" s="143"/>
      <c r="S79" s="145"/>
      <c r="T79" s="145"/>
      <c r="U79" s="145"/>
      <c r="V79" s="144">
        <v>1.0</v>
      </c>
      <c r="W79" s="143"/>
      <c r="X79" s="143"/>
      <c r="Y79" s="145"/>
      <c r="Z79" s="145"/>
      <c r="AA79" s="145"/>
      <c r="AB79" s="143"/>
      <c r="AC79" s="145"/>
      <c r="AD79" s="145"/>
      <c r="AE79" s="143"/>
      <c r="AF79" s="145"/>
      <c r="AG79" s="143"/>
      <c r="AH79" s="145"/>
      <c r="AI79" s="144">
        <f t="shared" si="1"/>
        <v>1</v>
      </c>
      <c r="AJ79" s="144"/>
      <c r="AK79" s="145"/>
      <c r="AL79" s="145"/>
      <c r="AM79" s="145"/>
      <c r="AN79" s="145"/>
      <c r="AO79" s="145"/>
      <c r="AP79" s="143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4"/>
      <c r="BC79" s="144"/>
    </row>
    <row r="80">
      <c r="A80" s="142" t="s">
        <v>320</v>
      </c>
      <c r="B80" s="143"/>
      <c r="C80" s="145"/>
      <c r="D80" s="143"/>
      <c r="E80" s="143"/>
      <c r="F80" s="145"/>
      <c r="G80" s="143"/>
      <c r="H80" s="143"/>
      <c r="I80" s="143"/>
      <c r="J80" s="145"/>
      <c r="K80" s="143"/>
      <c r="L80" s="145"/>
      <c r="M80" s="145"/>
      <c r="N80" s="145"/>
      <c r="O80" s="145"/>
      <c r="P80" s="144">
        <v>1.0</v>
      </c>
      <c r="Q80" s="143"/>
      <c r="R80" s="145"/>
      <c r="S80" s="145"/>
      <c r="T80" s="145"/>
      <c r="U80" s="145"/>
      <c r="V80" s="145"/>
      <c r="W80" s="145"/>
      <c r="X80" s="143"/>
      <c r="Y80" s="145"/>
      <c r="Z80" s="145"/>
      <c r="AA80" s="143"/>
      <c r="AB80" s="145"/>
      <c r="AC80" s="145"/>
      <c r="AD80" s="144">
        <v>1.0</v>
      </c>
      <c r="AE80" s="143"/>
      <c r="AF80" s="144">
        <v>1.0</v>
      </c>
      <c r="AG80" s="143"/>
      <c r="AH80" s="145"/>
      <c r="AI80" s="144">
        <f t="shared" si="1"/>
        <v>3</v>
      </c>
      <c r="AJ80" s="145"/>
      <c r="AK80" s="145"/>
      <c r="AL80" s="145"/>
      <c r="AM80" s="145"/>
      <c r="AN80" s="145"/>
      <c r="AO80" s="143"/>
      <c r="AP80" s="143"/>
      <c r="AQ80" s="145"/>
      <c r="AR80" s="145"/>
      <c r="AS80" s="143"/>
      <c r="AT80" s="145"/>
      <c r="AU80" s="145"/>
      <c r="AV80" s="145"/>
      <c r="AW80" s="145"/>
      <c r="AX80" s="145"/>
      <c r="AY80" s="145"/>
      <c r="AZ80" s="144"/>
      <c r="BA80" s="145"/>
      <c r="BB80" s="144"/>
      <c r="BC80" s="144"/>
    </row>
    <row r="81">
      <c r="A81" s="142" t="s">
        <v>711</v>
      </c>
      <c r="B81" s="143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3"/>
      <c r="N81" s="145"/>
      <c r="O81" s="145"/>
      <c r="P81" s="145"/>
      <c r="Q81" s="145"/>
      <c r="R81" s="143"/>
      <c r="S81" s="143"/>
      <c r="T81" s="145"/>
      <c r="U81" s="145"/>
      <c r="V81" s="143"/>
      <c r="W81" s="145"/>
      <c r="X81" s="145"/>
      <c r="Y81" s="145"/>
      <c r="Z81" s="145"/>
      <c r="AA81" s="145"/>
      <c r="AB81" s="145"/>
      <c r="AC81" s="143"/>
      <c r="AD81" s="143"/>
      <c r="AE81" s="145"/>
      <c r="AF81" s="145"/>
      <c r="AG81" s="144">
        <v>1.0</v>
      </c>
      <c r="AH81" s="145"/>
      <c r="AI81" s="144">
        <f t="shared" si="1"/>
        <v>1</v>
      </c>
      <c r="AJ81" s="145"/>
      <c r="AK81" s="145"/>
      <c r="AL81" s="145"/>
      <c r="AM81" s="145"/>
      <c r="AN81" s="143"/>
      <c r="AO81" s="144"/>
      <c r="AP81" s="145"/>
      <c r="AQ81" s="143"/>
      <c r="AR81" s="145"/>
      <c r="AS81" s="145"/>
      <c r="AT81" s="143"/>
      <c r="AU81" s="143"/>
      <c r="AV81" s="145"/>
      <c r="AW81" s="145"/>
      <c r="AX81" s="143"/>
      <c r="AY81" s="145"/>
      <c r="AZ81" s="145"/>
      <c r="BA81" s="145"/>
      <c r="BB81" s="144"/>
      <c r="BC81" s="144"/>
    </row>
    <row r="82">
      <c r="A82" s="142" t="s">
        <v>712</v>
      </c>
      <c r="B82" s="143"/>
      <c r="C82" s="143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3"/>
      <c r="R82" s="144">
        <v>1.0</v>
      </c>
      <c r="S82" s="143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4">
        <f t="shared" si="1"/>
        <v>1</v>
      </c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4"/>
      <c r="BA82" s="145"/>
      <c r="BB82" s="144"/>
      <c r="BC82" s="144"/>
    </row>
    <row r="83">
      <c r="A83" s="142" t="s">
        <v>713</v>
      </c>
      <c r="B83" s="143"/>
      <c r="C83" s="143"/>
      <c r="D83" s="143"/>
      <c r="E83" s="145"/>
      <c r="F83" s="145"/>
      <c r="G83" s="145"/>
      <c r="H83" s="145"/>
      <c r="I83" s="144">
        <v>1.0</v>
      </c>
      <c r="J83" s="145"/>
      <c r="K83" s="145"/>
      <c r="L83" s="145"/>
      <c r="M83" s="145"/>
      <c r="N83" s="145"/>
      <c r="O83" s="145"/>
      <c r="P83" s="145"/>
      <c r="Q83" s="143"/>
      <c r="R83" s="143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3"/>
      <c r="AF83" s="145"/>
      <c r="AG83" s="145"/>
      <c r="AH83" s="145"/>
      <c r="AI83" s="144">
        <f t="shared" si="1"/>
        <v>1</v>
      </c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4"/>
      <c r="BC83" s="144"/>
    </row>
    <row r="84">
      <c r="A84" s="142" t="s">
        <v>714</v>
      </c>
      <c r="B84" s="143"/>
      <c r="C84" s="143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3"/>
      <c r="R84" s="144">
        <v>1.0</v>
      </c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4">
        <v>1.0</v>
      </c>
      <c r="AF84" s="145"/>
      <c r="AG84" s="145"/>
      <c r="AH84" s="145"/>
      <c r="AI84" s="144">
        <f t="shared" si="1"/>
        <v>2</v>
      </c>
      <c r="AJ84" s="144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4"/>
      <c r="BC84" s="144"/>
    </row>
    <row r="85">
      <c r="A85" s="142" t="s">
        <v>715</v>
      </c>
      <c r="B85" s="143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3"/>
      <c r="AB85" s="144">
        <v>1.0</v>
      </c>
      <c r="AC85" s="145"/>
      <c r="AD85" s="145"/>
      <c r="AE85" s="145"/>
      <c r="AF85" s="145"/>
      <c r="AG85" s="145"/>
      <c r="AH85" s="145"/>
      <c r="AI85" s="144">
        <f t="shared" si="1"/>
        <v>1</v>
      </c>
      <c r="AJ85" s="143"/>
      <c r="AK85" s="145"/>
      <c r="AL85" s="145"/>
      <c r="AM85" s="144"/>
      <c r="AN85" s="145"/>
      <c r="AO85" s="145"/>
      <c r="AP85" s="145"/>
      <c r="AQ85" s="143"/>
      <c r="AR85" s="144"/>
      <c r="AS85" s="145"/>
      <c r="AT85" s="145"/>
      <c r="AU85" s="145"/>
      <c r="AV85" s="145"/>
      <c r="AW85" s="145"/>
      <c r="AX85" s="145"/>
      <c r="AY85" s="145"/>
      <c r="AZ85" s="145"/>
      <c r="BA85" s="145"/>
      <c r="BB85" s="144"/>
      <c r="BC85" s="144"/>
    </row>
    <row r="86">
      <c r="A86" s="142" t="s">
        <v>322</v>
      </c>
      <c r="B86" s="143"/>
      <c r="C86" s="143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3"/>
      <c r="AB86" s="145"/>
      <c r="AC86" s="145"/>
      <c r="AD86" s="145"/>
      <c r="AE86" s="144">
        <v>1.0</v>
      </c>
      <c r="AF86" s="145"/>
      <c r="AG86" s="145"/>
      <c r="AH86" s="145"/>
      <c r="AI86" s="144">
        <f t="shared" si="1"/>
        <v>1</v>
      </c>
      <c r="AJ86" s="143"/>
      <c r="AK86" s="145"/>
      <c r="AL86" s="145"/>
      <c r="AM86" s="145"/>
      <c r="AN86" s="145"/>
      <c r="AO86" s="145"/>
      <c r="AP86" s="145"/>
      <c r="AQ86" s="143"/>
      <c r="AR86" s="144"/>
      <c r="AS86" s="144"/>
      <c r="AT86" s="145"/>
      <c r="AU86" s="145"/>
      <c r="AV86" s="145"/>
      <c r="AW86" s="145"/>
      <c r="AX86" s="145"/>
      <c r="AY86" s="145"/>
      <c r="AZ86" s="145"/>
      <c r="BA86" s="145"/>
      <c r="BB86" s="144"/>
      <c r="BC86" s="144"/>
    </row>
    <row r="87">
      <c r="A87" s="142" t="s">
        <v>323</v>
      </c>
      <c r="B87" s="143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3"/>
      <c r="N87" s="145"/>
      <c r="O87" s="145"/>
      <c r="P87" s="145"/>
      <c r="Q87" s="143"/>
      <c r="R87" s="144">
        <v>1.0</v>
      </c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4">
        <f t="shared" si="1"/>
        <v>1</v>
      </c>
      <c r="AJ87" s="144"/>
      <c r="AK87" s="145"/>
      <c r="AL87" s="145"/>
      <c r="AM87" s="145"/>
      <c r="AN87" s="144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4"/>
      <c r="BC87" s="144"/>
    </row>
    <row r="88">
      <c r="A88" s="142" t="s">
        <v>716</v>
      </c>
      <c r="B88" s="143"/>
      <c r="C88" s="144">
        <v>1.0</v>
      </c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3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3"/>
      <c r="AF88" s="145"/>
      <c r="AG88" s="145"/>
      <c r="AH88" s="145"/>
      <c r="AI88" s="144">
        <f t="shared" si="1"/>
        <v>1</v>
      </c>
      <c r="AJ88" s="145"/>
      <c r="AK88" s="145"/>
      <c r="AL88" s="145"/>
      <c r="AM88" s="145"/>
      <c r="AN88" s="145"/>
      <c r="AO88" s="144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4"/>
      <c r="BC88" s="144"/>
    </row>
    <row r="89">
      <c r="A89" s="142" t="s">
        <v>324</v>
      </c>
      <c r="B89" s="143"/>
      <c r="C89" s="143"/>
      <c r="D89" s="144">
        <v>1.0</v>
      </c>
      <c r="E89" s="143"/>
      <c r="F89" s="143"/>
      <c r="G89" s="145"/>
      <c r="H89" s="144">
        <v>1.0</v>
      </c>
      <c r="I89" s="145"/>
      <c r="J89" s="145"/>
      <c r="K89" s="145"/>
      <c r="L89" s="145"/>
      <c r="M89" s="143"/>
      <c r="N89" s="145"/>
      <c r="O89" s="145"/>
      <c r="P89" s="144">
        <v>1.0</v>
      </c>
      <c r="Q89" s="145"/>
      <c r="R89" s="145"/>
      <c r="S89" s="145"/>
      <c r="T89" s="145"/>
      <c r="U89" s="144">
        <v>1.0</v>
      </c>
      <c r="V89" s="145"/>
      <c r="W89" s="144">
        <v>1.0</v>
      </c>
      <c r="X89" s="145"/>
      <c r="Y89" s="145"/>
      <c r="Z89" s="145"/>
      <c r="AA89" s="145"/>
      <c r="AB89" s="144">
        <v>1.0</v>
      </c>
      <c r="AC89" s="143"/>
      <c r="AD89" s="145"/>
      <c r="AE89" s="145"/>
      <c r="AF89" s="145"/>
      <c r="AG89" s="145"/>
      <c r="AH89" s="145"/>
      <c r="AI89" s="144">
        <f t="shared" si="1"/>
        <v>6</v>
      </c>
      <c r="AJ89" s="145"/>
      <c r="AK89" s="145"/>
      <c r="AL89" s="145"/>
      <c r="AM89" s="145"/>
      <c r="AN89" s="145"/>
      <c r="AO89" s="144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4"/>
      <c r="BC89" s="144"/>
    </row>
    <row r="90">
      <c r="A90" s="142" t="s">
        <v>325</v>
      </c>
      <c r="B90" s="143"/>
      <c r="C90" s="145"/>
      <c r="D90" s="145"/>
      <c r="E90" s="145"/>
      <c r="F90" s="145"/>
      <c r="G90" s="145"/>
      <c r="H90" s="143"/>
      <c r="I90" s="145"/>
      <c r="J90" s="145"/>
      <c r="K90" s="143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4">
        <v>1.0</v>
      </c>
      <c r="Z90" s="145"/>
      <c r="AA90" s="145"/>
      <c r="AB90" s="145"/>
      <c r="AC90" s="145"/>
      <c r="AD90" s="145"/>
      <c r="AE90" s="145"/>
      <c r="AF90" s="145"/>
      <c r="AG90" s="145"/>
      <c r="AH90" s="145"/>
      <c r="AI90" s="144">
        <f t="shared" si="1"/>
        <v>1</v>
      </c>
      <c r="AJ90" s="145"/>
      <c r="AK90" s="145"/>
      <c r="AL90" s="145"/>
      <c r="AM90" s="145"/>
      <c r="AN90" s="145"/>
      <c r="AO90" s="145"/>
      <c r="AP90" s="145"/>
      <c r="AQ90" s="144"/>
      <c r="AR90" s="145"/>
      <c r="AS90" s="144"/>
      <c r="AT90" s="145"/>
      <c r="AU90" s="145"/>
      <c r="AV90" s="145"/>
      <c r="AW90" s="145"/>
      <c r="AX90" s="145"/>
      <c r="AY90" s="145"/>
      <c r="AZ90" s="145"/>
      <c r="BA90" s="145"/>
      <c r="BB90" s="144"/>
      <c r="BC90" s="144"/>
    </row>
    <row r="91">
      <c r="A91" s="142" t="s">
        <v>717</v>
      </c>
      <c r="B91" s="143"/>
      <c r="C91" s="145"/>
      <c r="D91" s="145"/>
      <c r="E91" s="145"/>
      <c r="F91" s="145"/>
      <c r="G91" s="145"/>
      <c r="H91" s="145"/>
      <c r="I91" s="145"/>
      <c r="J91" s="145"/>
      <c r="K91" s="143"/>
      <c r="L91" s="145"/>
      <c r="M91" s="143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4">
        <v>1.0</v>
      </c>
      <c r="AE91" s="145"/>
      <c r="AF91" s="145"/>
      <c r="AG91" s="145"/>
      <c r="AH91" s="145"/>
      <c r="AI91" s="144">
        <f t="shared" si="1"/>
        <v>1</v>
      </c>
      <c r="AJ91" s="144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4"/>
      <c r="BC91" s="144"/>
    </row>
    <row r="92">
      <c r="A92" s="142" t="s">
        <v>718</v>
      </c>
      <c r="B92" s="143"/>
      <c r="C92" s="145"/>
      <c r="D92" s="145"/>
      <c r="E92" s="145"/>
      <c r="F92" s="145"/>
      <c r="G92" s="144">
        <v>1.0</v>
      </c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3"/>
      <c r="W92" s="145"/>
      <c r="X92" s="145"/>
      <c r="Y92" s="145"/>
      <c r="Z92" s="145"/>
      <c r="AA92" s="145"/>
      <c r="AB92" s="145"/>
      <c r="AC92" s="145"/>
      <c r="AD92" s="145"/>
      <c r="AE92" s="145"/>
      <c r="AF92" s="143"/>
      <c r="AG92" s="145"/>
      <c r="AH92" s="145"/>
      <c r="AI92" s="144">
        <f t="shared" si="1"/>
        <v>1</v>
      </c>
      <c r="AJ92" s="145"/>
      <c r="AK92" s="145"/>
      <c r="AL92" s="145"/>
      <c r="AM92" s="145"/>
      <c r="AN92" s="145"/>
      <c r="AO92" s="145"/>
      <c r="AP92" s="145"/>
      <c r="AQ92" s="145"/>
      <c r="AR92" s="143"/>
      <c r="AS92" s="145"/>
      <c r="AT92" s="144"/>
      <c r="AU92" s="145"/>
      <c r="AV92" s="145"/>
      <c r="AW92" s="145"/>
      <c r="AX92" s="145"/>
      <c r="AY92" s="145"/>
      <c r="AZ92" s="145"/>
      <c r="BA92" s="145"/>
      <c r="BB92" s="144"/>
      <c r="BC92" s="144"/>
    </row>
    <row r="93">
      <c r="A93" s="142" t="s">
        <v>719</v>
      </c>
      <c r="B93" s="143"/>
      <c r="C93" s="145"/>
      <c r="D93" s="145"/>
      <c r="E93" s="145"/>
      <c r="F93" s="145"/>
      <c r="G93" s="144">
        <v>1.0</v>
      </c>
      <c r="H93" s="145"/>
      <c r="I93" s="145"/>
      <c r="J93" s="145"/>
      <c r="K93" s="143"/>
      <c r="L93" s="145"/>
      <c r="M93" s="143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3"/>
      <c r="AD93" s="145"/>
      <c r="AE93" s="145"/>
      <c r="AF93" s="145"/>
      <c r="AG93" s="145"/>
      <c r="AH93" s="145"/>
      <c r="AI93" s="144">
        <f t="shared" si="1"/>
        <v>1</v>
      </c>
      <c r="AJ93" s="144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4"/>
      <c r="BC93" s="144"/>
    </row>
    <row r="94">
      <c r="A94" s="142" t="s">
        <v>720</v>
      </c>
      <c r="B94" s="143"/>
      <c r="C94" s="143"/>
      <c r="D94" s="143"/>
      <c r="E94" s="143"/>
      <c r="F94" s="143"/>
      <c r="G94" s="145"/>
      <c r="H94" s="145"/>
      <c r="I94" s="145"/>
      <c r="J94" s="145"/>
      <c r="K94" s="143"/>
      <c r="L94" s="145"/>
      <c r="M94" s="143"/>
      <c r="N94" s="145"/>
      <c r="O94" s="145"/>
      <c r="P94" s="145"/>
      <c r="Q94" s="145"/>
      <c r="R94" s="145"/>
      <c r="S94" s="145"/>
      <c r="T94" s="145"/>
      <c r="U94" s="145"/>
      <c r="V94" s="145"/>
      <c r="W94" s="144">
        <v>1.0</v>
      </c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4">
        <f t="shared" si="1"/>
        <v>1</v>
      </c>
      <c r="AJ94" s="144"/>
      <c r="AK94" s="145"/>
      <c r="AL94" s="145"/>
      <c r="AM94" s="145"/>
      <c r="AN94" s="145"/>
      <c r="AO94" s="145"/>
      <c r="AP94" s="145"/>
      <c r="AQ94" s="145"/>
      <c r="AR94" s="143"/>
      <c r="AS94" s="145"/>
      <c r="AT94" s="145"/>
      <c r="AU94" s="145"/>
      <c r="AV94" s="145"/>
      <c r="AW94" s="145"/>
      <c r="AX94" s="145"/>
      <c r="AY94" s="145"/>
      <c r="AZ94" s="145"/>
      <c r="BA94" s="145"/>
      <c r="BB94" s="144"/>
      <c r="BC94" s="144"/>
    </row>
    <row r="95">
      <c r="A95" s="142" t="s">
        <v>721</v>
      </c>
      <c r="B95" s="143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4">
        <v>1.0</v>
      </c>
      <c r="S95" s="145"/>
      <c r="T95" s="145"/>
      <c r="U95" s="145"/>
      <c r="V95" s="145"/>
      <c r="W95" s="143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4">
        <f t="shared" si="1"/>
        <v>1</v>
      </c>
      <c r="AJ95" s="145"/>
      <c r="AK95" s="145"/>
      <c r="AL95" s="144"/>
      <c r="AM95" s="145"/>
      <c r="AN95" s="145"/>
      <c r="AO95" s="145"/>
      <c r="AP95" s="145"/>
      <c r="AQ95" s="143"/>
      <c r="AR95" s="145"/>
      <c r="AS95" s="145"/>
      <c r="AT95" s="145"/>
      <c r="AU95" s="144"/>
      <c r="AV95" s="145"/>
      <c r="AW95" s="145"/>
      <c r="AX95" s="145"/>
      <c r="AY95" s="145"/>
      <c r="AZ95" s="145"/>
      <c r="BA95" s="145"/>
      <c r="BB95" s="144"/>
      <c r="BC95" s="144"/>
    </row>
    <row r="96">
      <c r="A96" s="142" t="s">
        <v>722</v>
      </c>
      <c r="B96" s="143"/>
      <c r="C96" s="145"/>
      <c r="D96" s="145"/>
      <c r="E96" s="145"/>
      <c r="F96" s="144">
        <v>1.0</v>
      </c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3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4">
        <f t="shared" si="1"/>
        <v>1</v>
      </c>
      <c r="AJ96" s="145"/>
      <c r="AK96" s="145"/>
      <c r="AL96" s="145"/>
      <c r="AM96" s="145"/>
      <c r="AN96" s="145"/>
      <c r="AO96" s="145"/>
      <c r="AP96" s="144"/>
      <c r="AQ96" s="145"/>
      <c r="AR96" s="145"/>
      <c r="AS96" s="145"/>
      <c r="AT96" s="145"/>
      <c r="AU96" s="145"/>
      <c r="AV96" s="144"/>
      <c r="AW96" s="145"/>
      <c r="AX96" s="145"/>
      <c r="AY96" s="145"/>
      <c r="AZ96" s="145"/>
      <c r="BA96" s="145"/>
      <c r="BB96" s="144"/>
      <c r="BC96" s="144"/>
    </row>
    <row r="97">
      <c r="A97" s="142" t="s">
        <v>723</v>
      </c>
      <c r="B97" s="143"/>
      <c r="C97" s="143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4">
        <v>1.0</v>
      </c>
      <c r="S97" s="145"/>
      <c r="T97" s="145"/>
      <c r="U97" s="145"/>
      <c r="V97" s="145"/>
      <c r="W97" s="143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4">
        <f t="shared" si="1"/>
        <v>1</v>
      </c>
      <c r="AJ97" s="145"/>
      <c r="AK97" s="145"/>
      <c r="AL97" s="145"/>
      <c r="AM97" s="145"/>
      <c r="AN97" s="145"/>
      <c r="AO97" s="145"/>
      <c r="AP97" s="144"/>
      <c r="AQ97" s="145"/>
      <c r="AR97" s="145"/>
      <c r="AS97" s="145"/>
      <c r="AT97" s="145"/>
      <c r="AU97" s="145"/>
      <c r="AV97" s="144"/>
      <c r="AW97" s="145"/>
      <c r="AX97" s="145"/>
      <c r="AY97" s="145"/>
      <c r="AZ97" s="145"/>
      <c r="BA97" s="145"/>
      <c r="BB97" s="144"/>
      <c r="BC97" s="144"/>
    </row>
    <row r="98">
      <c r="A98" s="142" t="s">
        <v>724</v>
      </c>
      <c r="B98" s="143"/>
      <c r="C98" s="145"/>
      <c r="D98" s="145"/>
      <c r="E98" s="145"/>
      <c r="F98" s="145"/>
      <c r="G98" s="145"/>
      <c r="H98" s="145"/>
      <c r="I98" s="145"/>
      <c r="J98" s="145"/>
      <c r="K98" s="143"/>
      <c r="L98" s="145"/>
      <c r="M98" s="143"/>
      <c r="N98" s="145"/>
      <c r="O98" s="143"/>
      <c r="P98" s="145"/>
      <c r="Q98" s="143"/>
      <c r="R98" s="144">
        <v>1.0</v>
      </c>
      <c r="S98" s="145"/>
      <c r="T98" s="143"/>
      <c r="U98" s="145"/>
      <c r="V98" s="145"/>
      <c r="W98" s="143"/>
      <c r="X98" s="145"/>
      <c r="Y98" s="143"/>
      <c r="Z98" s="145"/>
      <c r="AA98" s="143"/>
      <c r="AB98" s="145"/>
      <c r="AC98" s="143"/>
      <c r="AD98" s="145"/>
      <c r="AE98" s="144">
        <v>1.0</v>
      </c>
      <c r="AF98" s="145"/>
      <c r="AG98" s="145"/>
      <c r="AH98" s="143"/>
      <c r="AI98" s="144">
        <f t="shared" si="1"/>
        <v>2</v>
      </c>
      <c r="AJ98" s="143"/>
      <c r="AK98" s="145"/>
      <c r="AL98" s="143"/>
      <c r="AM98" s="145"/>
      <c r="AN98" s="143"/>
      <c r="AO98" s="145"/>
      <c r="AP98" s="143"/>
      <c r="AQ98" s="145"/>
      <c r="AR98" s="145"/>
      <c r="AS98" s="145"/>
      <c r="AT98" s="143"/>
      <c r="AU98" s="145"/>
      <c r="AV98" s="145"/>
      <c r="AW98" s="145"/>
      <c r="AX98" s="143"/>
      <c r="AY98" s="145"/>
      <c r="AZ98" s="143"/>
      <c r="BA98" s="143"/>
      <c r="BB98" s="144"/>
      <c r="BC98" s="144"/>
    </row>
    <row r="99">
      <c r="A99" s="142" t="s">
        <v>725</v>
      </c>
      <c r="B99" s="143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3"/>
      <c r="N99" s="145"/>
      <c r="O99" s="143"/>
      <c r="P99" s="145"/>
      <c r="Q99" s="143"/>
      <c r="R99" s="145"/>
      <c r="S99" s="144">
        <v>1.0</v>
      </c>
      <c r="T99" s="143"/>
      <c r="U99" s="145"/>
      <c r="V99" s="145"/>
      <c r="W99" s="145"/>
      <c r="X99" s="145"/>
      <c r="Y99" s="143"/>
      <c r="Z99" s="145"/>
      <c r="AA99" s="145"/>
      <c r="AB99" s="145"/>
      <c r="AC99" s="145"/>
      <c r="AD99" s="145"/>
      <c r="AE99" s="143"/>
      <c r="AF99" s="145"/>
      <c r="AG99" s="145"/>
      <c r="AH99" s="145"/>
      <c r="AI99" s="144">
        <f t="shared" si="1"/>
        <v>1</v>
      </c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3"/>
      <c r="BB99" s="144"/>
      <c r="BC99" s="144"/>
    </row>
    <row r="100">
      <c r="A100" s="142" t="s">
        <v>726</v>
      </c>
      <c r="B100" s="143"/>
      <c r="C100" s="143"/>
      <c r="D100" s="145"/>
      <c r="E100" s="145"/>
      <c r="F100" s="144">
        <v>1.0</v>
      </c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3"/>
      <c r="R100" s="145"/>
      <c r="S100" s="145"/>
      <c r="T100" s="145"/>
      <c r="U100" s="145"/>
      <c r="V100" s="145"/>
      <c r="W100" s="145"/>
      <c r="X100" s="143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4">
        <f t="shared" si="1"/>
        <v>1</v>
      </c>
      <c r="AJ100" s="144"/>
      <c r="AK100" s="143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4"/>
      <c r="BC100" s="144"/>
    </row>
    <row r="101">
      <c r="A101" s="142" t="s">
        <v>727</v>
      </c>
      <c r="B101" s="143"/>
      <c r="C101" s="144">
        <v>1.0</v>
      </c>
      <c r="D101" s="145"/>
      <c r="E101" s="145"/>
      <c r="F101" s="145"/>
      <c r="G101" s="145"/>
      <c r="H101" s="145"/>
      <c r="I101" s="145"/>
      <c r="J101" s="145"/>
      <c r="K101" s="145"/>
      <c r="L101" s="145"/>
      <c r="M101" s="143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4">
        <f t="shared" si="1"/>
        <v>1</v>
      </c>
      <c r="AJ101" s="144"/>
      <c r="AK101" s="145"/>
      <c r="AL101" s="145"/>
      <c r="AM101" s="145"/>
      <c r="AN101" s="144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4"/>
      <c r="BC101" s="144"/>
    </row>
    <row r="102">
      <c r="A102" s="142" t="s">
        <v>728</v>
      </c>
      <c r="B102" s="143"/>
      <c r="C102" s="145"/>
      <c r="D102" s="145"/>
      <c r="E102" s="145"/>
      <c r="F102" s="145"/>
      <c r="G102" s="145"/>
      <c r="H102" s="145"/>
      <c r="I102" s="145"/>
      <c r="J102" s="145"/>
      <c r="K102" s="143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4">
        <v>1.0</v>
      </c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3"/>
      <c r="AI102" s="144">
        <f t="shared" si="1"/>
        <v>1</v>
      </c>
      <c r="AJ102" s="144"/>
      <c r="AK102" s="145"/>
      <c r="AL102" s="145"/>
      <c r="AM102" s="145"/>
      <c r="AN102" s="145"/>
      <c r="AO102" s="145"/>
      <c r="AP102" s="145"/>
      <c r="AQ102" s="145"/>
      <c r="AR102" s="144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4"/>
      <c r="BC102" s="144"/>
    </row>
    <row r="103">
      <c r="A103" s="142" t="s">
        <v>729</v>
      </c>
      <c r="B103" s="143"/>
      <c r="C103" s="144">
        <v>1.0</v>
      </c>
      <c r="D103" s="145"/>
      <c r="E103" s="145"/>
      <c r="F103" s="145"/>
      <c r="G103" s="145"/>
      <c r="H103" s="145"/>
      <c r="I103" s="145"/>
      <c r="J103" s="145"/>
      <c r="K103" s="143"/>
      <c r="L103" s="145"/>
      <c r="M103" s="143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3"/>
      <c r="AE103" s="145"/>
      <c r="AF103" s="145"/>
      <c r="AG103" s="145"/>
      <c r="AH103" s="145"/>
      <c r="AI103" s="144">
        <f t="shared" si="1"/>
        <v>1</v>
      </c>
      <c r="AJ103" s="144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4"/>
      <c r="BC103" s="144"/>
    </row>
    <row r="104">
      <c r="A104" s="142" t="s">
        <v>730</v>
      </c>
      <c r="B104" s="143"/>
      <c r="C104" s="144">
        <v>1.0</v>
      </c>
      <c r="D104" s="145"/>
      <c r="E104" s="145"/>
      <c r="F104" s="145"/>
      <c r="G104" s="145"/>
      <c r="H104" s="145"/>
      <c r="I104" s="145"/>
      <c r="J104" s="145"/>
      <c r="K104" s="143"/>
      <c r="L104" s="145"/>
      <c r="M104" s="143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4">
        <f t="shared" si="1"/>
        <v>1</v>
      </c>
      <c r="AJ104" s="144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4"/>
      <c r="BC104" s="144"/>
    </row>
    <row r="105">
      <c r="A105" s="142" t="s">
        <v>731</v>
      </c>
      <c r="B105" s="143"/>
      <c r="C105" s="144">
        <v>1.0</v>
      </c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3"/>
      <c r="AB105" s="145"/>
      <c r="AC105" s="145"/>
      <c r="AD105" s="145"/>
      <c r="AE105" s="145"/>
      <c r="AF105" s="145"/>
      <c r="AG105" s="145"/>
      <c r="AH105" s="145"/>
      <c r="AI105" s="144">
        <f t="shared" si="1"/>
        <v>1</v>
      </c>
      <c r="AJ105" s="145"/>
      <c r="AK105" s="145"/>
      <c r="AL105" s="145"/>
      <c r="AM105" s="144"/>
      <c r="AN105" s="145"/>
      <c r="AO105" s="145"/>
      <c r="AP105" s="145"/>
      <c r="AQ105" s="145"/>
      <c r="AR105" s="144"/>
      <c r="AS105" s="145"/>
      <c r="AT105" s="145"/>
      <c r="AU105" s="145"/>
      <c r="AV105" s="145"/>
      <c r="AW105" s="143"/>
      <c r="AX105" s="145"/>
      <c r="AY105" s="145"/>
      <c r="AZ105" s="145"/>
      <c r="BA105" s="145"/>
      <c r="BB105" s="144"/>
      <c r="BC105" s="144"/>
    </row>
    <row r="106">
      <c r="A106" s="142" t="s">
        <v>732</v>
      </c>
      <c r="B106" s="143"/>
      <c r="C106" s="144">
        <v>1.0</v>
      </c>
      <c r="D106" s="145"/>
      <c r="E106" s="145"/>
      <c r="F106" s="145"/>
      <c r="G106" s="145"/>
      <c r="H106" s="145"/>
      <c r="I106" s="145"/>
      <c r="J106" s="145"/>
      <c r="K106" s="143"/>
      <c r="L106" s="145"/>
      <c r="M106" s="143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4">
        <f t="shared" si="1"/>
        <v>1</v>
      </c>
      <c r="AJ106" s="144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4"/>
      <c r="BC106" s="144"/>
    </row>
    <row r="107">
      <c r="A107" s="142" t="s">
        <v>332</v>
      </c>
      <c r="B107" s="143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4">
        <v>1.0</v>
      </c>
      <c r="AA107" s="145"/>
      <c r="AB107" s="145"/>
      <c r="AC107" s="143"/>
      <c r="AD107" s="145"/>
      <c r="AE107" s="145"/>
      <c r="AF107" s="145"/>
      <c r="AG107" s="145"/>
      <c r="AH107" s="145"/>
      <c r="AI107" s="144">
        <f t="shared" si="1"/>
        <v>1</v>
      </c>
      <c r="AJ107" s="145"/>
      <c r="AK107" s="145"/>
      <c r="AL107" s="145"/>
      <c r="AM107" s="145"/>
      <c r="AN107" s="145"/>
      <c r="AO107" s="144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4"/>
      <c r="BC107" s="144"/>
    </row>
    <row r="108">
      <c r="A108" s="142" t="s">
        <v>733</v>
      </c>
      <c r="B108" s="143"/>
      <c r="C108" s="145"/>
      <c r="D108" s="145"/>
      <c r="E108" s="145"/>
      <c r="F108" s="145"/>
      <c r="G108" s="145"/>
      <c r="H108" s="145"/>
      <c r="I108" s="144">
        <v>1.0</v>
      </c>
      <c r="J108" s="144">
        <v>1.0</v>
      </c>
      <c r="K108" s="143"/>
      <c r="L108" s="145"/>
      <c r="M108" s="143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4">
        <f t="shared" si="1"/>
        <v>2</v>
      </c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4"/>
      <c r="BC108" s="144"/>
    </row>
    <row r="109">
      <c r="A109" s="142" t="s">
        <v>734</v>
      </c>
      <c r="B109" s="143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3"/>
      <c r="N109" s="145"/>
      <c r="O109" s="145"/>
      <c r="P109" s="145"/>
      <c r="Q109" s="145"/>
      <c r="R109" s="144">
        <v>1.0</v>
      </c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3"/>
      <c r="AD109" s="145"/>
      <c r="AE109" s="145"/>
      <c r="AF109" s="145"/>
      <c r="AG109" s="145"/>
      <c r="AH109" s="145"/>
      <c r="AI109" s="144">
        <f t="shared" si="1"/>
        <v>1</v>
      </c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4"/>
      <c r="BC109" s="144"/>
    </row>
    <row r="110">
      <c r="A110" s="142" t="s">
        <v>735</v>
      </c>
      <c r="B110" s="143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3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4">
        <v>1.0</v>
      </c>
      <c r="Y110" s="145"/>
      <c r="Z110" s="145"/>
      <c r="AA110" s="145"/>
      <c r="AB110" s="145"/>
      <c r="AC110" s="143"/>
      <c r="AD110" s="145"/>
      <c r="AE110" s="145"/>
      <c r="AF110" s="145"/>
      <c r="AG110" s="145"/>
      <c r="AH110" s="145"/>
      <c r="AI110" s="144">
        <f t="shared" si="1"/>
        <v>1</v>
      </c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4"/>
      <c r="BC110" s="144"/>
    </row>
    <row r="111">
      <c r="A111" s="142" t="s">
        <v>736</v>
      </c>
      <c r="B111" s="143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4">
        <v>1.0</v>
      </c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3"/>
      <c r="AF111" s="145"/>
      <c r="AG111" s="145"/>
      <c r="AH111" s="145"/>
      <c r="AI111" s="144">
        <f t="shared" si="1"/>
        <v>1</v>
      </c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4"/>
      <c r="AW111" s="145"/>
      <c r="AX111" s="145"/>
      <c r="AY111" s="145"/>
      <c r="AZ111" s="145"/>
      <c r="BA111" s="145"/>
      <c r="BB111" s="144"/>
      <c r="BC111" s="144"/>
    </row>
    <row r="112">
      <c r="A112" s="142" t="s">
        <v>737</v>
      </c>
      <c r="B112" s="143"/>
      <c r="C112" s="143"/>
      <c r="D112" s="145"/>
      <c r="E112" s="145"/>
      <c r="F112" s="145"/>
      <c r="G112" s="145"/>
      <c r="H112" s="145"/>
      <c r="I112" s="145"/>
      <c r="J112" s="145"/>
      <c r="K112" s="143"/>
      <c r="L112" s="145"/>
      <c r="M112" s="145"/>
      <c r="N112" s="145"/>
      <c r="O112" s="144">
        <v>1.0</v>
      </c>
      <c r="P112" s="145"/>
      <c r="Q112" s="145"/>
      <c r="R112" s="145"/>
      <c r="S112" s="145"/>
      <c r="T112" s="145"/>
      <c r="U112" s="145"/>
      <c r="V112" s="145"/>
      <c r="W112" s="145"/>
      <c r="X112" s="144">
        <v>1.0</v>
      </c>
      <c r="Y112" s="145"/>
      <c r="Z112" s="145"/>
      <c r="AA112" s="145"/>
      <c r="AB112" s="145"/>
      <c r="AC112" s="143"/>
      <c r="AD112" s="144">
        <v>1.0</v>
      </c>
      <c r="AE112" s="145"/>
      <c r="AF112" s="145"/>
      <c r="AG112" s="145"/>
      <c r="AH112" s="145"/>
      <c r="AI112" s="144">
        <f t="shared" si="1"/>
        <v>3</v>
      </c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4"/>
      <c r="BC112" s="144"/>
    </row>
    <row r="113">
      <c r="A113" s="142" t="s">
        <v>333</v>
      </c>
      <c r="B113" s="143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4">
        <v>1.0</v>
      </c>
      <c r="P113" s="145"/>
      <c r="Q113" s="143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3"/>
      <c r="AE113" s="145"/>
      <c r="AF113" s="145"/>
      <c r="AG113" s="145"/>
      <c r="AH113" s="145"/>
      <c r="AI113" s="144">
        <f t="shared" si="1"/>
        <v>1</v>
      </c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4"/>
      <c r="AX113" s="145"/>
      <c r="AY113" s="145"/>
      <c r="AZ113" s="145"/>
      <c r="BA113" s="145"/>
      <c r="BB113" s="144"/>
      <c r="BC113" s="144"/>
    </row>
    <row r="114">
      <c r="A114" s="142" t="s">
        <v>738</v>
      </c>
      <c r="B114" s="143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3"/>
      <c r="N114" s="145"/>
      <c r="O114" s="144">
        <v>1.0</v>
      </c>
      <c r="P114" s="145"/>
      <c r="Q114" s="143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3"/>
      <c r="AC114" s="145"/>
      <c r="AD114" s="145"/>
      <c r="AE114" s="143"/>
      <c r="AF114" s="145"/>
      <c r="AG114" s="145"/>
      <c r="AH114" s="145"/>
      <c r="AI114" s="144">
        <f t="shared" si="1"/>
        <v>1</v>
      </c>
      <c r="AJ114" s="143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3"/>
      <c r="AU114" s="145"/>
      <c r="AV114" s="145"/>
      <c r="AW114" s="145"/>
      <c r="AX114" s="145"/>
      <c r="AY114" s="145"/>
      <c r="AZ114" s="145"/>
      <c r="BA114" s="145"/>
      <c r="BB114" s="144"/>
      <c r="BC114" s="144"/>
    </row>
    <row r="115">
      <c r="A115" s="142" t="s">
        <v>739</v>
      </c>
      <c r="B115" s="143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3"/>
      <c r="R115" s="145"/>
      <c r="S115" s="145"/>
      <c r="T115" s="145"/>
      <c r="U115" s="145"/>
      <c r="V115" s="143"/>
      <c r="W115" s="145"/>
      <c r="X115" s="145"/>
      <c r="Y115" s="145"/>
      <c r="Z115" s="145"/>
      <c r="AA115" s="145"/>
      <c r="AB115" s="143"/>
      <c r="AC115" s="145"/>
      <c r="AD115" s="145"/>
      <c r="AE115" s="144">
        <v>1.0</v>
      </c>
      <c r="AF115" s="145"/>
      <c r="AG115" s="145"/>
      <c r="AH115" s="145"/>
      <c r="AI115" s="144">
        <f t="shared" si="1"/>
        <v>1</v>
      </c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4"/>
      <c r="BC115" s="144"/>
    </row>
    <row r="116">
      <c r="A116" s="142" t="s">
        <v>740</v>
      </c>
      <c r="B116" s="143"/>
      <c r="C116" s="144">
        <v>1.0</v>
      </c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3"/>
      <c r="W116" s="145"/>
      <c r="X116" s="145"/>
      <c r="Y116" s="145"/>
      <c r="Z116" s="145"/>
      <c r="AA116" s="143"/>
      <c r="AB116" s="145"/>
      <c r="AC116" s="145"/>
      <c r="AD116" s="145"/>
      <c r="AE116" s="145"/>
      <c r="AF116" s="143"/>
      <c r="AG116" s="145"/>
      <c r="AH116" s="145"/>
      <c r="AI116" s="144">
        <f t="shared" si="1"/>
        <v>1</v>
      </c>
      <c r="AJ116" s="145"/>
      <c r="AK116" s="145"/>
      <c r="AL116" s="145"/>
      <c r="AM116" s="145"/>
      <c r="AN116" s="145"/>
      <c r="AO116" s="145"/>
      <c r="AP116" s="145"/>
      <c r="AQ116" s="145"/>
      <c r="AR116" s="143"/>
      <c r="AS116" s="145"/>
      <c r="AT116" s="145"/>
      <c r="AU116" s="144"/>
      <c r="AV116" s="145"/>
      <c r="AW116" s="143"/>
      <c r="AX116" s="145"/>
      <c r="AY116" s="145"/>
      <c r="AZ116" s="144"/>
      <c r="BA116" s="145"/>
      <c r="BB116" s="144"/>
      <c r="BC116" s="144"/>
    </row>
    <row r="117">
      <c r="A117" s="142" t="s">
        <v>741</v>
      </c>
      <c r="B117" s="143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3"/>
      <c r="R117" s="144">
        <v>1.0</v>
      </c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3"/>
      <c r="AF117" s="145"/>
      <c r="AG117" s="145"/>
      <c r="AH117" s="145"/>
      <c r="AI117" s="144">
        <f t="shared" si="1"/>
        <v>1</v>
      </c>
      <c r="AJ117" s="145"/>
      <c r="AK117" s="145"/>
      <c r="AL117" s="145"/>
      <c r="AM117" s="145"/>
      <c r="AN117" s="145"/>
      <c r="AO117" s="145"/>
      <c r="AP117" s="145"/>
      <c r="AQ117" s="145"/>
      <c r="AR117" s="144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4"/>
      <c r="BC117" s="144"/>
    </row>
    <row r="118">
      <c r="A118" s="142" t="s">
        <v>742</v>
      </c>
      <c r="B118" s="143"/>
      <c r="C118" s="143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4">
        <v>1.0</v>
      </c>
      <c r="Q118" s="143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4">
        <f t="shared" si="1"/>
        <v>1</v>
      </c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4"/>
      <c r="AX118" s="145"/>
      <c r="AY118" s="145"/>
      <c r="AZ118" s="145"/>
      <c r="BA118" s="145"/>
      <c r="BB118" s="144"/>
      <c r="BC118" s="144"/>
    </row>
    <row r="119">
      <c r="A119" s="142" t="s">
        <v>743</v>
      </c>
      <c r="B119" s="143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3"/>
      <c r="R119" s="145"/>
      <c r="S119" s="145"/>
      <c r="T119" s="145"/>
      <c r="U119" s="145"/>
      <c r="V119" s="145"/>
      <c r="W119" s="145"/>
      <c r="X119" s="144">
        <v>1.0</v>
      </c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4">
        <f t="shared" si="1"/>
        <v>1</v>
      </c>
      <c r="AJ119" s="145"/>
      <c r="AK119" s="145"/>
      <c r="AL119" s="145"/>
      <c r="AM119" s="145"/>
      <c r="AN119" s="144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4"/>
      <c r="BC119" s="144"/>
    </row>
    <row r="120">
      <c r="A120" s="142" t="s">
        <v>744</v>
      </c>
      <c r="B120" s="143"/>
      <c r="C120" s="143"/>
      <c r="D120" s="145"/>
      <c r="E120" s="145"/>
      <c r="F120" s="143"/>
      <c r="G120" s="145"/>
      <c r="H120" s="145"/>
      <c r="I120" s="145"/>
      <c r="J120" s="145"/>
      <c r="K120" s="145"/>
      <c r="L120" s="145"/>
      <c r="M120" s="145"/>
      <c r="N120" s="145"/>
      <c r="O120" s="145"/>
      <c r="P120" s="144">
        <v>1.0</v>
      </c>
      <c r="Q120" s="145"/>
      <c r="R120" s="145"/>
      <c r="S120" s="145"/>
      <c r="T120" s="145"/>
      <c r="U120" s="145"/>
      <c r="V120" s="145"/>
      <c r="W120" s="144">
        <v>1.0</v>
      </c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4">
        <f t="shared" si="1"/>
        <v>2</v>
      </c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4"/>
      <c r="AZ120" s="145"/>
      <c r="BA120" s="145"/>
      <c r="BB120" s="144"/>
      <c r="BC120" s="144"/>
    </row>
    <row r="121">
      <c r="A121" s="142" t="s">
        <v>340</v>
      </c>
      <c r="B121" s="143"/>
      <c r="C121" s="145"/>
      <c r="D121" s="145"/>
      <c r="E121" s="145"/>
      <c r="F121" s="143"/>
      <c r="G121" s="145"/>
      <c r="H121" s="145"/>
      <c r="I121" s="145"/>
      <c r="J121" s="144">
        <v>1.0</v>
      </c>
      <c r="K121" s="145"/>
      <c r="L121" s="145"/>
      <c r="M121" s="145"/>
      <c r="N121" s="144">
        <v>1.0</v>
      </c>
      <c r="O121" s="145"/>
      <c r="P121" s="144">
        <v>1.0</v>
      </c>
      <c r="Q121" s="143"/>
      <c r="R121" s="145"/>
      <c r="S121" s="145"/>
      <c r="T121" s="144">
        <v>1.0</v>
      </c>
      <c r="U121" s="145"/>
      <c r="V121" s="145"/>
      <c r="W121" s="145"/>
      <c r="X121" s="145"/>
      <c r="Y121" s="144">
        <v>1.0</v>
      </c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4">
        <f t="shared" si="1"/>
        <v>5</v>
      </c>
      <c r="AJ121" s="145"/>
      <c r="AK121" s="145"/>
      <c r="AL121" s="145"/>
      <c r="AM121" s="145"/>
      <c r="AN121" s="144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3"/>
      <c r="AZ121" s="145"/>
      <c r="BA121" s="145"/>
      <c r="BB121" s="144"/>
      <c r="BC121" s="144"/>
    </row>
    <row r="122">
      <c r="A122" s="142" t="s">
        <v>341</v>
      </c>
      <c r="B122" s="144">
        <v>1.0</v>
      </c>
      <c r="C122" s="145"/>
      <c r="D122" s="144">
        <v>1.0</v>
      </c>
      <c r="E122" s="145"/>
      <c r="F122" s="143"/>
      <c r="G122" s="145"/>
      <c r="H122" s="144">
        <v>1.0</v>
      </c>
      <c r="I122" s="145"/>
      <c r="J122" s="145"/>
      <c r="K122" s="145"/>
      <c r="L122" s="145"/>
      <c r="M122" s="145"/>
      <c r="N122" s="144">
        <v>1.0</v>
      </c>
      <c r="O122" s="144">
        <v>1.0</v>
      </c>
      <c r="P122" s="144">
        <v>1.0</v>
      </c>
      <c r="Q122" s="145"/>
      <c r="R122" s="145"/>
      <c r="S122" s="144">
        <v>1.0</v>
      </c>
      <c r="T122" s="145"/>
      <c r="U122" s="144">
        <v>1.0</v>
      </c>
      <c r="V122" s="145"/>
      <c r="W122" s="145"/>
      <c r="X122" s="145"/>
      <c r="Y122" s="145"/>
      <c r="Z122" s="145"/>
      <c r="AA122" s="144">
        <v>1.0</v>
      </c>
      <c r="AB122" s="145"/>
      <c r="AC122" s="145"/>
      <c r="AD122" s="145"/>
      <c r="AE122" s="145"/>
      <c r="AF122" s="145"/>
      <c r="AG122" s="145"/>
      <c r="AH122" s="145"/>
      <c r="AI122" s="144">
        <f t="shared" si="1"/>
        <v>9</v>
      </c>
      <c r="AJ122" s="144"/>
      <c r="AK122" s="145"/>
      <c r="AL122" s="145"/>
      <c r="AM122" s="145"/>
      <c r="AN122" s="145"/>
      <c r="AO122" s="145"/>
      <c r="AP122" s="145"/>
      <c r="AQ122" s="144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4"/>
      <c r="BC122" s="144"/>
    </row>
    <row r="123">
      <c r="A123" s="142" t="s">
        <v>745</v>
      </c>
      <c r="B123" s="143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4">
        <v>1.0</v>
      </c>
      <c r="T123" s="145"/>
      <c r="U123" s="145"/>
      <c r="V123" s="145"/>
      <c r="W123" s="145"/>
      <c r="X123" s="145"/>
      <c r="Y123" s="145"/>
      <c r="Z123" s="145"/>
      <c r="AA123" s="143"/>
      <c r="AB123" s="145"/>
      <c r="AC123" s="145"/>
      <c r="AD123" s="145"/>
      <c r="AE123" s="145"/>
      <c r="AF123" s="145"/>
      <c r="AG123" s="145"/>
      <c r="AH123" s="145"/>
      <c r="AI123" s="144">
        <f t="shared" si="1"/>
        <v>1</v>
      </c>
      <c r="AJ123" s="144"/>
      <c r="AK123" s="145"/>
      <c r="AL123" s="145"/>
      <c r="AM123" s="143"/>
      <c r="AN123" s="145"/>
      <c r="AO123" s="145"/>
      <c r="AP123" s="145"/>
      <c r="AQ123" s="144"/>
      <c r="AR123" s="143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4"/>
      <c r="BC123" s="144"/>
    </row>
    <row r="124">
      <c r="A124" s="142" t="s">
        <v>746</v>
      </c>
      <c r="B124" s="143"/>
      <c r="C124" s="143"/>
      <c r="D124" s="143"/>
      <c r="E124" s="145"/>
      <c r="F124" s="145"/>
      <c r="G124" s="145"/>
      <c r="H124" s="145"/>
      <c r="I124" s="145"/>
      <c r="J124" s="145"/>
      <c r="K124" s="143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4">
        <v>1.0</v>
      </c>
      <c r="AD124" s="145"/>
      <c r="AE124" s="145"/>
      <c r="AF124" s="145"/>
      <c r="AG124" s="145"/>
      <c r="AH124" s="145"/>
      <c r="AI124" s="144">
        <f t="shared" si="1"/>
        <v>1</v>
      </c>
      <c r="AJ124" s="144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4"/>
      <c r="BC124" s="144"/>
    </row>
    <row r="125">
      <c r="A125" s="142" t="s">
        <v>747</v>
      </c>
      <c r="B125" s="143"/>
      <c r="C125" s="143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4">
        <v>1.0</v>
      </c>
      <c r="AA125" s="145"/>
      <c r="AB125" s="145"/>
      <c r="AC125" s="145"/>
      <c r="AD125" s="145"/>
      <c r="AE125" s="145"/>
      <c r="AF125" s="145"/>
      <c r="AG125" s="145"/>
      <c r="AH125" s="143"/>
      <c r="AI125" s="144">
        <f t="shared" si="1"/>
        <v>1</v>
      </c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4"/>
      <c r="AY125" s="145"/>
      <c r="AZ125" s="145"/>
      <c r="BA125" s="145"/>
      <c r="BB125" s="144"/>
      <c r="BC125" s="144"/>
    </row>
    <row r="126">
      <c r="A126" s="142" t="s">
        <v>345</v>
      </c>
      <c r="B126" s="143"/>
      <c r="C126" s="145"/>
      <c r="D126" s="145"/>
      <c r="E126" s="145"/>
      <c r="F126" s="145"/>
      <c r="G126" s="145"/>
      <c r="H126" s="145"/>
      <c r="I126" s="145"/>
      <c r="J126" s="145"/>
      <c r="K126" s="143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4">
        <v>1.0</v>
      </c>
      <c r="AC126" s="143"/>
      <c r="AD126" s="145"/>
      <c r="AE126" s="145"/>
      <c r="AF126" s="145"/>
      <c r="AG126" s="145"/>
      <c r="AH126" s="145"/>
      <c r="AI126" s="144">
        <f t="shared" si="1"/>
        <v>1</v>
      </c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4"/>
      <c r="AW126" s="145"/>
      <c r="AX126" s="145"/>
      <c r="AY126" s="145"/>
      <c r="AZ126" s="145"/>
      <c r="BA126" s="145"/>
      <c r="BB126" s="144"/>
      <c r="BC126" s="144"/>
    </row>
    <row r="127">
      <c r="A127" s="142" t="s">
        <v>748</v>
      </c>
      <c r="B127" s="143"/>
      <c r="C127" s="143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3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3"/>
      <c r="AF127" s="145"/>
      <c r="AG127" s="145"/>
      <c r="AH127" s="144">
        <v>1.0</v>
      </c>
      <c r="AI127" s="144">
        <f t="shared" si="1"/>
        <v>1</v>
      </c>
      <c r="AJ127" s="145"/>
      <c r="AK127" s="145"/>
      <c r="AL127" s="145"/>
      <c r="AM127" s="144"/>
      <c r="AN127" s="144"/>
      <c r="AO127" s="143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4"/>
      <c r="BC127" s="144"/>
    </row>
    <row r="128">
      <c r="A128" s="142" t="s">
        <v>749</v>
      </c>
      <c r="B128" s="145"/>
      <c r="C128" s="145"/>
      <c r="D128" s="145"/>
      <c r="E128" s="145"/>
      <c r="F128" s="145"/>
      <c r="G128" s="145"/>
      <c r="H128" s="145"/>
      <c r="I128" s="144">
        <v>1.0</v>
      </c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3"/>
      <c r="AI128" s="144">
        <f t="shared" si="1"/>
        <v>1</v>
      </c>
      <c r="AJ128" s="145"/>
      <c r="AK128" s="145"/>
      <c r="AL128" s="145"/>
      <c r="AM128" s="143"/>
      <c r="AN128" s="143"/>
      <c r="AO128" s="145"/>
      <c r="AP128" s="145"/>
      <c r="AQ128" s="145"/>
      <c r="AR128" s="145"/>
      <c r="AS128" s="144"/>
      <c r="AT128" s="145"/>
      <c r="AU128" s="145"/>
      <c r="AV128" s="145"/>
      <c r="AW128" s="145"/>
      <c r="AX128" s="145"/>
      <c r="AY128" s="145"/>
      <c r="AZ128" s="145"/>
      <c r="BA128" s="145"/>
      <c r="BB128" s="144"/>
      <c r="BC128" s="144"/>
    </row>
    <row r="129">
      <c r="A129" s="142" t="s">
        <v>750</v>
      </c>
      <c r="B129" s="143"/>
      <c r="C129" s="145"/>
      <c r="D129" s="145"/>
      <c r="E129" s="145"/>
      <c r="F129" s="145"/>
      <c r="G129" s="145"/>
      <c r="H129" s="143"/>
      <c r="I129" s="144">
        <v>1.0</v>
      </c>
      <c r="J129" s="145"/>
      <c r="K129" s="143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4">
        <f t="shared" si="1"/>
        <v>1</v>
      </c>
      <c r="AJ129" s="145"/>
      <c r="AK129" s="145"/>
      <c r="AL129" s="145"/>
      <c r="AM129" s="145"/>
      <c r="AN129" s="145"/>
      <c r="AO129" s="145"/>
      <c r="AP129" s="145"/>
      <c r="AQ129" s="144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4"/>
      <c r="BC129" s="144"/>
    </row>
    <row r="130">
      <c r="A130" s="142" t="s">
        <v>751</v>
      </c>
      <c r="B130" s="143"/>
      <c r="C130" s="145"/>
      <c r="D130" s="145"/>
      <c r="E130" s="145"/>
      <c r="F130" s="145"/>
      <c r="G130" s="145"/>
      <c r="H130" s="145"/>
      <c r="I130" s="144">
        <v>1.0</v>
      </c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3"/>
      <c r="AD130" s="145"/>
      <c r="AE130" s="145"/>
      <c r="AF130" s="145"/>
      <c r="AG130" s="145"/>
      <c r="AH130" s="145"/>
      <c r="AI130" s="144">
        <f t="shared" si="1"/>
        <v>1</v>
      </c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4"/>
      <c r="AW130" s="145"/>
      <c r="AX130" s="145"/>
      <c r="AY130" s="143"/>
      <c r="AZ130" s="145"/>
      <c r="BA130" s="145"/>
      <c r="BB130" s="144"/>
      <c r="BC130" s="144"/>
    </row>
    <row r="131">
      <c r="A131" s="142" t="s">
        <v>752</v>
      </c>
      <c r="B131" s="143"/>
      <c r="C131" s="145"/>
      <c r="D131" s="145"/>
      <c r="E131" s="145"/>
      <c r="F131" s="145"/>
      <c r="G131" s="145"/>
      <c r="H131" s="145"/>
      <c r="I131" s="144">
        <v>1.0</v>
      </c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3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3"/>
      <c r="AG131" s="145"/>
      <c r="AH131" s="145"/>
      <c r="AI131" s="144">
        <f t="shared" si="1"/>
        <v>1</v>
      </c>
      <c r="AJ131" s="145"/>
      <c r="AK131" s="145"/>
      <c r="AL131" s="145"/>
      <c r="AM131" s="145"/>
      <c r="AN131" s="145"/>
      <c r="AO131" s="145"/>
      <c r="AP131" s="145"/>
      <c r="AQ131" s="145"/>
      <c r="AR131" s="143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4"/>
      <c r="BC131" s="144"/>
    </row>
    <row r="132">
      <c r="A132" s="142" t="s">
        <v>753</v>
      </c>
      <c r="B132" s="143"/>
      <c r="C132" s="145"/>
      <c r="D132" s="145"/>
      <c r="E132" s="145"/>
      <c r="F132" s="145"/>
      <c r="G132" s="145"/>
      <c r="H132" s="145"/>
      <c r="I132" s="144">
        <v>1.0</v>
      </c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3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3"/>
      <c r="AG132" s="145"/>
      <c r="AH132" s="145"/>
      <c r="AI132" s="144">
        <f t="shared" si="1"/>
        <v>1</v>
      </c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3"/>
      <c r="AU132" s="145"/>
      <c r="AV132" s="145"/>
      <c r="AW132" s="145"/>
      <c r="AX132" s="145"/>
      <c r="AY132" s="145"/>
      <c r="AZ132" s="145"/>
      <c r="BA132" s="145"/>
      <c r="BB132" s="144"/>
      <c r="BC132" s="144"/>
    </row>
    <row r="133">
      <c r="A133" s="142" t="s">
        <v>754</v>
      </c>
      <c r="B133" s="143"/>
      <c r="C133" s="145"/>
      <c r="D133" s="145"/>
      <c r="E133" s="145"/>
      <c r="F133" s="145"/>
      <c r="G133" s="145"/>
      <c r="H133" s="145"/>
      <c r="I133" s="144">
        <v>1.0</v>
      </c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3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3"/>
      <c r="AG133" s="145"/>
      <c r="AH133" s="145"/>
      <c r="AI133" s="144">
        <f t="shared" si="1"/>
        <v>1</v>
      </c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3"/>
      <c r="AU133" s="145"/>
      <c r="AV133" s="145"/>
      <c r="AW133" s="145"/>
      <c r="AX133" s="145"/>
      <c r="AY133" s="145"/>
      <c r="AZ133" s="145"/>
      <c r="BA133" s="145"/>
      <c r="BB133" s="144"/>
      <c r="BC133" s="144"/>
    </row>
    <row r="134">
      <c r="A134" s="142" t="s">
        <v>755</v>
      </c>
      <c r="B134" s="143"/>
      <c r="C134" s="143"/>
      <c r="D134" s="143"/>
      <c r="E134" s="145"/>
      <c r="F134" s="145"/>
      <c r="G134" s="145"/>
      <c r="H134" s="145"/>
      <c r="I134" s="144">
        <v>1.0</v>
      </c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3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4">
        <f t="shared" si="1"/>
        <v>1</v>
      </c>
      <c r="AJ134" s="144"/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4"/>
      <c r="BC134" s="144"/>
    </row>
    <row r="135">
      <c r="A135" s="142" t="s">
        <v>756</v>
      </c>
      <c r="B135" s="143"/>
      <c r="C135" s="143"/>
      <c r="D135" s="145"/>
      <c r="E135" s="145"/>
      <c r="F135" s="145"/>
      <c r="G135" s="145"/>
      <c r="H135" s="145"/>
      <c r="I135" s="144">
        <v>1.0</v>
      </c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3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4">
        <f t="shared" si="1"/>
        <v>1</v>
      </c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4"/>
      <c r="BC135" s="144"/>
    </row>
    <row r="136">
      <c r="A136" s="142" t="s">
        <v>757</v>
      </c>
      <c r="B136" s="143"/>
      <c r="C136" s="143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4">
        <v>1.0</v>
      </c>
      <c r="Q136" s="145"/>
      <c r="R136" s="145"/>
      <c r="S136" s="145"/>
      <c r="T136" s="145"/>
      <c r="U136" s="145"/>
      <c r="V136" s="145"/>
      <c r="W136" s="143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4">
        <f t="shared" si="1"/>
        <v>1</v>
      </c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4"/>
      <c r="BC136" s="144"/>
    </row>
    <row r="137">
      <c r="A137" s="142" t="s">
        <v>586</v>
      </c>
      <c r="B137" s="143"/>
      <c r="C137" s="145"/>
      <c r="D137" s="145"/>
      <c r="E137" s="145"/>
      <c r="F137" s="145"/>
      <c r="G137" s="145"/>
      <c r="H137" s="143"/>
      <c r="I137" s="145"/>
      <c r="J137" s="145"/>
      <c r="K137" s="145"/>
      <c r="L137" s="145"/>
      <c r="M137" s="145"/>
      <c r="N137" s="145"/>
      <c r="O137" s="144">
        <v>1.0</v>
      </c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4">
        <v>1.0</v>
      </c>
      <c r="AB137" s="145"/>
      <c r="AC137" s="145"/>
      <c r="AD137" s="145"/>
      <c r="AE137" s="144">
        <v>1.0</v>
      </c>
      <c r="AF137" s="145"/>
      <c r="AG137" s="145"/>
      <c r="AH137" s="145"/>
      <c r="AI137" s="144">
        <f t="shared" si="1"/>
        <v>3</v>
      </c>
      <c r="AJ137" s="145"/>
      <c r="AK137" s="145"/>
      <c r="AL137" s="145"/>
      <c r="AM137" s="145"/>
      <c r="AN137" s="145"/>
      <c r="AO137" s="143"/>
      <c r="AP137" s="145"/>
      <c r="AQ137" s="144"/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4"/>
      <c r="BC137" s="144"/>
    </row>
    <row r="138">
      <c r="A138" s="142" t="s">
        <v>758</v>
      </c>
      <c r="B138" s="143"/>
      <c r="C138" s="143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3"/>
      <c r="W138" s="145"/>
      <c r="X138" s="145"/>
      <c r="Y138" s="145"/>
      <c r="Z138" s="145"/>
      <c r="AA138" s="145"/>
      <c r="AB138" s="145"/>
      <c r="AC138" s="145"/>
      <c r="AD138" s="144">
        <v>1.0</v>
      </c>
      <c r="AE138" s="145"/>
      <c r="AF138" s="143"/>
      <c r="AG138" s="145"/>
      <c r="AH138" s="145"/>
      <c r="AI138" s="144">
        <f t="shared" si="1"/>
        <v>1</v>
      </c>
      <c r="AJ138" s="145"/>
      <c r="AK138" s="145"/>
      <c r="AL138" s="145"/>
      <c r="AM138" s="143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4"/>
      <c r="BC138" s="144"/>
    </row>
    <row r="139">
      <c r="A139" s="142" t="s">
        <v>759</v>
      </c>
      <c r="B139" s="143"/>
      <c r="C139" s="145"/>
      <c r="D139" s="145"/>
      <c r="E139" s="145"/>
      <c r="F139" s="145"/>
      <c r="G139" s="145"/>
      <c r="H139" s="145"/>
      <c r="I139" s="145"/>
      <c r="J139" s="143"/>
      <c r="K139" s="143"/>
      <c r="L139" s="145"/>
      <c r="M139" s="143"/>
      <c r="N139" s="143"/>
      <c r="O139" s="145"/>
      <c r="P139" s="145"/>
      <c r="Q139" s="145"/>
      <c r="R139" s="144">
        <v>1.0</v>
      </c>
      <c r="S139" s="143"/>
      <c r="T139" s="145"/>
      <c r="U139" s="145"/>
      <c r="V139" s="145"/>
      <c r="W139" s="145"/>
      <c r="X139" s="143"/>
      <c r="Y139" s="145"/>
      <c r="Z139" s="143"/>
      <c r="AA139" s="143"/>
      <c r="AB139" s="143"/>
      <c r="AC139" s="143"/>
      <c r="AD139" s="143"/>
      <c r="AE139" s="145"/>
      <c r="AF139" s="145"/>
      <c r="AG139" s="145"/>
      <c r="AH139" s="143"/>
      <c r="AI139" s="144">
        <f t="shared" si="1"/>
        <v>1</v>
      </c>
      <c r="AJ139" s="143"/>
      <c r="AK139" s="143"/>
      <c r="AL139" s="143"/>
      <c r="AM139" s="145"/>
      <c r="AN139" s="143"/>
      <c r="AO139" s="145"/>
      <c r="AP139" s="145"/>
      <c r="AQ139" s="144"/>
      <c r="AR139" s="145"/>
      <c r="AS139" s="145"/>
      <c r="AT139" s="143"/>
      <c r="AU139" s="145"/>
      <c r="AV139" s="145"/>
      <c r="AW139" s="145"/>
      <c r="AX139" s="145"/>
      <c r="AY139" s="145"/>
      <c r="AZ139" s="145"/>
      <c r="BA139" s="145"/>
      <c r="BB139" s="144"/>
      <c r="BC139" s="144"/>
    </row>
    <row r="140">
      <c r="A140" s="142" t="s">
        <v>760</v>
      </c>
      <c r="B140" s="143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3"/>
      <c r="Y140" s="145"/>
      <c r="Z140" s="145"/>
      <c r="AA140" s="145"/>
      <c r="AB140" s="145"/>
      <c r="AC140" s="145"/>
      <c r="AD140" s="145"/>
      <c r="AE140" s="145"/>
      <c r="AF140" s="144">
        <v>1.0</v>
      </c>
      <c r="AG140" s="145"/>
      <c r="AH140" s="145"/>
      <c r="AI140" s="144">
        <f t="shared" si="1"/>
        <v>1</v>
      </c>
      <c r="AJ140" s="145"/>
      <c r="AK140" s="144"/>
      <c r="AL140" s="143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4"/>
      <c r="BC140" s="144"/>
    </row>
    <row r="141">
      <c r="A141" s="142" t="s">
        <v>761</v>
      </c>
      <c r="B141" s="143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3"/>
      <c r="R141" s="145"/>
      <c r="S141" s="145"/>
      <c r="T141" s="145"/>
      <c r="U141" s="145"/>
      <c r="V141" s="145"/>
      <c r="W141" s="145"/>
      <c r="X141" s="143"/>
      <c r="Y141" s="145"/>
      <c r="Z141" s="145"/>
      <c r="AA141" s="145"/>
      <c r="AB141" s="145"/>
      <c r="AC141" s="145"/>
      <c r="AD141" s="145"/>
      <c r="AE141" s="145"/>
      <c r="AF141" s="144">
        <v>1.0</v>
      </c>
      <c r="AG141" s="145"/>
      <c r="AH141" s="145"/>
      <c r="AI141" s="144">
        <f t="shared" si="1"/>
        <v>1</v>
      </c>
      <c r="AJ141" s="145"/>
      <c r="AK141" s="144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4"/>
      <c r="BC141" s="144"/>
    </row>
    <row r="142">
      <c r="A142" s="140" t="s">
        <v>587</v>
      </c>
      <c r="B142" s="143"/>
      <c r="C142" s="143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3"/>
      <c r="R142" s="145"/>
      <c r="S142" s="145"/>
      <c r="T142" s="145"/>
      <c r="U142" s="145"/>
      <c r="V142" s="145"/>
      <c r="W142" s="145"/>
      <c r="X142" s="145"/>
      <c r="Y142" s="144">
        <v>1.0</v>
      </c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4">
        <f t="shared" si="1"/>
        <v>1</v>
      </c>
      <c r="AJ142" s="145"/>
      <c r="AK142" s="145"/>
      <c r="AL142" s="143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4"/>
      <c r="BC142" s="144"/>
    </row>
    <row r="143">
      <c r="A143" s="142" t="s">
        <v>762</v>
      </c>
      <c r="B143" s="143"/>
      <c r="C143" s="143"/>
      <c r="D143" s="145"/>
      <c r="E143" s="145"/>
      <c r="F143" s="145"/>
      <c r="G143" s="145"/>
      <c r="H143" s="145"/>
      <c r="I143" s="144">
        <v>1.0</v>
      </c>
      <c r="J143" s="145"/>
      <c r="K143" s="145"/>
      <c r="L143" s="145"/>
      <c r="M143" s="145"/>
      <c r="N143" s="145"/>
      <c r="O143" s="145"/>
      <c r="P143" s="145"/>
      <c r="Q143" s="143"/>
      <c r="R143" s="145"/>
      <c r="S143" s="145"/>
      <c r="T143" s="145"/>
      <c r="U143" s="145"/>
      <c r="V143" s="145"/>
      <c r="W143" s="145"/>
      <c r="X143" s="143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4">
        <f t="shared" si="1"/>
        <v>1</v>
      </c>
      <c r="AJ143" s="145"/>
      <c r="AK143" s="143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4"/>
      <c r="BC143" s="144"/>
    </row>
    <row r="144">
      <c r="A144" s="142" t="s">
        <v>355</v>
      </c>
      <c r="B144" s="143"/>
      <c r="C144" s="143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3"/>
      <c r="R144" s="144">
        <v>1.0</v>
      </c>
      <c r="S144" s="145"/>
      <c r="T144" s="145"/>
      <c r="U144" s="145"/>
      <c r="V144" s="145"/>
      <c r="W144" s="145"/>
      <c r="X144" s="145"/>
      <c r="Y144" s="145"/>
      <c r="Z144" s="144">
        <v>1.0</v>
      </c>
      <c r="AA144" s="145"/>
      <c r="AB144" s="145"/>
      <c r="AC144" s="145"/>
      <c r="AD144" s="145"/>
      <c r="AE144" s="145"/>
      <c r="AF144" s="145"/>
      <c r="AG144" s="145"/>
      <c r="AH144" s="145"/>
      <c r="AI144" s="144">
        <f t="shared" si="1"/>
        <v>2</v>
      </c>
      <c r="AJ144" s="145"/>
      <c r="AK144" s="145"/>
      <c r="AL144" s="143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4"/>
      <c r="BC144" s="144"/>
    </row>
    <row r="145">
      <c r="A145" s="142" t="s">
        <v>763</v>
      </c>
      <c r="B145" s="143"/>
      <c r="C145" s="145"/>
      <c r="D145" s="145"/>
      <c r="E145" s="145"/>
      <c r="F145" s="145"/>
      <c r="G145" s="145"/>
      <c r="H145" s="145"/>
      <c r="I145" s="144">
        <v>1.0</v>
      </c>
      <c r="J145" s="145"/>
      <c r="K145" s="145"/>
      <c r="L145" s="145"/>
      <c r="M145" s="145"/>
      <c r="N145" s="145"/>
      <c r="O145" s="145"/>
      <c r="P145" s="145"/>
      <c r="Q145" s="143"/>
      <c r="R145" s="143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4">
        <f t="shared" si="1"/>
        <v>1</v>
      </c>
      <c r="AJ145" s="145"/>
      <c r="AK145" s="145"/>
      <c r="AL145" s="145"/>
      <c r="AM145" s="145"/>
      <c r="AN145" s="145"/>
      <c r="AO145" s="145"/>
      <c r="AP145" s="143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4"/>
      <c r="BC145" s="144"/>
    </row>
    <row r="146">
      <c r="A146" s="142" t="s">
        <v>764</v>
      </c>
      <c r="B146" s="143"/>
      <c r="C146" s="145"/>
      <c r="D146" s="145"/>
      <c r="E146" s="145"/>
      <c r="F146" s="145"/>
      <c r="G146" s="144">
        <v>1.0</v>
      </c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3"/>
      <c r="AI146" s="144">
        <f t="shared" si="1"/>
        <v>1</v>
      </c>
      <c r="AJ146" s="145"/>
      <c r="AK146" s="144"/>
      <c r="AL146" s="145"/>
      <c r="AM146" s="145"/>
      <c r="AN146" s="143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4"/>
      <c r="BC146" s="144"/>
    </row>
    <row r="147">
      <c r="A147" s="142" t="s">
        <v>765</v>
      </c>
      <c r="B147" s="143"/>
      <c r="C147" s="145"/>
      <c r="D147" s="145"/>
      <c r="E147" s="145"/>
      <c r="F147" s="145"/>
      <c r="G147" s="145"/>
      <c r="H147" s="145"/>
      <c r="I147" s="145"/>
      <c r="J147" s="145"/>
      <c r="K147" s="143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3"/>
      <c r="AB147" s="144">
        <v>1.0</v>
      </c>
      <c r="AC147" s="145"/>
      <c r="AD147" s="145"/>
      <c r="AE147" s="145"/>
      <c r="AF147" s="145"/>
      <c r="AG147" s="145"/>
      <c r="AH147" s="143"/>
      <c r="AI147" s="144">
        <f t="shared" si="1"/>
        <v>1</v>
      </c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4"/>
      <c r="BC147" s="144"/>
    </row>
    <row r="148">
      <c r="A148" s="142" t="s">
        <v>766</v>
      </c>
      <c r="B148" s="143"/>
      <c r="C148" s="143"/>
      <c r="D148" s="145"/>
      <c r="E148" s="145"/>
      <c r="F148" s="145"/>
      <c r="G148" s="145"/>
      <c r="H148" s="145"/>
      <c r="I148" s="144">
        <v>1.0</v>
      </c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3"/>
      <c r="AC148" s="145"/>
      <c r="AD148" s="145"/>
      <c r="AE148" s="145"/>
      <c r="AF148" s="145"/>
      <c r="AG148" s="145"/>
      <c r="AH148" s="145"/>
      <c r="AI148" s="144">
        <f t="shared" si="1"/>
        <v>1</v>
      </c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4"/>
      <c r="AY148" s="145"/>
      <c r="AZ148" s="145"/>
      <c r="BA148" s="145"/>
      <c r="BB148" s="144"/>
      <c r="BC148" s="144"/>
    </row>
    <row r="149">
      <c r="A149" s="142" t="s">
        <v>767</v>
      </c>
      <c r="B149" s="143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3"/>
      <c r="AC149" s="145"/>
      <c r="AD149" s="145"/>
      <c r="AE149" s="145"/>
      <c r="AF149" s="145"/>
      <c r="AG149" s="144">
        <v>1.0</v>
      </c>
      <c r="AH149" s="143"/>
      <c r="AI149" s="144">
        <f t="shared" si="1"/>
        <v>1</v>
      </c>
      <c r="AJ149" s="145"/>
      <c r="AK149" s="145"/>
      <c r="AL149" s="145"/>
      <c r="AM149" s="145"/>
      <c r="AN149" s="144"/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3"/>
      <c r="AY149" s="145"/>
      <c r="AZ149" s="145"/>
      <c r="BA149" s="145"/>
      <c r="BB149" s="144"/>
      <c r="BC149" s="144"/>
    </row>
    <row r="150">
      <c r="A150" s="142" t="s">
        <v>768</v>
      </c>
      <c r="B150" s="143"/>
      <c r="C150" s="145"/>
      <c r="D150" s="145"/>
      <c r="E150" s="145"/>
      <c r="F150" s="145"/>
      <c r="G150" s="145"/>
      <c r="H150" s="145"/>
      <c r="I150" s="145"/>
      <c r="J150" s="145"/>
      <c r="K150" s="143"/>
      <c r="L150" s="145"/>
      <c r="M150" s="143"/>
      <c r="N150" s="145"/>
      <c r="O150" s="145"/>
      <c r="P150" s="145"/>
      <c r="Q150" s="145"/>
      <c r="R150" s="145"/>
      <c r="S150" s="145"/>
      <c r="T150" s="145"/>
      <c r="U150" s="145"/>
      <c r="V150" s="145"/>
      <c r="W150" s="144">
        <v>1.0</v>
      </c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4">
        <f t="shared" si="1"/>
        <v>1</v>
      </c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4"/>
      <c r="AW150" s="145"/>
      <c r="AX150" s="145"/>
      <c r="AY150" s="145"/>
      <c r="AZ150" s="145"/>
      <c r="BA150" s="145"/>
      <c r="BB150" s="144"/>
      <c r="BC150" s="144"/>
    </row>
    <row r="151">
      <c r="A151" s="142" t="s">
        <v>366</v>
      </c>
      <c r="B151" s="145"/>
      <c r="C151" s="145"/>
      <c r="D151" s="145"/>
      <c r="E151" s="145"/>
      <c r="F151" s="145"/>
      <c r="G151" s="145"/>
      <c r="H151" s="145"/>
      <c r="I151" s="145"/>
      <c r="J151" s="145"/>
      <c r="K151" s="143"/>
      <c r="L151" s="144">
        <v>1.0</v>
      </c>
      <c r="M151" s="143"/>
      <c r="N151" s="145"/>
      <c r="O151" s="145"/>
      <c r="P151" s="145"/>
      <c r="Q151" s="144">
        <v>1.0</v>
      </c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4">
        <f t="shared" si="1"/>
        <v>2</v>
      </c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4"/>
      <c r="AW151" s="145"/>
      <c r="AX151" s="145"/>
      <c r="AY151" s="145"/>
      <c r="AZ151" s="145"/>
      <c r="BA151" s="145"/>
      <c r="BB151" s="144"/>
      <c r="BC151" s="144"/>
    </row>
    <row r="152">
      <c r="A152" s="142" t="s">
        <v>769</v>
      </c>
      <c r="B152" s="143"/>
      <c r="C152" s="145"/>
      <c r="D152" s="145"/>
      <c r="E152" s="145"/>
      <c r="F152" s="145"/>
      <c r="G152" s="145"/>
      <c r="H152" s="143"/>
      <c r="I152" s="145"/>
      <c r="J152" s="145"/>
      <c r="K152" s="143"/>
      <c r="L152" s="145"/>
      <c r="M152" s="143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4">
        <v>1.0</v>
      </c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4">
        <f t="shared" si="1"/>
        <v>1</v>
      </c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4"/>
      <c r="BC152" s="144"/>
    </row>
    <row r="153">
      <c r="A153" s="142" t="s">
        <v>770</v>
      </c>
      <c r="B153" s="143"/>
      <c r="C153" s="143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4">
        <v>1.0</v>
      </c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3"/>
      <c r="AD153" s="145"/>
      <c r="AE153" s="145"/>
      <c r="AF153" s="145"/>
      <c r="AG153" s="145"/>
      <c r="AH153" s="145"/>
      <c r="AI153" s="144">
        <f t="shared" si="1"/>
        <v>1</v>
      </c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4"/>
      <c r="AW153" s="145"/>
      <c r="AX153" s="145"/>
      <c r="AY153" s="145"/>
      <c r="AZ153" s="145"/>
      <c r="BA153" s="145"/>
      <c r="BB153" s="144"/>
      <c r="BC153" s="144"/>
    </row>
    <row r="154">
      <c r="A154" s="142" t="s">
        <v>369</v>
      </c>
      <c r="B154" s="143"/>
      <c r="C154" s="143"/>
      <c r="D154" s="144">
        <v>1.0</v>
      </c>
      <c r="E154" s="143"/>
      <c r="F154" s="145"/>
      <c r="G154" s="145"/>
      <c r="H154" s="144">
        <v>1.0</v>
      </c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4">
        <v>1.0</v>
      </c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4">
        <f t="shared" si="1"/>
        <v>3</v>
      </c>
      <c r="AJ154" s="144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4"/>
      <c r="BC154" s="144"/>
    </row>
    <row r="155">
      <c r="A155" s="142" t="s">
        <v>591</v>
      </c>
      <c r="B155" s="143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4">
        <v>1.0</v>
      </c>
      <c r="O155" s="145"/>
      <c r="P155" s="145"/>
      <c r="Q155" s="145"/>
      <c r="R155" s="145"/>
      <c r="S155" s="145"/>
      <c r="T155" s="144">
        <v>1.0</v>
      </c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4">
        <f t="shared" si="1"/>
        <v>2</v>
      </c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4"/>
      <c r="AV155" s="145"/>
      <c r="AW155" s="145"/>
      <c r="AX155" s="145"/>
      <c r="AY155" s="145"/>
      <c r="AZ155" s="145"/>
      <c r="BA155" s="145"/>
      <c r="BB155" s="144"/>
      <c r="BC155" s="144"/>
    </row>
    <row r="156">
      <c r="A156" s="142" t="s">
        <v>771</v>
      </c>
      <c r="B156" s="143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4">
        <v>1.0</v>
      </c>
      <c r="P156" s="145"/>
      <c r="Q156" s="143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4">
        <f t="shared" si="1"/>
        <v>1</v>
      </c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4"/>
      <c r="BC156" s="144"/>
    </row>
    <row r="157">
      <c r="A157" s="142" t="s">
        <v>592</v>
      </c>
      <c r="B157" s="143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4">
        <v>1.0</v>
      </c>
      <c r="O157" s="145"/>
      <c r="P157" s="145"/>
      <c r="Q157" s="145"/>
      <c r="R157" s="145"/>
      <c r="S157" s="145"/>
      <c r="T157" s="144">
        <v>1.0</v>
      </c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4">
        <f t="shared" si="1"/>
        <v>2</v>
      </c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4"/>
      <c r="AT157" s="145"/>
      <c r="AU157" s="145"/>
      <c r="AV157" s="145"/>
      <c r="AW157" s="145"/>
      <c r="AX157" s="145"/>
      <c r="AY157" s="145"/>
      <c r="AZ157" s="145"/>
      <c r="BA157" s="145"/>
      <c r="BB157" s="144"/>
      <c r="BC157" s="144"/>
    </row>
    <row r="158">
      <c r="A158" s="142" t="s">
        <v>593</v>
      </c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3"/>
      <c r="N158" s="145"/>
      <c r="O158" s="145"/>
      <c r="P158" s="145"/>
      <c r="Q158" s="145"/>
      <c r="R158" s="145"/>
      <c r="S158" s="145"/>
      <c r="T158" s="144">
        <v>1.0</v>
      </c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4">
        <f t="shared" si="1"/>
        <v>1</v>
      </c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4"/>
      <c r="BC158" s="144"/>
    </row>
    <row r="159">
      <c r="A159" s="142" t="s">
        <v>594</v>
      </c>
      <c r="B159" s="143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4">
        <v>1.0</v>
      </c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4">
        <v>1.0</v>
      </c>
      <c r="AB159" s="145"/>
      <c r="AC159" s="145"/>
      <c r="AD159" s="143"/>
      <c r="AE159" s="144">
        <v>1.0</v>
      </c>
      <c r="AF159" s="145"/>
      <c r="AG159" s="145"/>
      <c r="AH159" s="145"/>
      <c r="AI159" s="144">
        <f t="shared" si="1"/>
        <v>3</v>
      </c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4"/>
      <c r="BC159" s="144"/>
    </row>
    <row r="160">
      <c r="A160" s="142" t="s">
        <v>772</v>
      </c>
      <c r="B160" s="143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3"/>
      <c r="AA160" s="145"/>
      <c r="AB160" s="145"/>
      <c r="AC160" s="145"/>
      <c r="AD160" s="145"/>
      <c r="AE160" s="145"/>
      <c r="AF160" s="145"/>
      <c r="AG160" s="144">
        <v>1.0</v>
      </c>
      <c r="AH160" s="145"/>
      <c r="AI160" s="144">
        <f t="shared" si="1"/>
        <v>1</v>
      </c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4"/>
      <c r="BC160" s="144"/>
    </row>
    <row r="161">
      <c r="A161" s="142" t="s">
        <v>773</v>
      </c>
      <c r="B161" s="143"/>
      <c r="C161" s="145"/>
      <c r="D161" s="145"/>
      <c r="E161" s="145"/>
      <c r="F161" s="145"/>
      <c r="G161" s="145"/>
      <c r="H161" s="145"/>
      <c r="I161" s="144">
        <v>1.0</v>
      </c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3"/>
      <c r="AE161" s="145"/>
      <c r="AF161" s="145"/>
      <c r="AG161" s="145"/>
      <c r="AH161" s="145"/>
      <c r="AI161" s="144">
        <f t="shared" si="1"/>
        <v>1</v>
      </c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4"/>
      <c r="BC161" s="144"/>
    </row>
    <row r="162">
      <c r="A162" s="142" t="s">
        <v>774</v>
      </c>
      <c r="B162" s="143"/>
      <c r="C162" s="143"/>
      <c r="D162" s="143"/>
      <c r="E162" s="145"/>
      <c r="F162" s="145"/>
      <c r="G162" s="145"/>
      <c r="H162" s="145"/>
      <c r="I162" s="144">
        <v>1.0</v>
      </c>
      <c r="J162" s="143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4">
        <f t="shared" si="1"/>
        <v>1</v>
      </c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4"/>
      <c r="BC162" s="144"/>
    </row>
    <row r="163">
      <c r="A163" s="142" t="s">
        <v>372</v>
      </c>
      <c r="B163" s="143"/>
      <c r="C163" s="145"/>
      <c r="D163" s="145"/>
      <c r="E163" s="145"/>
      <c r="F163" s="145"/>
      <c r="G163" s="144">
        <v>1.0</v>
      </c>
      <c r="H163" s="145"/>
      <c r="I163" s="145"/>
      <c r="J163" s="145"/>
      <c r="K163" s="144">
        <v>1.0</v>
      </c>
      <c r="L163" s="145"/>
      <c r="M163" s="145"/>
      <c r="N163" s="145"/>
      <c r="O163" s="145"/>
      <c r="P163" s="145"/>
      <c r="Q163" s="145"/>
      <c r="R163" s="144">
        <v>1.0</v>
      </c>
      <c r="S163" s="145"/>
      <c r="T163" s="145"/>
      <c r="U163" s="145"/>
      <c r="V163" s="144">
        <v>1.0</v>
      </c>
      <c r="W163" s="145"/>
      <c r="X163" s="145"/>
      <c r="Y163" s="145"/>
      <c r="Z163" s="144">
        <v>1.0</v>
      </c>
      <c r="AA163" s="145"/>
      <c r="AB163" s="144">
        <v>1.0</v>
      </c>
      <c r="AC163" s="144">
        <v>1.0</v>
      </c>
      <c r="AD163" s="144">
        <v>1.0</v>
      </c>
      <c r="AE163" s="145"/>
      <c r="AF163" s="145"/>
      <c r="AG163" s="145"/>
      <c r="AH163" s="145"/>
      <c r="AI163" s="144">
        <f t="shared" si="1"/>
        <v>8</v>
      </c>
      <c r="AJ163" s="144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4"/>
      <c r="BC163" s="144"/>
    </row>
    <row r="164">
      <c r="A164" s="142" t="s">
        <v>595</v>
      </c>
      <c r="B164" s="143"/>
      <c r="C164" s="144">
        <v>1.0</v>
      </c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4">
        <f t="shared" si="1"/>
        <v>1</v>
      </c>
      <c r="AJ164" s="144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4"/>
      <c r="BC164" s="144"/>
    </row>
    <row r="165">
      <c r="A165" s="142" t="s">
        <v>373</v>
      </c>
      <c r="B165" s="143"/>
      <c r="C165" s="143"/>
      <c r="D165" s="145"/>
      <c r="E165" s="145"/>
      <c r="F165" s="145"/>
      <c r="G165" s="144">
        <v>1.0</v>
      </c>
      <c r="H165" s="145"/>
      <c r="I165" s="145"/>
      <c r="J165" s="145"/>
      <c r="K165" s="144">
        <v>1.0</v>
      </c>
      <c r="L165" s="144">
        <v>1.0</v>
      </c>
      <c r="M165" s="145"/>
      <c r="N165" s="145"/>
      <c r="O165" s="144">
        <v>1.0</v>
      </c>
      <c r="P165" s="145"/>
      <c r="Q165" s="144">
        <v>1.0</v>
      </c>
      <c r="R165" s="144">
        <v>1.0</v>
      </c>
      <c r="S165" s="145"/>
      <c r="T165" s="145"/>
      <c r="U165" s="145"/>
      <c r="V165" s="144">
        <v>1.0</v>
      </c>
      <c r="W165" s="145"/>
      <c r="X165" s="145"/>
      <c r="Y165" s="145"/>
      <c r="Z165" s="144">
        <v>1.0</v>
      </c>
      <c r="AA165" s="144">
        <v>1.0</v>
      </c>
      <c r="AB165" s="144">
        <v>1.0</v>
      </c>
      <c r="AC165" s="144">
        <v>1.0</v>
      </c>
      <c r="AD165" s="144">
        <v>1.0</v>
      </c>
      <c r="AE165" s="144">
        <v>1.0</v>
      </c>
      <c r="AF165" s="145"/>
      <c r="AG165" s="145"/>
      <c r="AH165" s="145"/>
      <c r="AI165" s="144">
        <f t="shared" si="1"/>
        <v>13</v>
      </c>
      <c r="AJ165" s="144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4"/>
      <c r="BC165" s="144"/>
    </row>
    <row r="166">
      <c r="A166" s="142" t="s">
        <v>374</v>
      </c>
      <c r="B166" s="143"/>
      <c r="C166" s="143"/>
      <c r="D166" s="145"/>
      <c r="E166" s="145"/>
      <c r="F166" s="145"/>
      <c r="G166" s="144">
        <v>1.0</v>
      </c>
      <c r="H166" s="145"/>
      <c r="I166" s="145"/>
      <c r="J166" s="145"/>
      <c r="K166" s="144">
        <v>1.0</v>
      </c>
      <c r="L166" s="143"/>
      <c r="M166" s="145"/>
      <c r="N166" s="145"/>
      <c r="O166" s="145"/>
      <c r="P166" s="145"/>
      <c r="Q166" s="145"/>
      <c r="R166" s="144">
        <v>1.0</v>
      </c>
      <c r="S166" s="145"/>
      <c r="T166" s="145"/>
      <c r="U166" s="145"/>
      <c r="V166" s="144">
        <v>1.0</v>
      </c>
      <c r="W166" s="144">
        <v>1.0</v>
      </c>
      <c r="X166" s="145"/>
      <c r="Y166" s="145"/>
      <c r="Z166" s="145"/>
      <c r="AA166" s="145"/>
      <c r="AB166" s="144">
        <v>1.0</v>
      </c>
      <c r="AC166" s="145"/>
      <c r="AD166" s="144">
        <v>1.0</v>
      </c>
      <c r="AE166" s="144">
        <v>1.0</v>
      </c>
      <c r="AF166" s="145"/>
      <c r="AG166" s="145"/>
      <c r="AH166" s="145"/>
      <c r="AI166" s="144">
        <f t="shared" si="1"/>
        <v>8</v>
      </c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4"/>
      <c r="BC166" s="144"/>
    </row>
    <row r="167">
      <c r="A167" s="142" t="s">
        <v>375</v>
      </c>
      <c r="B167" s="143"/>
      <c r="C167" s="143"/>
      <c r="D167" s="145"/>
      <c r="E167" s="145"/>
      <c r="F167" s="145"/>
      <c r="G167" s="144">
        <v>1.0</v>
      </c>
      <c r="H167" s="145"/>
      <c r="I167" s="145"/>
      <c r="J167" s="145"/>
      <c r="K167" s="143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4">
        <v>1.0</v>
      </c>
      <c r="W167" s="145"/>
      <c r="X167" s="145"/>
      <c r="Y167" s="145"/>
      <c r="Z167" s="145"/>
      <c r="AA167" s="145"/>
      <c r="AB167" s="144">
        <v>1.0</v>
      </c>
      <c r="AC167" s="145"/>
      <c r="AD167" s="145"/>
      <c r="AE167" s="145"/>
      <c r="AF167" s="145"/>
      <c r="AG167" s="145"/>
      <c r="AH167" s="145"/>
      <c r="AI167" s="144">
        <f t="shared" si="1"/>
        <v>3</v>
      </c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4"/>
      <c r="BC167" s="144"/>
    </row>
    <row r="168">
      <c r="A168" s="142" t="s">
        <v>775</v>
      </c>
      <c r="B168" s="143"/>
      <c r="C168" s="145"/>
      <c r="D168" s="145"/>
      <c r="E168" s="145"/>
      <c r="F168" s="145"/>
      <c r="G168" s="145"/>
      <c r="H168" s="145"/>
      <c r="I168" s="145"/>
      <c r="J168" s="145"/>
      <c r="K168" s="143"/>
      <c r="L168" s="145"/>
      <c r="M168" s="145"/>
      <c r="N168" s="145"/>
      <c r="O168" s="144">
        <v>1.0</v>
      </c>
      <c r="P168" s="145"/>
      <c r="Q168" s="145"/>
      <c r="R168" s="144">
        <v>1.0</v>
      </c>
      <c r="S168" s="145"/>
      <c r="T168" s="145"/>
      <c r="U168" s="145"/>
      <c r="V168" s="145"/>
      <c r="W168" s="145"/>
      <c r="X168" s="145"/>
      <c r="Y168" s="145"/>
      <c r="Z168" s="145"/>
      <c r="AA168" s="145"/>
      <c r="AB168" s="143"/>
      <c r="AC168" s="145"/>
      <c r="AD168" s="145"/>
      <c r="AE168" s="145"/>
      <c r="AF168" s="145"/>
      <c r="AG168" s="145"/>
      <c r="AH168" s="145"/>
      <c r="AI168" s="144">
        <f t="shared" si="1"/>
        <v>2</v>
      </c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4"/>
      <c r="BC168" s="144"/>
    </row>
    <row r="169">
      <c r="A169" s="142" t="s">
        <v>596</v>
      </c>
      <c r="B169" s="143"/>
      <c r="C169" s="145"/>
      <c r="D169" s="145"/>
      <c r="E169" s="145"/>
      <c r="F169" s="145"/>
      <c r="G169" s="145"/>
      <c r="H169" s="145"/>
      <c r="I169" s="145"/>
      <c r="J169" s="145"/>
      <c r="K169" s="143"/>
      <c r="L169" s="145"/>
      <c r="M169" s="145"/>
      <c r="N169" s="145"/>
      <c r="O169" s="144">
        <v>1.0</v>
      </c>
      <c r="P169" s="145"/>
      <c r="Q169" s="145"/>
      <c r="R169" s="144">
        <v>1.0</v>
      </c>
      <c r="S169" s="145"/>
      <c r="T169" s="145"/>
      <c r="U169" s="145"/>
      <c r="V169" s="144">
        <v>1.0</v>
      </c>
      <c r="W169" s="145"/>
      <c r="X169" s="145"/>
      <c r="Y169" s="144">
        <v>1.0</v>
      </c>
      <c r="Z169" s="145"/>
      <c r="AA169" s="145"/>
      <c r="AB169" s="145"/>
      <c r="AC169" s="143"/>
      <c r="AD169" s="145"/>
      <c r="AE169" s="145"/>
      <c r="AF169" s="145"/>
      <c r="AG169" s="145"/>
      <c r="AH169" s="145"/>
      <c r="AI169" s="144">
        <f t="shared" si="1"/>
        <v>4</v>
      </c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4"/>
      <c r="BC169" s="144"/>
    </row>
    <row r="170">
      <c r="A170" s="142" t="s">
        <v>776</v>
      </c>
      <c r="B170" s="143"/>
      <c r="C170" s="143"/>
      <c r="D170" s="145"/>
      <c r="E170" s="145"/>
      <c r="F170" s="145"/>
      <c r="G170" s="145"/>
      <c r="H170" s="143"/>
      <c r="I170" s="145"/>
      <c r="J170" s="145"/>
      <c r="K170" s="145"/>
      <c r="L170" s="145"/>
      <c r="M170" s="145"/>
      <c r="N170" s="145"/>
      <c r="O170" s="143"/>
      <c r="P170" s="145"/>
      <c r="Q170" s="145"/>
      <c r="R170" s="145"/>
      <c r="S170" s="143"/>
      <c r="T170" s="143"/>
      <c r="U170" s="145"/>
      <c r="V170" s="145"/>
      <c r="W170" s="145"/>
      <c r="X170" s="145"/>
      <c r="Y170" s="143"/>
      <c r="Z170" s="145"/>
      <c r="AA170" s="144">
        <v>1.0</v>
      </c>
      <c r="AB170" s="145"/>
      <c r="AC170" s="143"/>
      <c r="AD170" s="143"/>
      <c r="AE170" s="145"/>
      <c r="AF170" s="145"/>
      <c r="AG170" s="145"/>
      <c r="AH170" s="143"/>
      <c r="AI170" s="144">
        <f t="shared" si="1"/>
        <v>1</v>
      </c>
      <c r="AJ170" s="143"/>
      <c r="AK170" s="143"/>
      <c r="AL170" s="145"/>
      <c r="AM170" s="143"/>
      <c r="AN170" s="145"/>
      <c r="AO170" s="143"/>
      <c r="AP170" s="143"/>
      <c r="AQ170" s="143"/>
      <c r="AR170" s="143"/>
      <c r="AS170" s="143"/>
      <c r="AT170" s="143"/>
      <c r="AU170" s="143"/>
      <c r="AV170" s="145"/>
      <c r="AW170" s="145"/>
      <c r="AX170" s="145"/>
      <c r="AY170" s="145"/>
      <c r="AZ170" s="145"/>
      <c r="BA170" s="143"/>
      <c r="BB170" s="144"/>
      <c r="BC170" s="144"/>
    </row>
    <row r="171">
      <c r="A171" s="142" t="s">
        <v>777</v>
      </c>
      <c r="B171" s="143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3"/>
      <c r="R171" s="145"/>
      <c r="S171" s="145"/>
      <c r="T171" s="145"/>
      <c r="U171" s="145"/>
      <c r="V171" s="144">
        <v>1.0</v>
      </c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4">
        <f t="shared" si="1"/>
        <v>1</v>
      </c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4"/>
      <c r="BC171" s="144"/>
    </row>
    <row r="172">
      <c r="A172" s="142" t="s">
        <v>377</v>
      </c>
      <c r="B172" s="143"/>
      <c r="C172" s="145"/>
      <c r="D172" s="145"/>
      <c r="E172" s="145"/>
      <c r="F172" s="144">
        <v>1.0</v>
      </c>
      <c r="G172" s="145"/>
      <c r="H172" s="145"/>
      <c r="I172" s="145"/>
      <c r="J172" s="144">
        <v>1.0</v>
      </c>
      <c r="K172" s="144">
        <v>1.0</v>
      </c>
      <c r="L172" s="145"/>
      <c r="M172" s="145"/>
      <c r="N172" s="145"/>
      <c r="O172" s="145"/>
      <c r="P172" s="144">
        <v>1.0</v>
      </c>
      <c r="Q172" s="143"/>
      <c r="R172" s="144">
        <v>1.0</v>
      </c>
      <c r="S172" s="145"/>
      <c r="T172" s="145"/>
      <c r="U172" s="145"/>
      <c r="V172" s="144">
        <v>1.0</v>
      </c>
      <c r="W172" s="144">
        <v>1.0</v>
      </c>
      <c r="X172" s="144">
        <v>1.0</v>
      </c>
      <c r="Y172" s="144">
        <v>1.0</v>
      </c>
      <c r="Z172" s="145"/>
      <c r="AA172" s="145"/>
      <c r="AB172" s="145"/>
      <c r="AC172" s="144">
        <v>1.0</v>
      </c>
      <c r="AD172" s="145"/>
      <c r="AE172" s="145"/>
      <c r="AF172" s="145"/>
      <c r="AG172" s="145"/>
      <c r="AH172" s="145"/>
      <c r="AI172" s="144">
        <f t="shared" si="1"/>
        <v>10</v>
      </c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4"/>
      <c r="BC172" s="144"/>
    </row>
    <row r="173">
      <c r="A173" s="142" t="s">
        <v>778</v>
      </c>
      <c r="B173" s="143"/>
      <c r="C173" s="143"/>
      <c r="D173" s="145"/>
      <c r="E173" s="145"/>
      <c r="F173" s="145"/>
      <c r="G173" s="145"/>
      <c r="H173" s="145"/>
      <c r="I173" s="144">
        <v>1.0</v>
      </c>
      <c r="J173" s="145"/>
      <c r="K173" s="145"/>
      <c r="L173" s="145"/>
      <c r="M173" s="145"/>
      <c r="N173" s="145"/>
      <c r="O173" s="145"/>
      <c r="P173" s="145"/>
      <c r="Q173" s="143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4">
        <f t="shared" si="1"/>
        <v>1</v>
      </c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4"/>
      <c r="BC173" s="144"/>
    </row>
    <row r="174">
      <c r="A174" s="142" t="s">
        <v>779</v>
      </c>
      <c r="B174" s="143"/>
      <c r="C174" s="145"/>
      <c r="D174" s="145"/>
      <c r="E174" s="145"/>
      <c r="F174" s="145"/>
      <c r="G174" s="145"/>
      <c r="H174" s="145"/>
      <c r="I174" s="144">
        <v>1.0</v>
      </c>
      <c r="J174" s="145"/>
      <c r="K174" s="145"/>
      <c r="L174" s="145"/>
      <c r="M174" s="145"/>
      <c r="N174" s="145"/>
      <c r="O174" s="145"/>
      <c r="P174" s="145"/>
      <c r="Q174" s="143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4">
        <f t="shared" si="1"/>
        <v>1</v>
      </c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4"/>
      <c r="BC174" s="144"/>
    </row>
    <row r="175">
      <c r="A175" s="142" t="s">
        <v>381</v>
      </c>
      <c r="B175" s="143"/>
      <c r="C175" s="143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3"/>
      <c r="O175" s="145"/>
      <c r="P175" s="145"/>
      <c r="Q175" s="143"/>
      <c r="R175" s="145"/>
      <c r="S175" s="145"/>
      <c r="T175" s="145"/>
      <c r="U175" s="145"/>
      <c r="V175" s="145"/>
      <c r="W175" s="145"/>
      <c r="X175" s="145"/>
      <c r="Y175" s="144">
        <v>1.0</v>
      </c>
      <c r="Z175" s="145"/>
      <c r="AA175" s="145"/>
      <c r="AB175" s="145"/>
      <c r="AC175" s="145"/>
      <c r="AD175" s="145"/>
      <c r="AE175" s="143"/>
      <c r="AF175" s="145"/>
      <c r="AG175" s="145"/>
      <c r="AH175" s="145"/>
      <c r="AI175" s="144">
        <f t="shared" si="1"/>
        <v>1</v>
      </c>
      <c r="AJ175" s="145"/>
      <c r="AK175" s="145"/>
      <c r="AL175" s="145"/>
      <c r="AM175" s="143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3"/>
      <c r="AZ175" s="143"/>
      <c r="BA175" s="145"/>
      <c r="BB175" s="144"/>
      <c r="BC175" s="144"/>
    </row>
    <row r="176">
      <c r="A176" s="142" t="s">
        <v>780</v>
      </c>
      <c r="B176" s="143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3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4">
        <v>1.0</v>
      </c>
      <c r="AC176" s="145"/>
      <c r="AD176" s="145"/>
      <c r="AE176" s="145"/>
      <c r="AF176" s="145"/>
      <c r="AG176" s="145"/>
      <c r="AH176" s="145"/>
      <c r="AI176" s="144">
        <f t="shared" si="1"/>
        <v>1</v>
      </c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4"/>
      <c r="BC176" s="144"/>
    </row>
    <row r="177">
      <c r="A177" s="142" t="s">
        <v>383</v>
      </c>
      <c r="B177" s="143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3"/>
      <c r="R177" s="144">
        <v>1.0</v>
      </c>
      <c r="S177" s="145"/>
      <c r="T177" s="145"/>
      <c r="U177" s="145"/>
      <c r="V177" s="144">
        <v>1.0</v>
      </c>
      <c r="W177" s="145"/>
      <c r="X177" s="145"/>
      <c r="Y177" s="145"/>
      <c r="Z177" s="145"/>
      <c r="AA177" s="145"/>
      <c r="AB177" s="144">
        <v>1.0</v>
      </c>
      <c r="AC177" s="145"/>
      <c r="AD177" s="145"/>
      <c r="AE177" s="145"/>
      <c r="AF177" s="145"/>
      <c r="AG177" s="145"/>
      <c r="AH177" s="145"/>
      <c r="AI177" s="144">
        <f t="shared" si="1"/>
        <v>3</v>
      </c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4"/>
      <c r="BC177" s="144"/>
    </row>
    <row r="178">
      <c r="A178" s="142" t="s">
        <v>384</v>
      </c>
      <c r="B178" s="143"/>
      <c r="C178" s="145"/>
      <c r="D178" s="144">
        <v>1.0</v>
      </c>
      <c r="E178" s="145"/>
      <c r="F178" s="143"/>
      <c r="G178" s="145"/>
      <c r="H178" s="144">
        <v>1.0</v>
      </c>
      <c r="I178" s="145"/>
      <c r="J178" s="145"/>
      <c r="K178" s="145"/>
      <c r="L178" s="145"/>
      <c r="M178" s="145"/>
      <c r="N178" s="144">
        <v>1.0</v>
      </c>
      <c r="O178" s="145"/>
      <c r="P178" s="145"/>
      <c r="Q178" s="143"/>
      <c r="R178" s="143"/>
      <c r="S178" s="143"/>
      <c r="T178" s="144">
        <v>1.0</v>
      </c>
      <c r="U178" s="144">
        <v>1.0</v>
      </c>
      <c r="V178" s="143"/>
      <c r="W178" s="145"/>
      <c r="X178" s="145"/>
      <c r="Y178" s="145"/>
      <c r="Z178" s="143"/>
      <c r="AA178" s="145"/>
      <c r="AB178" s="145"/>
      <c r="AC178" s="144">
        <v>1.0</v>
      </c>
      <c r="AD178" s="143"/>
      <c r="AE178" s="145"/>
      <c r="AF178" s="145"/>
      <c r="AG178" s="145"/>
      <c r="AH178" s="145"/>
      <c r="AI178" s="144">
        <f t="shared" si="1"/>
        <v>6</v>
      </c>
      <c r="AJ178" s="143"/>
      <c r="AK178" s="143"/>
      <c r="AL178" s="145"/>
      <c r="AM178" s="145"/>
      <c r="AN178" s="145"/>
      <c r="AO178" s="145"/>
      <c r="AP178" s="145"/>
      <c r="AQ178" s="145"/>
      <c r="AR178" s="143"/>
      <c r="AS178" s="143"/>
      <c r="AT178" s="143"/>
      <c r="AU178" s="143"/>
      <c r="AV178" s="145"/>
      <c r="AW178" s="143"/>
      <c r="AX178" s="145"/>
      <c r="AY178" s="143"/>
      <c r="AZ178" s="143"/>
      <c r="BA178" s="145"/>
      <c r="BB178" s="144"/>
      <c r="BC178" s="144"/>
    </row>
    <row r="179">
      <c r="A179" s="142" t="s">
        <v>385</v>
      </c>
      <c r="B179" s="143"/>
      <c r="C179" s="143"/>
      <c r="D179" s="144">
        <v>1.0</v>
      </c>
      <c r="E179" s="145"/>
      <c r="F179" s="145"/>
      <c r="G179" s="145"/>
      <c r="H179" s="144">
        <v>1.0</v>
      </c>
      <c r="I179" s="145"/>
      <c r="J179" s="145"/>
      <c r="K179" s="145"/>
      <c r="L179" s="145"/>
      <c r="M179" s="145"/>
      <c r="N179" s="145"/>
      <c r="O179" s="145"/>
      <c r="P179" s="145"/>
      <c r="Q179" s="143"/>
      <c r="R179" s="145"/>
      <c r="S179" s="145"/>
      <c r="T179" s="145"/>
      <c r="U179" s="144">
        <v>1.0</v>
      </c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4">
        <f t="shared" si="1"/>
        <v>3</v>
      </c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4"/>
      <c r="BC179" s="144"/>
    </row>
    <row r="180">
      <c r="A180" s="142" t="s">
        <v>781</v>
      </c>
      <c r="B180" s="143"/>
      <c r="C180" s="144">
        <v>1.0</v>
      </c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4">
        <v>1.0</v>
      </c>
      <c r="P180" s="145"/>
      <c r="Q180" s="143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4">
        <f t="shared" si="1"/>
        <v>2</v>
      </c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4"/>
      <c r="BC180" s="144"/>
    </row>
    <row r="181">
      <c r="A181" s="142" t="s">
        <v>782</v>
      </c>
      <c r="B181" s="143"/>
      <c r="C181" s="145"/>
      <c r="D181" s="145"/>
      <c r="E181" s="144">
        <v>1.0</v>
      </c>
      <c r="F181" s="145"/>
      <c r="G181" s="145"/>
      <c r="H181" s="145"/>
      <c r="I181" s="145"/>
      <c r="J181" s="145"/>
      <c r="K181" s="143"/>
      <c r="L181" s="145"/>
      <c r="M181" s="143"/>
      <c r="N181" s="145"/>
      <c r="O181" s="145"/>
      <c r="P181" s="145"/>
      <c r="Q181" s="143"/>
      <c r="R181" s="145"/>
      <c r="S181" s="145"/>
      <c r="T181" s="145"/>
      <c r="U181" s="145"/>
      <c r="V181" s="145"/>
      <c r="W181" s="145"/>
      <c r="X181" s="143"/>
      <c r="Y181" s="145"/>
      <c r="Z181" s="145"/>
      <c r="AA181" s="143"/>
      <c r="AB181" s="145"/>
      <c r="AC181" s="145"/>
      <c r="AD181" s="143"/>
      <c r="AE181" s="145"/>
      <c r="AF181" s="145"/>
      <c r="AG181" s="145"/>
      <c r="AH181" s="145"/>
      <c r="AI181" s="144">
        <f t="shared" si="1"/>
        <v>1</v>
      </c>
      <c r="AJ181" s="143"/>
      <c r="AK181" s="145"/>
      <c r="AL181" s="145"/>
      <c r="AM181" s="143"/>
      <c r="AN181" s="145"/>
      <c r="AO181" s="145"/>
      <c r="AP181" s="145"/>
      <c r="AQ181" s="145"/>
      <c r="AR181" s="143"/>
      <c r="AS181" s="145"/>
      <c r="AT181" s="145"/>
      <c r="AU181" s="143"/>
      <c r="AV181" s="145"/>
      <c r="AW181" s="143"/>
      <c r="AX181" s="145"/>
      <c r="AY181" s="143"/>
      <c r="AZ181" s="145"/>
      <c r="BA181" s="145"/>
      <c r="BB181" s="144"/>
      <c r="BC181" s="144"/>
    </row>
    <row r="182">
      <c r="A182" s="142" t="s">
        <v>783</v>
      </c>
      <c r="B182" s="143"/>
      <c r="C182" s="143"/>
      <c r="D182" s="145"/>
      <c r="E182" s="145"/>
      <c r="F182" s="145"/>
      <c r="G182" s="145"/>
      <c r="H182" s="145"/>
      <c r="I182" s="144">
        <v>1.0</v>
      </c>
      <c r="J182" s="145"/>
      <c r="K182" s="145"/>
      <c r="L182" s="145"/>
      <c r="M182" s="145"/>
      <c r="N182" s="145"/>
      <c r="O182" s="145"/>
      <c r="P182" s="145"/>
      <c r="Q182" s="143"/>
      <c r="R182" s="145"/>
      <c r="S182" s="144">
        <v>1.0</v>
      </c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4">
        <v>1.0</v>
      </c>
      <c r="AI182" s="144">
        <f t="shared" si="1"/>
        <v>3</v>
      </c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4"/>
      <c r="BC182" s="144"/>
    </row>
    <row r="183">
      <c r="A183" s="142" t="s">
        <v>784</v>
      </c>
      <c r="B183" s="143"/>
      <c r="C183" s="145"/>
      <c r="D183" s="145"/>
      <c r="E183" s="145"/>
      <c r="F183" s="145"/>
      <c r="G183" s="145"/>
      <c r="H183" s="145"/>
      <c r="I183" s="144">
        <v>1.0</v>
      </c>
      <c r="J183" s="145"/>
      <c r="K183" s="145"/>
      <c r="L183" s="145"/>
      <c r="M183" s="145"/>
      <c r="N183" s="145"/>
      <c r="O183" s="145"/>
      <c r="P183" s="145"/>
      <c r="Q183" s="143"/>
      <c r="R183" s="143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4">
        <f t="shared" si="1"/>
        <v>1</v>
      </c>
      <c r="AJ183" s="143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4"/>
      <c r="BC183" s="144"/>
    </row>
    <row r="184">
      <c r="A184" s="142" t="s">
        <v>386</v>
      </c>
      <c r="B184" s="143"/>
      <c r="C184" s="145"/>
      <c r="D184" s="144">
        <v>1.0</v>
      </c>
      <c r="E184" s="145"/>
      <c r="F184" s="145"/>
      <c r="G184" s="145"/>
      <c r="H184" s="144">
        <v>1.0</v>
      </c>
      <c r="I184" s="145"/>
      <c r="J184" s="145"/>
      <c r="K184" s="145"/>
      <c r="L184" s="145"/>
      <c r="M184" s="143"/>
      <c r="N184" s="145"/>
      <c r="O184" s="145"/>
      <c r="P184" s="144">
        <v>1.0</v>
      </c>
      <c r="Q184" s="145"/>
      <c r="R184" s="143"/>
      <c r="S184" s="144">
        <v>1.0</v>
      </c>
      <c r="T184" s="145"/>
      <c r="U184" s="144">
        <v>1.0</v>
      </c>
      <c r="V184" s="143"/>
      <c r="W184" s="145"/>
      <c r="X184" s="143"/>
      <c r="Y184" s="145"/>
      <c r="Z184" s="144">
        <v>1.0</v>
      </c>
      <c r="AA184" s="144">
        <v>1.0</v>
      </c>
      <c r="AB184" s="145"/>
      <c r="AC184" s="145"/>
      <c r="AD184" s="145"/>
      <c r="AE184" s="145"/>
      <c r="AF184" s="143"/>
      <c r="AG184" s="145"/>
      <c r="AH184" s="145"/>
      <c r="AI184" s="144">
        <f t="shared" si="1"/>
        <v>7</v>
      </c>
      <c r="AJ184" s="143"/>
      <c r="AK184" s="145"/>
      <c r="AL184" s="145"/>
      <c r="AM184" s="145"/>
      <c r="AN184" s="143"/>
      <c r="AO184" s="144"/>
      <c r="AP184" s="145"/>
      <c r="AQ184" s="145"/>
      <c r="AR184" s="143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4"/>
      <c r="BC184" s="144"/>
    </row>
    <row r="185">
      <c r="A185" s="142" t="s">
        <v>388</v>
      </c>
      <c r="B185" s="143"/>
      <c r="C185" s="143"/>
      <c r="D185" s="143"/>
      <c r="E185" s="145"/>
      <c r="F185" s="145"/>
      <c r="G185" s="145"/>
      <c r="H185" s="145"/>
      <c r="I185" s="145"/>
      <c r="J185" s="144">
        <v>1.0</v>
      </c>
      <c r="K185" s="145"/>
      <c r="L185" s="145"/>
      <c r="M185" s="145"/>
      <c r="N185" s="144">
        <v>1.0</v>
      </c>
      <c r="O185" s="145"/>
      <c r="P185" s="145"/>
      <c r="Q185" s="143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4">
        <f t="shared" si="1"/>
        <v>2</v>
      </c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4"/>
      <c r="BA185" s="145"/>
      <c r="BB185" s="144"/>
      <c r="BC185" s="144"/>
    </row>
    <row r="186">
      <c r="A186" s="142" t="s">
        <v>389</v>
      </c>
      <c r="B186" s="144">
        <v>1.0</v>
      </c>
      <c r="C186" s="143"/>
      <c r="D186" s="144">
        <v>1.0</v>
      </c>
      <c r="E186" s="145"/>
      <c r="F186" s="145"/>
      <c r="G186" s="145"/>
      <c r="H186" s="144">
        <v>1.0</v>
      </c>
      <c r="I186" s="145"/>
      <c r="J186" s="145"/>
      <c r="K186" s="145"/>
      <c r="L186" s="145"/>
      <c r="M186" s="145"/>
      <c r="N186" s="144">
        <v>1.0</v>
      </c>
      <c r="O186" s="145"/>
      <c r="P186" s="144">
        <v>1.0</v>
      </c>
      <c r="Q186" s="143"/>
      <c r="R186" s="145"/>
      <c r="S186" s="145"/>
      <c r="T186" s="145"/>
      <c r="U186" s="144">
        <v>1.0</v>
      </c>
      <c r="V186" s="145"/>
      <c r="W186" s="145"/>
      <c r="X186" s="145"/>
      <c r="Y186" s="145"/>
      <c r="Z186" s="144">
        <v>1.0</v>
      </c>
      <c r="AA186" s="144">
        <v>1.0</v>
      </c>
      <c r="AB186" s="145"/>
      <c r="AC186" s="145"/>
      <c r="AD186" s="145"/>
      <c r="AE186" s="145"/>
      <c r="AF186" s="145"/>
      <c r="AG186" s="145"/>
      <c r="AH186" s="145"/>
      <c r="AI186" s="144">
        <f t="shared" si="1"/>
        <v>8</v>
      </c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4"/>
      <c r="BC186" s="144"/>
    </row>
    <row r="187">
      <c r="A187" s="142" t="s">
        <v>390</v>
      </c>
      <c r="B187" s="143"/>
      <c r="C187" s="144">
        <v>1.0</v>
      </c>
      <c r="D187" s="144">
        <v>1.0</v>
      </c>
      <c r="E187" s="145"/>
      <c r="F187" s="145"/>
      <c r="G187" s="145"/>
      <c r="H187" s="144">
        <v>1.0</v>
      </c>
      <c r="I187" s="145"/>
      <c r="J187" s="145"/>
      <c r="K187" s="145"/>
      <c r="L187" s="145"/>
      <c r="M187" s="145"/>
      <c r="N187" s="145"/>
      <c r="O187" s="145"/>
      <c r="P187" s="144">
        <v>1.0</v>
      </c>
      <c r="Q187" s="143"/>
      <c r="R187" s="145"/>
      <c r="S187" s="145"/>
      <c r="T187" s="145"/>
      <c r="U187" s="144">
        <v>1.0</v>
      </c>
      <c r="V187" s="145"/>
      <c r="W187" s="145"/>
      <c r="X187" s="145"/>
      <c r="Y187" s="145"/>
      <c r="Z187" s="145"/>
      <c r="AA187" s="144">
        <v>1.0</v>
      </c>
      <c r="AB187" s="145"/>
      <c r="AC187" s="145"/>
      <c r="AD187" s="145"/>
      <c r="AE187" s="145"/>
      <c r="AF187" s="145"/>
      <c r="AG187" s="145"/>
      <c r="AH187" s="145"/>
      <c r="AI187" s="144">
        <f t="shared" si="1"/>
        <v>6</v>
      </c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4"/>
      <c r="BC187" s="144"/>
    </row>
    <row r="188">
      <c r="A188" s="142" t="s">
        <v>391</v>
      </c>
      <c r="B188" s="143"/>
      <c r="C188" s="143"/>
      <c r="D188" s="144">
        <v>1.0</v>
      </c>
      <c r="E188" s="145"/>
      <c r="F188" s="145"/>
      <c r="G188" s="145"/>
      <c r="H188" s="144">
        <v>1.0</v>
      </c>
      <c r="I188" s="145"/>
      <c r="J188" s="145"/>
      <c r="K188" s="145"/>
      <c r="L188" s="145"/>
      <c r="M188" s="145"/>
      <c r="N188" s="145"/>
      <c r="O188" s="145"/>
      <c r="P188" s="145"/>
      <c r="Q188" s="143"/>
      <c r="R188" s="145"/>
      <c r="S188" s="145"/>
      <c r="T188" s="145"/>
      <c r="U188" s="144">
        <v>1.0</v>
      </c>
      <c r="V188" s="145"/>
      <c r="W188" s="145"/>
      <c r="X188" s="145"/>
      <c r="Y188" s="145"/>
      <c r="Z188" s="145"/>
      <c r="AA188" s="144">
        <v>1.0</v>
      </c>
      <c r="AB188" s="145"/>
      <c r="AC188" s="145"/>
      <c r="AD188" s="145"/>
      <c r="AE188" s="145"/>
      <c r="AF188" s="145"/>
      <c r="AG188" s="145"/>
      <c r="AH188" s="145"/>
      <c r="AI188" s="144">
        <f t="shared" si="1"/>
        <v>4</v>
      </c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4"/>
      <c r="BC188" s="144"/>
    </row>
    <row r="189">
      <c r="A189" s="142" t="s">
        <v>392</v>
      </c>
      <c r="B189" s="143"/>
      <c r="C189" s="143"/>
      <c r="D189" s="144">
        <v>1.0</v>
      </c>
      <c r="E189" s="145"/>
      <c r="F189" s="145"/>
      <c r="G189" s="145"/>
      <c r="H189" s="144">
        <v>1.0</v>
      </c>
      <c r="I189" s="145"/>
      <c r="J189" s="145"/>
      <c r="K189" s="145"/>
      <c r="L189" s="145"/>
      <c r="M189" s="145"/>
      <c r="N189" s="145"/>
      <c r="O189" s="145"/>
      <c r="P189" s="144">
        <v>1.0</v>
      </c>
      <c r="Q189" s="143"/>
      <c r="R189" s="145"/>
      <c r="S189" s="145"/>
      <c r="T189" s="145"/>
      <c r="U189" s="144">
        <v>1.0</v>
      </c>
      <c r="V189" s="145"/>
      <c r="W189" s="145"/>
      <c r="X189" s="145"/>
      <c r="Y189" s="145"/>
      <c r="Z189" s="145"/>
      <c r="AA189" s="144">
        <v>1.0</v>
      </c>
      <c r="AB189" s="145"/>
      <c r="AC189" s="145"/>
      <c r="AD189" s="145"/>
      <c r="AE189" s="145"/>
      <c r="AF189" s="145"/>
      <c r="AG189" s="145"/>
      <c r="AH189" s="145"/>
      <c r="AI189" s="144">
        <f t="shared" si="1"/>
        <v>5</v>
      </c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4"/>
      <c r="BC189" s="144"/>
    </row>
    <row r="190">
      <c r="A190" s="142" t="s">
        <v>785</v>
      </c>
      <c r="B190" s="143"/>
      <c r="C190" s="143"/>
      <c r="D190" s="143"/>
      <c r="E190" s="145"/>
      <c r="F190" s="145"/>
      <c r="G190" s="145"/>
      <c r="H190" s="145"/>
      <c r="I190" s="144">
        <v>1.0</v>
      </c>
      <c r="J190" s="145"/>
      <c r="K190" s="145"/>
      <c r="L190" s="145"/>
      <c r="M190" s="145"/>
      <c r="N190" s="145"/>
      <c r="O190" s="145"/>
      <c r="P190" s="145"/>
      <c r="Q190" s="143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4">
        <f t="shared" si="1"/>
        <v>1</v>
      </c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4"/>
      <c r="BC190" s="144"/>
    </row>
    <row r="191">
      <c r="A191" s="142" t="s">
        <v>396</v>
      </c>
      <c r="B191" s="143"/>
      <c r="C191" s="143"/>
      <c r="D191" s="145"/>
      <c r="E191" s="145"/>
      <c r="F191" s="145"/>
      <c r="G191" s="145"/>
      <c r="H191" s="145"/>
      <c r="I191" s="145"/>
      <c r="J191" s="145"/>
      <c r="K191" s="145"/>
      <c r="L191" s="144">
        <v>1.0</v>
      </c>
      <c r="M191" s="145"/>
      <c r="N191" s="145"/>
      <c r="O191" s="145"/>
      <c r="P191" s="145"/>
      <c r="Q191" s="144">
        <v>1.0</v>
      </c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4">
        <f t="shared" si="1"/>
        <v>2</v>
      </c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4"/>
      <c r="BC191" s="144"/>
    </row>
    <row r="192">
      <c r="A192" s="142" t="s">
        <v>397</v>
      </c>
      <c r="B192" s="143"/>
      <c r="C192" s="143"/>
      <c r="D192" s="145"/>
      <c r="E192" s="145"/>
      <c r="F192" s="145"/>
      <c r="G192" s="145"/>
      <c r="H192" s="145"/>
      <c r="I192" s="145"/>
      <c r="J192" s="145"/>
      <c r="K192" s="145"/>
      <c r="L192" s="144">
        <v>1.0</v>
      </c>
      <c r="M192" s="145"/>
      <c r="N192" s="145"/>
      <c r="O192" s="145"/>
      <c r="P192" s="145"/>
      <c r="Q192" s="144">
        <v>1.0</v>
      </c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4">
        <f t="shared" si="1"/>
        <v>2</v>
      </c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4"/>
      <c r="BC192" s="144"/>
    </row>
    <row r="193">
      <c r="A193" s="142" t="s">
        <v>786</v>
      </c>
      <c r="B193" s="143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3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4">
        <v>1.0</v>
      </c>
      <c r="AF193" s="145"/>
      <c r="AG193" s="145"/>
      <c r="AH193" s="145"/>
      <c r="AI193" s="144">
        <f t="shared" si="1"/>
        <v>1</v>
      </c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4"/>
      <c r="BC193" s="144"/>
    </row>
    <row r="194">
      <c r="A194" s="142" t="s">
        <v>787</v>
      </c>
      <c r="B194" s="143"/>
      <c r="C194" s="145"/>
      <c r="D194" s="145"/>
      <c r="E194" s="145"/>
      <c r="F194" s="145"/>
      <c r="G194" s="144">
        <v>1.0</v>
      </c>
      <c r="H194" s="145"/>
      <c r="I194" s="145"/>
      <c r="J194" s="145"/>
      <c r="K194" s="145"/>
      <c r="L194" s="145"/>
      <c r="M194" s="145"/>
      <c r="N194" s="145"/>
      <c r="O194" s="145"/>
      <c r="P194" s="145"/>
      <c r="Q194" s="143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4">
        <f t="shared" si="1"/>
        <v>1</v>
      </c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3"/>
      <c r="AZ194" s="145"/>
      <c r="BA194" s="145"/>
      <c r="BB194" s="144"/>
      <c r="BC194" s="144"/>
    </row>
    <row r="195">
      <c r="A195" s="142" t="s">
        <v>788</v>
      </c>
      <c r="B195" s="143"/>
      <c r="C195" s="143"/>
      <c r="D195" s="145"/>
      <c r="E195" s="145"/>
      <c r="F195" s="145"/>
      <c r="G195" s="145"/>
      <c r="H195" s="145"/>
      <c r="I195" s="144">
        <v>1.0</v>
      </c>
      <c r="J195" s="145"/>
      <c r="K195" s="145"/>
      <c r="L195" s="145"/>
      <c r="M195" s="145"/>
      <c r="N195" s="145"/>
      <c r="O195" s="145"/>
      <c r="P195" s="145"/>
      <c r="Q195" s="143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4">
        <f t="shared" si="1"/>
        <v>1</v>
      </c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4"/>
      <c r="BC195" s="144"/>
    </row>
    <row r="196">
      <c r="A196" s="142" t="s">
        <v>789</v>
      </c>
      <c r="B196" s="143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3"/>
      <c r="R196" s="145"/>
      <c r="S196" s="145"/>
      <c r="T196" s="145"/>
      <c r="U196" s="145"/>
      <c r="V196" s="145"/>
      <c r="W196" s="145"/>
      <c r="X196" s="145"/>
      <c r="Y196" s="144">
        <v>1.0</v>
      </c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4">
        <f t="shared" si="1"/>
        <v>1</v>
      </c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4"/>
      <c r="AZ196" s="145"/>
      <c r="BA196" s="145"/>
      <c r="BB196" s="144"/>
      <c r="BC196" s="144"/>
    </row>
    <row r="197">
      <c r="A197" s="142" t="s">
        <v>790</v>
      </c>
      <c r="B197" s="143"/>
      <c r="C197" s="145"/>
      <c r="D197" s="145"/>
      <c r="E197" s="145"/>
      <c r="F197" s="143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3"/>
      <c r="R197" s="145"/>
      <c r="S197" s="145"/>
      <c r="T197" s="145"/>
      <c r="U197" s="145"/>
      <c r="V197" s="145"/>
      <c r="W197" s="145"/>
      <c r="X197" s="145"/>
      <c r="Y197" s="144">
        <v>1.0</v>
      </c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4">
        <f t="shared" si="1"/>
        <v>1</v>
      </c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4"/>
      <c r="BC197" s="144"/>
    </row>
    <row r="198">
      <c r="A198" s="142" t="s">
        <v>791</v>
      </c>
      <c r="B198" s="143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3"/>
      <c r="R198" s="144">
        <v>1.0</v>
      </c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3"/>
      <c r="AF198" s="145"/>
      <c r="AG198" s="145"/>
      <c r="AH198" s="145"/>
      <c r="AI198" s="144">
        <f t="shared" si="1"/>
        <v>1</v>
      </c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3"/>
      <c r="BA198" s="145"/>
      <c r="BB198" s="144"/>
      <c r="BC198" s="144"/>
    </row>
    <row r="199">
      <c r="A199" s="142" t="s">
        <v>792</v>
      </c>
      <c r="B199" s="143"/>
      <c r="C199" s="145"/>
      <c r="D199" s="145"/>
      <c r="E199" s="145"/>
      <c r="F199" s="143"/>
      <c r="G199" s="145"/>
      <c r="H199" s="145"/>
      <c r="I199" s="144">
        <v>1.0</v>
      </c>
      <c r="J199" s="145"/>
      <c r="K199" s="145"/>
      <c r="L199" s="145"/>
      <c r="M199" s="145"/>
      <c r="N199" s="145"/>
      <c r="O199" s="145"/>
      <c r="P199" s="145"/>
      <c r="Q199" s="143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4">
        <f t="shared" si="1"/>
        <v>1</v>
      </c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4"/>
      <c r="BC199" s="144"/>
    </row>
    <row r="200">
      <c r="A200" s="142" t="s">
        <v>793</v>
      </c>
      <c r="B200" s="143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3"/>
      <c r="N200" s="144">
        <v>1.0</v>
      </c>
      <c r="O200" s="145"/>
      <c r="P200" s="145"/>
      <c r="Q200" s="143"/>
      <c r="R200" s="143"/>
      <c r="S200" s="145"/>
      <c r="T200" s="144">
        <v>1.0</v>
      </c>
      <c r="U200" s="145"/>
      <c r="V200" s="143"/>
      <c r="W200" s="145"/>
      <c r="X200" s="145"/>
      <c r="Y200" s="145"/>
      <c r="Z200" s="145"/>
      <c r="AA200" s="145"/>
      <c r="AB200" s="145"/>
      <c r="AC200" s="145"/>
      <c r="AD200" s="143"/>
      <c r="AE200" s="145"/>
      <c r="AF200" s="145"/>
      <c r="AG200" s="145"/>
      <c r="AH200" s="145"/>
      <c r="AI200" s="144">
        <f t="shared" si="1"/>
        <v>2</v>
      </c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4"/>
      <c r="BC200" s="144"/>
    </row>
    <row r="201">
      <c r="A201" s="142" t="s">
        <v>794</v>
      </c>
      <c r="B201" s="143"/>
      <c r="C201" s="143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4">
        <v>1.0</v>
      </c>
      <c r="P201" s="145"/>
      <c r="Q201" s="143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4">
        <f t="shared" si="1"/>
        <v>1</v>
      </c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4"/>
      <c r="BC201" s="144"/>
    </row>
    <row r="202">
      <c r="A202" s="142" t="s">
        <v>795</v>
      </c>
      <c r="B202" s="143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4">
        <v>1.0</v>
      </c>
      <c r="P202" s="145"/>
      <c r="Q202" s="143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4">
        <f t="shared" si="1"/>
        <v>1</v>
      </c>
      <c r="AJ202" s="145"/>
      <c r="AK202" s="145"/>
      <c r="AL202" s="145"/>
      <c r="AM202" s="143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4"/>
      <c r="BC202" s="144"/>
    </row>
    <row r="203">
      <c r="A203" s="142" t="s">
        <v>796</v>
      </c>
      <c r="B203" s="143"/>
      <c r="C203" s="145"/>
      <c r="D203" s="145"/>
      <c r="E203" s="145"/>
      <c r="F203" s="145"/>
      <c r="G203" s="145"/>
      <c r="H203" s="145"/>
      <c r="I203" s="144">
        <v>1.0</v>
      </c>
      <c r="J203" s="145"/>
      <c r="K203" s="145"/>
      <c r="L203" s="145"/>
      <c r="M203" s="145"/>
      <c r="N203" s="145"/>
      <c r="O203" s="145"/>
      <c r="P203" s="145"/>
      <c r="Q203" s="143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4">
        <f t="shared" si="1"/>
        <v>1</v>
      </c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4"/>
      <c r="BC203" s="144"/>
    </row>
    <row r="204">
      <c r="A204" s="142" t="s">
        <v>797</v>
      </c>
      <c r="B204" s="143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3"/>
      <c r="R204" s="145"/>
      <c r="S204" s="145"/>
      <c r="T204" s="145"/>
      <c r="U204" s="145"/>
      <c r="V204" s="145"/>
      <c r="W204" s="145"/>
      <c r="X204" s="144">
        <v>1.0</v>
      </c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4">
        <f t="shared" si="1"/>
        <v>1</v>
      </c>
      <c r="AJ204" s="145"/>
      <c r="AK204" s="145"/>
      <c r="AL204" s="145"/>
      <c r="AM204" s="144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4"/>
      <c r="BC204" s="144"/>
    </row>
    <row r="205">
      <c r="A205" s="142" t="s">
        <v>798</v>
      </c>
      <c r="B205" s="143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3"/>
      <c r="R205" s="145"/>
      <c r="S205" s="145"/>
      <c r="T205" s="145"/>
      <c r="U205" s="145"/>
      <c r="V205" s="145"/>
      <c r="W205" s="145"/>
      <c r="X205" s="145"/>
      <c r="Y205" s="144">
        <v>1.0</v>
      </c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4">
        <f t="shared" si="1"/>
        <v>1</v>
      </c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4"/>
      <c r="BC205" s="144"/>
    </row>
    <row r="206">
      <c r="A206" s="142" t="s">
        <v>799</v>
      </c>
      <c r="B206" s="143"/>
      <c r="C206" s="143"/>
      <c r="D206" s="143"/>
      <c r="E206" s="145"/>
      <c r="F206" s="145"/>
      <c r="G206" s="143"/>
      <c r="H206" s="143"/>
      <c r="I206" s="144">
        <v>1.0</v>
      </c>
      <c r="J206" s="145"/>
      <c r="K206" s="145"/>
      <c r="L206" s="143"/>
      <c r="M206" s="143"/>
      <c r="N206" s="143"/>
      <c r="O206" s="143"/>
      <c r="P206" s="143"/>
      <c r="Q206" s="143"/>
      <c r="R206" s="145"/>
      <c r="S206" s="143"/>
      <c r="T206" s="145"/>
      <c r="U206" s="145"/>
      <c r="V206" s="145"/>
      <c r="W206" s="145"/>
      <c r="X206" s="145"/>
      <c r="Y206" s="143"/>
      <c r="Z206" s="143"/>
      <c r="AA206" s="145"/>
      <c r="AB206" s="145"/>
      <c r="AC206" s="143"/>
      <c r="AD206" s="143"/>
      <c r="AE206" s="145"/>
      <c r="AF206" s="145"/>
      <c r="AG206" s="143"/>
      <c r="AH206" s="143"/>
      <c r="AI206" s="144">
        <f t="shared" si="1"/>
        <v>1</v>
      </c>
      <c r="AJ206" s="143"/>
      <c r="AK206" s="145"/>
      <c r="AL206" s="145"/>
      <c r="AM206" s="143"/>
      <c r="AN206" s="145"/>
      <c r="AO206" s="143"/>
      <c r="AP206" s="145"/>
      <c r="AQ206" s="145"/>
      <c r="AR206" s="143"/>
      <c r="AS206" s="143"/>
      <c r="AT206" s="143"/>
      <c r="AU206" s="145"/>
      <c r="AV206" s="145"/>
      <c r="AW206" s="145"/>
      <c r="AX206" s="145"/>
      <c r="AY206" s="143"/>
      <c r="AZ206" s="143"/>
      <c r="BA206" s="143"/>
      <c r="BB206" s="144"/>
      <c r="BC206" s="144"/>
    </row>
    <row r="207">
      <c r="A207" s="142" t="s">
        <v>800</v>
      </c>
      <c r="B207" s="143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3"/>
      <c r="N207" s="145"/>
      <c r="O207" s="145"/>
      <c r="P207" s="144">
        <v>1.0</v>
      </c>
      <c r="Q207" s="143"/>
      <c r="R207" s="145"/>
      <c r="S207" s="145"/>
      <c r="T207" s="145"/>
      <c r="U207" s="145"/>
      <c r="V207" s="145"/>
      <c r="W207" s="144">
        <v>1.0</v>
      </c>
      <c r="X207" s="145"/>
      <c r="Y207" s="145"/>
      <c r="Z207" s="145"/>
      <c r="AA207" s="145"/>
      <c r="AB207" s="143"/>
      <c r="AC207" s="145"/>
      <c r="AD207" s="145"/>
      <c r="AE207" s="145"/>
      <c r="AF207" s="145"/>
      <c r="AG207" s="145"/>
      <c r="AH207" s="145"/>
      <c r="AI207" s="144">
        <f t="shared" si="1"/>
        <v>2</v>
      </c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4"/>
      <c r="BC207" s="144"/>
    </row>
    <row r="208">
      <c r="A208" s="142" t="s">
        <v>801</v>
      </c>
      <c r="B208" s="143"/>
      <c r="C208" s="145"/>
      <c r="D208" s="145"/>
      <c r="E208" s="145"/>
      <c r="F208" s="145"/>
      <c r="G208" s="145"/>
      <c r="H208" s="145"/>
      <c r="I208" s="144">
        <v>1.0</v>
      </c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3"/>
      <c r="W208" s="145"/>
      <c r="X208" s="145"/>
      <c r="Y208" s="145"/>
      <c r="Z208" s="145"/>
      <c r="AA208" s="145"/>
      <c r="AB208" s="143"/>
      <c r="AC208" s="145"/>
      <c r="AD208" s="145"/>
      <c r="AE208" s="145"/>
      <c r="AF208" s="145"/>
      <c r="AG208" s="145"/>
      <c r="AH208" s="145"/>
      <c r="AI208" s="144">
        <f t="shared" si="1"/>
        <v>1</v>
      </c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4"/>
      <c r="BC208" s="144"/>
    </row>
    <row r="209">
      <c r="A209" s="142" t="s">
        <v>802</v>
      </c>
      <c r="B209" s="143"/>
      <c r="C209" s="145"/>
      <c r="D209" s="145"/>
      <c r="E209" s="145"/>
      <c r="F209" s="145"/>
      <c r="G209" s="145"/>
      <c r="H209" s="145"/>
      <c r="I209" s="144">
        <v>1.0</v>
      </c>
      <c r="J209" s="145"/>
      <c r="K209" s="145"/>
      <c r="L209" s="145"/>
      <c r="M209" s="145"/>
      <c r="N209" s="145"/>
      <c r="O209" s="145"/>
      <c r="P209" s="145"/>
      <c r="Q209" s="143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4">
        <f t="shared" si="1"/>
        <v>1</v>
      </c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4"/>
      <c r="BC209" s="144"/>
    </row>
    <row r="210">
      <c r="A210" s="142" t="s">
        <v>803</v>
      </c>
      <c r="B210" s="143"/>
      <c r="C210" s="145"/>
      <c r="D210" s="145"/>
      <c r="E210" s="145"/>
      <c r="F210" s="145"/>
      <c r="G210" s="145"/>
      <c r="H210" s="145"/>
      <c r="I210" s="144">
        <v>1.0</v>
      </c>
      <c r="J210" s="145"/>
      <c r="K210" s="145"/>
      <c r="L210" s="145"/>
      <c r="M210" s="145"/>
      <c r="N210" s="145"/>
      <c r="O210" s="145"/>
      <c r="P210" s="145"/>
      <c r="Q210" s="143"/>
      <c r="R210" s="145"/>
      <c r="S210" s="143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3"/>
      <c r="AD210" s="145"/>
      <c r="AE210" s="145"/>
      <c r="AF210" s="145"/>
      <c r="AG210" s="145"/>
      <c r="AH210" s="145"/>
      <c r="AI210" s="144">
        <f t="shared" si="1"/>
        <v>1</v>
      </c>
      <c r="AJ210" s="145"/>
      <c r="AK210" s="145"/>
      <c r="AL210" s="145"/>
      <c r="AM210" s="145"/>
      <c r="AN210" s="145"/>
      <c r="AO210" s="143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4"/>
      <c r="BC210" s="144"/>
    </row>
    <row r="211">
      <c r="A211" s="142" t="s">
        <v>804</v>
      </c>
      <c r="B211" s="143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3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4">
        <v>1.0</v>
      </c>
      <c r="AG211" s="145"/>
      <c r="AH211" s="145"/>
      <c r="AI211" s="144">
        <f t="shared" si="1"/>
        <v>1</v>
      </c>
      <c r="AJ211" s="145"/>
      <c r="AK211" s="145"/>
      <c r="AL211" s="145"/>
      <c r="AM211" s="145"/>
      <c r="AN211" s="143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4"/>
      <c r="BC211" s="144"/>
    </row>
    <row r="212">
      <c r="A212" s="142" t="s">
        <v>805</v>
      </c>
      <c r="B212" s="143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3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4">
        <v>1.0</v>
      </c>
      <c r="AB212" s="145"/>
      <c r="AC212" s="145"/>
      <c r="AD212" s="145"/>
      <c r="AE212" s="145"/>
      <c r="AF212" s="145"/>
      <c r="AG212" s="145"/>
      <c r="AH212" s="145"/>
      <c r="AI212" s="144">
        <f t="shared" si="1"/>
        <v>1</v>
      </c>
      <c r="AJ212" s="145"/>
      <c r="AK212" s="145"/>
      <c r="AL212" s="145"/>
      <c r="AM212" s="145"/>
      <c r="AN212" s="144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4"/>
      <c r="BC212" s="144"/>
    </row>
    <row r="213">
      <c r="A213" s="142" t="s">
        <v>411</v>
      </c>
      <c r="B213" s="143"/>
      <c r="C213" s="144">
        <v>1.0</v>
      </c>
      <c r="D213" s="145"/>
      <c r="E213" s="145"/>
      <c r="F213" s="144">
        <v>1.0</v>
      </c>
      <c r="G213" s="145"/>
      <c r="H213" s="145"/>
      <c r="I213" s="145"/>
      <c r="J213" s="145"/>
      <c r="K213" s="144">
        <v>1.0</v>
      </c>
      <c r="L213" s="145"/>
      <c r="M213" s="145"/>
      <c r="N213" s="144">
        <v>1.0</v>
      </c>
      <c r="O213" s="145"/>
      <c r="P213" s="145"/>
      <c r="Q213" s="143"/>
      <c r="R213" s="145"/>
      <c r="S213" s="145"/>
      <c r="T213" s="144">
        <v>1.0</v>
      </c>
      <c r="U213" s="145"/>
      <c r="V213" s="145"/>
      <c r="W213" s="144">
        <v>1.0</v>
      </c>
      <c r="X213" s="144">
        <v>1.0</v>
      </c>
      <c r="Y213" s="145"/>
      <c r="Z213" s="144">
        <v>1.0</v>
      </c>
      <c r="AA213" s="145"/>
      <c r="AB213" s="145"/>
      <c r="AC213" s="145"/>
      <c r="AD213" s="145"/>
      <c r="AE213" s="145"/>
      <c r="AF213" s="145"/>
      <c r="AG213" s="145"/>
      <c r="AH213" s="145"/>
      <c r="AI213" s="144">
        <f t="shared" si="1"/>
        <v>8</v>
      </c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4"/>
      <c r="BC213" s="144"/>
    </row>
    <row r="214">
      <c r="A214" s="142" t="s">
        <v>412</v>
      </c>
      <c r="B214" s="143"/>
      <c r="C214" s="145"/>
      <c r="D214" s="144">
        <v>1.0</v>
      </c>
      <c r="E214" s="145"/>
      <c r="F214" s="145"/>
      <c r="G214" s="144">
        <v>1.0</v>
      </c>
      <c r="H214" s="144">
        <v>1.0</v>
      </c>
      <c r="I214" s="144">
        <v>1.0</v>
      </c>
      <c r="J214" s="145"/>
      <c r="K214" s="144">
        <v>1.0</v>
      </c>
      <c r="L214" s="145"/>
      <c r="M214" s="145"/>
      <c r="N214" s="145"/>
      <c r="O214" s="145"/>
      <c r="P214" s="145"/>
      <c r="Q214" s="144">
        <v>1.0</v>
      </c>
      <c r="R214" s="144">
        <v>1.0</v>
      </c>
      <c r="S214" s="145"/>
      <c r="T214" s="145"/>
      <c r="U214" s="144">
        <v>1.0</v>
      </c>
      <c r="V214" s="144">
        <v>1.0</v>
      </c>
      <c r="W214" s="145"/>
      <c r="X214" s="145"/>
      <c r="Y214" s="145"/>
      <c r="Z214" s="144">
        <v>1.0</v>
      </c>
      <c r="AA214" s="145"/>
      <c r="AB214" s="145"/>
      <c r="AC214" s="144">
        <v>1.0</v>
      </c>
      <c r="AD214" s="145"/>
      <c r="AE214" s="145"/>
      <c r="AF214" s="145"/>
      <c r="AG214" s="145"/>
      <c r="AH214" s="144">
        <v>1.0</v>
      </c>
      <c r="AI214" s="144">
        <f t="shared" si="1"/>
        <v>12</v>
      </c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4"/>
      <c r="BC214" s="144"/>
    </row>
    <row r="215">
      <c r="A215" s="142" t="s">
        <v>413</v>
      </c>
      <c r="B215" s="143"/>
      <c r="C215" s="143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3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4">
        <v>1.0</v>
      </c>
      <c r="AC215" s="145"/>
      <c r="AD215" s="145"/>
      <c r="AE215" s="145"/>
      <c r="AF215" s="145"/>
      <c r="AG215" s="145"/>
      <c r="AH215" s="145"/>
      <c r="AI215" s="144">
        <f t="shared" si="1"/>
        <v>1</v>
      </c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4"/>
      <c r="BC215" s="144"/>
    </row>
    <row r="216">
      <c r="A216" s="142" t="s">
        <v>601</v>
      </c>
      <c r="B216" s="143"/>
      <c r="C216" s="144">
        <v>1.0</v>
      </c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3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4">
        <f t="shared" si="1"/>
        <v>1</v>
      </c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4"/>
      <c r="BC216" s="144"/>
    </row>
    <row r="217">
      <c r="A217" s="142" t="s">
        <v>415</v>
      </c>
      <c r="B217" s="143"/>
      <c r="C217" s="145"/>
      <c r="D217" s="145"/>
      <c r="E217" s="145"/>
      <c r="F217" s="145"/>
      <c r="G217" s="145"/>
      <c r="H217" s="145"/>
      <c r="I217" s="144">
        <v>1.0</v>
      </c>
      <c r="J217" s="145"/>
      <c r="K217" s="145"/>
      <c r="L217" s="145"/>
      <c r="M217" s="145"/>
      <c r="N217" s="145"/>
      <c r="O217" s="145"/>
      <c r="P217" s="145"/>
      <c r="Q217" s="143"/>
      <c r="R217" s="145"/>
      <c r="S217" s="144">
        <v>1.0</v>
      </c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4">
        <v>1.0</v>
      </c>
      <c r="AD217" s="145"/>
      <c r="AE217" s="145"/>
      <c r="AF217" s="145"/>
      <c r="AG217" s="145"/>
      <c r="AH217" s="145"/>
      <c r="AI217" s="144">
        <f t="shared" si="1"/>
        <v>3</v>
      </c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4"/>
      <c r="BC217" s="144"/>
    </row>
    <row r="218">
      <c r="A218" s="142" t="s">
        <v>806</v>
      </c>
      <c r="B218" s="143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4">
        <v>1.0</v>
      </c>
      <c r="O218" s="145"/>
      <c r="P218" s="145"/>
      <c r="Q218" s="143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4">
        <f t="shared" si="1"/>
        <v>1</v>
      </c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4"/>
      <c r="BC218" s="144"/>
    </row>
    <row r="219">
      <c r="A219" s="142" t="s">
        <v>416</v>
      </c>
      <c r="B219" s="143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3"/>
      <c r="R219" s="144">
        <v>1.0</v>
      </c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4">
        <f t="shared" si="1"/>
        <v>1</v>
      </c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3"/>
      <c r="AV219" s="145"/>
      <c r="AW219" s="145"/>
      <c r="AX219" s="145"/>
      <c r="AY219" s="145"/>
      <c r="AZ219" s="143"/>
      <c r="BA219" s="145"/>
      <c r="BB219" s="144"/>
      <c r="BC219" s="144"/>
    </row>
    <row r="220">
      <c r="A220" s="142" t="s">
        <v>807</v>
      </c>
      <c r="B220" s="143"/>
      <c r="C220" s="145"/>
      <c r="D220" s="145"/>
      <c r="E220" s="145"/>
      <c r="F220" s="145"/>
      <c r="G220" s="144">
        <v>1.0</v>
      </c>
      <c r="H220" s="145"/>
      <c r="I220" s="145"/>
      <c r="J220" s="145"/>
      <c r="K220" s="145"/>
      <c r="L220" s="145"/>
      <c r="M220" s="145"/>
      <c r="N220" s="145"/>
      <c r="O220" s="145"/>
      <c r="P220" s="145"/>
      <c r="Q220" s="143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3"/>
      <c r="AE220" s="145"/>
      <c r="AF220" s="145"/>
      <c r="AG220" s="145"/>
      <c r="AH220" s="145"/>
      <c r="AI220" s="144">
        <f t="shared" si="1"/>
        <v>1</v>
      </c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4"/>
      <c r="BC220" s="144"/>
    </row>
    <row r="221">
      <c r="A221" s="142" t="s">
        <v>808</v>
      </c>
      <c r="B221" s="143"/>
      <c r="C221" s="145"/>
      <c r="D221" s="145"/>
      <c r="E221" s="145"/>
      <c r="F221" s="145"/>
      <c r="G221" s="144">
        <v>1.0</v>
      </c>
      <c r="H221" s="145"/>
      <c r="I221" s="145"/>
      <c r="J221" s="145"/>
      <c r="K221" s="145"/>
      <c r="L221" s="145"/>
      <c r="M221" s="145"/>
      <c r="N221" s="145"/>
      <c r="O221" s="145"/>
      <c r="P221" s="145"/>
      <c r="Q221" s="143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3"/>
      <c r="AE221" s="145"/>
      <c r="AF221" s="145"/>
      <c r="AG221" s="145"/>
      <c r="AH221" s="145"/>
      <c r="AI221" s="144">
        <f t="shared" si="1"/>
        <v>1</v>
      </c>
      <c r="AJ221" s="145"/>
      <c r="AK221" s="145"/>
      <c r="AL221" s="145"/>
      <c r="AM221" s="145"/>
      <c r="AN221" s="145"/>
      <c r="AO221" s="145"/>
      <c r="AP221" s="145"/>
      <c r="AQ221" s="145"/>
      <c r="AR221" s="143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4"/>
      <c r="BC221" s="144"/>
    </row>
    <row r="222">
      <c r="A222" s="142" t="s">
        <v>809</v>
      </c>
      <c r="B222" s="143"/>
      <c r="C222" s="143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3"/>
      <c r="R222" s="145"/>
      <c r="S222" s="145"/>
      <c r="T222" s="145"/>
      <c r="U222" s="145"/>
      <c r="V222" s="145"/>
      <c r="W222" s="145"/>
      <c r="X222" s="145"/>
      <c r="Y222" s="144">
        <v>1.0</v>
      </c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4">
        <f t="shared" si="1"/>
        <v>1</v>
      </c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4"/>
      <c r="BC222" s="144"/>
    </row>
    <row r="223">
      <c r="A223" s="142" t="s">
        <v>810</v>
      </c>
      <c r="B223" s="143"/>
      <c r="C223" s="143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3"/>
      <c r="R223" s="145"/>
      <c r="S223" s="145"/>
      <c r="T223" s="145"/>
      <c r="U223" s="145"/>
      <c r="V223" s="145"/>
      <c r="W223" s="145"/>
      <c r="X223" s="145"/>
      <c r="Y223" s="144">
        <v>1.0</v>
      </c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4">
        <f t="shared" si="1"/>
        <v>1</v>
      </c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4"/>
      <c r="BC223" s="144"/>
    </row>
    <row r="224">
      <c r="A224" s="142" t="s">
        <v>811</v>
      </c>
      <c r="B224" s="143"/>
      <c r="C224" s="143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3"/>
      <c r="R224" s="145"/>
      <c r="S224" s="145"/>
      <c r="T224" s="145"/>
      <c r="U224" s="145"/>
      <c r="V224" s="145"/>
      <c r="W224" s="145"/>
      <c r="X224" s="145"/>
      <c r="Y224" s="144">
        <v>1.0</v>
      </c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4">
        <f t="shared" si="1"/>
        <v>1</v>
      </c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4"/>
      <c r="BC224" s="144"/>
    </row>
    <row r="225">
      <c r="A225" s="142" t="s">
        <v>812</v>
      </c>
      <c r="B225" s="143"/>
      <c r="C225" s="144">
        <v>1.0</v>
      </c>
      <c r="D225" s="143"/>
      <c r="E225" s="145"/>
      <c r="F225" s="145"/>
      <c r="G225" s="145"/>
      <c r="H225" s="145"/>
      <c r="I225" s="144">
        <v>1.0</v>
      </c>
      <c r="J225" s="145"/>
      <c r="K225" s="145"/>
      <c r="L225" s="145"/>
      <c r="M225" s="145"/>
      <c r="N225" s="145"/>
      <c r="O225" s="145"/>
      <c r="P225" s="145"/>
      <c r="Q225" s="143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4">
        <f t="shared" si="1"/>
        <v>2</v>
      </c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4"/>
      <c r="BC225" s="144"/>
    </row>
    <row r="226">
      <c r="A226" s="142" t="s">
        <v>813</v>
      </c>
      <c r="B226" s="143"/>
      <c r="C226" s="143"/>
      <c r="D226" s="145"/>
      <c r="E226" s="145"/>
      <c r="F226" s="145"/>
      <c r="G226" s="145"/>
      <c r="H226" s="145"/>
      <c r="I226" s="144">
        <v>1.0</v>
      </c>
      <c r="J226" s="145"/>
      <c r="K226" s="145"/>
      <c r="L226" s="145"/>
      <c r="M226" s="145"/>
      <c r="N226" s="145"/>
      <c r="O226" s="145"/>
      <c r="P226" s="145"/>
      <c r="Q226" s="143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4">
        <f t="shared" si="1"/>
        <v>1</v>
      </c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4"/>
      <c r="BC226" s="144"/>
    </row>
    <row r="227">
      <c r="A227" s="142" t="s">
        <v>814</v>
      </c>
      <c r="B227" s="143"/>
      <c r="C227" s="144">
        <v>1.0</v>
      </c>
      <c r="D227" s="145"/>
      <c r="E227" s="145"/>
      <c r="F227" s="145"/>
      <c r="G227" s="145"/>
      <c r="H227" s="145"/>
      <c r="I227" s="144">
        <v>1.0</v>
      </c>
      <c r="J227" s="145"/>
      <c r="K227" s="145"/>
      <c r="L227" s="145"/>
      <c r="M227" s="145"/>
      <c r="N227" s="145"/>
      <c r="O227" s="145"/>
      <c r="P227" s="145"/>
      <c r="Q227" s="143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4">
        <f t="shared" si="1"/>
        <v>2</v>
      </c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4"/>
      <c r="BC227" s="144"/>
    </row>
    <row r="228">
      <c r="A228" s="142" t="s">
        <v>815</v>
      </c>
      <c r="B228" s="143"/>
      <c r="C228" s="144">
        <v>1.0</v>
      </c>
      <c r="D228" s="145"/>
      <c r="E228" s="145"/>
      <c r="F228" s="145"/>
      <c r="G228" s="145"/>
      <c r="H228" s="145"/>
      <c r="I228" s="144">
        <v>1.0</v>
      </c>
      <c r="J228" s="145"/>
      <c r="K228" s="145"/>
      <c r="L228" s="145"/>
      <c r="M228" s="145"/>
      <c r="N228" s="145"/>
      <c r="O228" s="145"/>
      <c r="P228" s="145"/>
      <c r="Q228" s="143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4">
        <f t="shared" si="1"/>
        <v>2</v>
      </c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4"/>
      <c r="BC228" s="144"/>
    </row>
    <row r="229">
      <c r="A229" s="142" t="s">
        <v>816</v>
      </c>
      <c r="B229" s="143"/>
      <c r="C229" s="144">
        <v>1.0</v>
      </c>
      <c r="D229" s="145"/>
      <c r="E229" s="145"/>
      <c r="F229" s="145"/>
      <c r="G229" s="145"/>
      <c r="H229" s="145"/>
      <c r="I229" s="144">
        <v>1.0</v>
      </c>
      <c r="J229" s="145"/>
      <c r="K229" s="145"/>
      <c r="L229" s="145"/>
      <c r="M229" s="145"/>
      <c r="N229" s="145"/>
      <c r="O229" s="145"/>
      <c r="P229" s="145"/>
      <c r="Q229" s="143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4">
        <f t="shared" si="1"/>
        <v>2</v>
      </c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4"/>
      <c r="BC229" s="144"/>
    </row>
    <row r="230">
      <c r="A230" s="142" t="s">
        <v>817</v>
      </c>
      <c r="B230" s="143"/>
      <c r="C230" s="143"/>
      <c r="D230" s="145"/>
      <c r="E230" s="145"/>
      <c r="F230" s="145"/>
      <c r="G230" s="145"/>
      <c r="H230" s="145"/>
      <c r="I230" s="144">
        <v>1.0</v>
      </c>
      <c r="J230" s="145"/>
      <c r="K230" s="145"/>
      <c r="L230" s="145"/>
      <c r="M230" s="145"/>
      <c r="N230" s="145"/>
      <c r="O230" s="145"/>
      <c r="P230" s="145"/>
      <c r="Q230" s="143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4">
        <f t="shared" si="1"/>
        <v>1</v>
      </c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4"/>
      <c r="BC230" s="144"/>
    </row>
    <row r="231">
      <c r="A231" s="142" t="s">
        <v>602</v>
      </c>
      <c r="B231" s="143"/>
      <c r="C231" s="143"/>
      <c r="D231" s="143"/>
      <c r="E231" s="145"/>
      <c r="F231" s="145"/>
      <c r="G231" s="145"/>
      <c r="H231" s="145"/>
      <c r="I231" s="144">
        <v>1.0</v>
      </c>
      <c r="J231" s="145"/>
      <c r="K231" s="145"/>
      <c r="L231" s="145"/>
      <c r="M231" s="145"/>
      <c r="N231" s="145"/>
      <c r="O231" s="145"/>
      <c r="P231" s="145"/>
      <c r="Q231" s="143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4">
        <f t="shared" si="1"/>
        <v>1</v>
      </c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4"/>
      <c r="BC231" s="144"/>
    </row>
    <row r="232">
      <c r="A232" s="142" t="s">
        <v>818</v>
      </c>
      <c r="B232" s="143"/>
      <c r="C232" s="145"/>
      <c r="D232" s="145"/>
      <c r="E232" s="145"/>
      <c r="F232" s="145"/>
      <c r="G232" s="145"/>
      <c r="H232" s="145"/>
      <c r="I232" s="144">
        <v>1.0</v>
      </c>
      <c r="J232" s="145"/>
      <c r="K232" s="145"/>
      <c r="L232" s="145"/>
      <c r="M232" s="145"/>
      <c r="N232" s="145"/>
      <c r="O232" s="145"/>
      <c r="P232" s="145"/>
      <c r="Q232" s="143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4">
        <f t="shared" si="1"/>
        <v>1</v>
      </c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4"/>
      <c r="BC232" s="144"/>
    </row>
    <row r="233">
      <c r="A233" s="142" t="s">
        <v>819</v>
      </c>
      <c r="B233" s="143"/>
      <c r="C233" s="145"/>
      <c r="D233" s="145"/>
      <c r="E233" s="145"/>
      <c r="F233" s="145"/>
      <c r="G233" s="145"/>
      <c r="H233" s="145"/>
      <c r="I233" s="145"/>
      <c r="J233" s="145"/>
      <c r="K233" s="144">
        <v>1.0</v>
      </c>
      <c r="L233" s="145"/>
      <c r="M233" s="145"/>
      <c r="N233" s="145"/>
      <c r="O233" s="145"/>
      <c r="P233" s="145"/>
      <c r="Q233" s="143"/>
      <c r="R233" s="144">
        <v>1.0</v>
      </c>
      <c r="S233" s="145"/>
      <c r="T233" s="145"/>
      <c r="U233" s="145"/>
      <c r="V233" s="145"/>
      <c r="W233" s="145"/>
      <c r="X233" s="145"/>
      <c r="Y233" s="145"/>
      <c r="Z233" s="144">
        <v>1.0</v>
      </c>
      <c r="AA233" s="145"/>
      <c r="AB233" s="145"/>
      <c r="AC233" s="145"/>
      <c r="AD233" s="145"/>
      <c r="AE233" s="145"/>
      <c r="AF233" s="145"/>
      <c r="AG233" s="145"/>
      <c r="AH233" s="145"/>
      <c r="AI233" s="144">
        <f t="shared" si="1"/>
        <v>3</v>
      </c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4"/>
      <c r="BC233" s="144"/>
    </row>
    <row r="234">
      <c r="A234" s="142" t="s">
        <v>820</v>
      </c>
      <c r="B234" s="143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3"/>
      <c r="R234" s="144">
        <v>1.0</v>
      </c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4">
        <f t="shared" si="1"/>
        <v>1</v>
      </c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4"/>
      <c r="BC234" s="144"/>
    </row>
    <row r="235">
      <c r="A235" s="142" t="s">
        <v>821</v>
      </c>
      <c r="B235" s="143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3"/>
      <c r="R235" s="145"/>
      <c r="S235" s="145"/>
      <c r="T235" s="145"/>
      <c r="U235" s="145"/>
      <c r="V235" s="145"/>
      <c r="W235" s="145"/>
      <c r="X235" s="145"/>
      <c r="Y235" s="144">
        <v>1.0</v>
      </c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4">
        <f t="shared" si="1"/>
        <v>1</v>
      </c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4"/>
      <c r="BC235" s="144"/>
    </row>
    <row r="236">
      <c r="A236" s="142" t="s">
        <v>423</v>
      </c>
      <c r="B236" s="143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3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4">
        <v>1.0</v>
      </c>
      <c r="AC236" s="145"/>
      <c r="AD236" s="145"/>
      <c r="AE236" s="145"/>
      <c r="AF236" s="145"/>
      <c r="AG236" s="145"/>
      <c r="AH236" s="145"/>
      <c r="AI236" s="144">
        <f t="shared" si="1"/>
        <v>1</v>
      </c>
      <c r="AJ236" s="145"/>
      <c r="AK236" s="145"/>
      <c r="AL236" s="145"/>
      <c r="AM236" s="145"/>
      <c r="AN236" s="143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4"/>
      <c r="BC236" s="144"/>
    </row>
    <row r="237">
      <c r="A237" s="142" t="s">
        <v>424</v>
      </c>
      <c r="B237" s="143"/>
      <c r="C237" s="144">
        <v>1.0</v>
      </c>
      <c r="D237" s="143"/>
      <c r="E237" s="145"/>
      <c r="F237" s="145"/>
      <c r="G237" s="145"/>
      <c r="H237" s="145"/>
      <c r="I237" s="145"/>
      <c r="J237" s="145"/>
      <c r="K237" s="145"/>
      <c r="L237" s="144">
        <v>1.0</v>
      </c>
      <c r="M237" s="145"/>
      <c r="N237" s="145"/>
      <c r="O237" s="144">
        <v>1.0</v>
      </c>
      <c r="P237" s="145"/>
      <c r="Q237" s="144">
        <v>1.0</v>
      </c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4">
        <v>1.0</v>
      </c>
      <c r="AG237" s="144">
        <v>1.0</v>
      </c>
      <c r="AH237" s="145"/>
      <c r="AI237" s="144">
        <f t="shared" si="1"/>
        <v>6</v>
      </c>
      <c r="AJ237" s="145"/>
      <c r="AK237" s="145"/>
      <c r="AL237" s="145"/>
      <c r="AM237" s="145"/>
      <c r="AN237" s="144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4"/>
      <c r="BC237" s="144"/>
    </row>
    <row r="238">
      <c r="A238" s="142" t="s">
        <v>822</v>
      </c>
      <c r="B238" s="143"/>
      <c r="C238" s="143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3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4">
        <v>1.0</v>
      </c>
      <c r="AG238" s="145"/>
      <c r="AH238" s="145"/>
      <c r="AI238" s="144">
        <f t="shared" si="1"/>
        <v>1</v>
      </c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4"/>
      <c r="BC238" s="144"/>
    </row>
    <row r="239">
      <c r="A239" s="142" t="s">
        <v>823</v>
      </c>
      <c r="B239" s="143"/>
      <c r="C239" s="143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3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4">
        <v>1.0</v>
      </c>
      <c r="AD239" s="145"/>
      <c r="AE239" s="145"/>
      <c r="AF239" s="145"/>
      <c r="AG239" s="145"/>
      <c r="AH239" s="145"/>
      <c r="AI239" s="144">
        <f t="shared" si="1"/>
        <v>1</v>
      </c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4"/>
      <c r="BC239" s="144"/>
    </row>
    <row r="240">
      <c r="A240" s="142" t="s">
        <v>824</v>
      </c>
      <c r="B240" s="143"/>
      <c r="C240" s="145"/>
      <c r="D240" s="145"/>
      <c r="E240" s="145"/>
      <c r="F240" s="145"/>
      <c r="G240" s="144">
        <v>1.0</v>
      </c>
      <c r="H240" s="145"/>
      <c r="I240" s="145"/>
      <c r="J240" s="145"/>
      <c r="K240" s="145"/>
      <c r="L240" s="145"/>
      <c r="M240" s="145"/>
      <c r="N240" s="145"/>
      <c r="O240" s="145"/>
      <c r="P240" s="145"/>
      <c r="Q240" s="143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4">
        <f t="shared" si="1"/>
        <v>1</v>
      </c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4"/>
      <c r="BC240" s="144"/>
    </row>
    <row r="241">
      <c r="A241" s="142" t="s">
        <v>825</v>
      </c>
      <c r="B241" s="143"/>
      <c r="C241" s="143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3"/>
      <c r="R241" s="145"/>
      <c r="S241" s="145"/>
      <c r="T241" s="145"/>
      <c r="U241" s="145"/>
      <c r="V241" s="145"/>
      <c r="W241" s="145"/>
      <c r="X241" s="144">
        <v>1.0</v>
      </c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4">
        <f t="shared" si="1"/>
        <v>1</v>
      </c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4"/>
      <c r="BC241" s="144"/>
    </row>
    <row r="242">
      <c r="A242" s="142" t="s">
        <v>826</v>
      </c>
      <c r="B242" s="143"/>
      <c r="C242" s="143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3"/>
      <c r="R242" s="145"/>
      <c r="S242" s="145"/>
      <c r="T242" s="145"/>
      <c r="U242" s="145"/>
      <c r="V242" s="145"/>
      <c r="W242" s="145"/>
      <c r="X242" s="144">
        <v>1.0</v>
      </c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4">
        <f t="shared" si="1"/>
        <v>1</v>
      </c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4"/>
      <c r="BC242" s="144"/>
    </row>
    <row r="243">
      <c r="A243" s="142" t="s">
        <v>827</v>
      </c>
      <c r="B243" s="143"/>
      <c r="C243" s="143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3"/>
      <c r="R243" s="145"/>
      <c r="S243" s="145"/>
      <c r="T243" s="145"/>
      <c r="U243" s="145"/>
      <c r="V243" s="145"/>
      <c r="W243" s="145"/>
      <c r="X243" s="144">
        <v>1.0</v>
      </c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4">
        <f t="shared" si="1"/>
        <v>1</v>
      </c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4"/>
      <c r="BC243" s="144"/>
    </row>
    <row r="244">
      <c r="A244" s="142" t="s">
        <v>828</v>
      </c>
      <c r="B244" s="143"/>
      <c r="C244" s="143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3"/>
      <c r="R244" s="145"/>
      <c r="S244" s="145"/>
      <c r="T244" s="145"/>
      <c r="U244" s="145"/>
      <c r="V244" s="145"/>
      <c r="W244" s="145"/>
      <c r="X244" s="144">
        <v>1.0</v>
      </c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4">
        <f t="shared" si="1"/>
        <v>1</v>
      </c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4"/>
      <c r="BC244" s="144"/>
    </row>
    <row r="245">
      <c r="A245" s="142" t="s">
        <v>829</v>
      </c>
      <c r="B245" s="143"/>
      <c r="C245" s="143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3"/>
      <c r="R245" s="145"/>
      <c r="S245" s="145"/>
      <c r="T245" s="145"/>
      <c r="U245" s="145"/>
      <c r="V245" s="145"/>
      <c r="W245" s="144">
        <v>1.0</v>
      </c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4">
        <f t="shared" si="1"/>
        <v>1</v>
      </c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4"/>
      <c r="BC245" s="144"/>
    </row>
    <row r="246">
      <c r="A246" s="142" t="s">
        <v>830</v>
      </c>
      <c r="B246" s="143"/>
      <c r="C246" s="143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3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4">
        <v>1.0</v>
      </c>
      <c r="AD246" s="145"/>
      <c r="AE246" s="145"/>
      <c r="AF246" s="145"/>
      <c r="AG246" s="145"/>
      <c r="AH246" s="145"/>
      <c r="AI246" s="144">
        <f t="shared" si="1"/>
        <v>1</v>
      </c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4"/>
      <c r="BC246" s="144"/>
    </row>
    <row r="247">
      <c r="A247" s="142" t="s">
        <v>831</v>
      </c>
      <c r="B247" s="143"/>
      <c r="C247" s="143"/>
      <c r="D247" s="143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3"/>
      <c r="R247" s="144">
        <v>1.0</v>
      </c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4">
        <f t="shared" si="1"/>
        <v>1</v>
      </c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4"/>
      <c r="BC247" s="144"/>
    </row>
    <row r="248">
      <c r="A248" s="142" t="s">
        <v>605</v>
      </c>
      <c r="B248" s="143"/>
      <c r="C248" s="143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4">
        <v>1.0</v>
      </c>
      <c r="O248" s="145"/>
      <c r="P248" s="145"/>
      <c r="Q248" s="143"/>
      <c r="R248" s="145"/>
      <c r="S248" s="145"/>
      <c r="T248" s="144">
        <v>1.0</v>
      </c>
      <c r="U248" s="145"/>
      <c r="V248" s="145"/>
      <c r="W248" s="145"/>
      <c r="X248" s="145"/>
      <c r="Y248" s="145"/>
      <c r="Z248" s="145"/>
      <c r="AA248" s="145"/>
      <c r="AB248" s="145"/>
      <c r="AC248" s="144">
        <v>1.0</v>
      </c>
      <c r="AD248" s="145"/>
      <c r="AE248" s="145"/>
      <c r="AF248" s="145"/>
      <c r="AG248" s="145"/>
      <c r="AH248" s="145"/>
      <c r="AI248" s="144">
        <f t="shared" si="1"/>
        <v>3</v>
      </c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4"/>
      <c r="BC248" s="144"/>
    </row>
    <row r="249">
      <c r="A249" s="142" t="s">
        <v>606</v>
      </c>
      <c r="B249" s="143"/>
      <c r="C249" s="144">
        <v>1.0</v>
      </c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3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4">
        <f t="shared" si="1"/>
        <v>1</v>
      </c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4"/>
      <c r="BC249" s="144"/>
    </row>
    <row r="250">
      <c r="A250" s="142" t="s">
        <v>607</v>
      </c>
      <c r="B250" s="143"/>
      <c r="C250" s="144">
        <v>1.0</v>
      </c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3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4">
        <f t="shared" si="1"/>
        <v>1</v>
      </c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4"/>
      <c r="BC250" s="144"/>
    </row>
    <row r="251">
      <c r="A251" s="142" t="s">
        <v>832</v>
      </c>
      <c r="B251" s="143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3"/>
      <c r="R251" s="145"/>
      <c r="S251" s="145"/>
      <c r="T251" s="145"/>
      <c r="U251" s="145"/>
      <c r="V251" s="145"/>
      <c r="W251" s="145"/>
      <c r="X251" s="145"/>
      <c r="Y251" s="145"/>
      <c r="Z251" s="144">
        <v>1.0</v>
      </c>
      <c r="AA251" s="145"/>
      <c r="AB251" s="145"/>
      <c r="AC251" s="145"/>
      <c r="AD251" s="145"/>
      <c r="AE251" s="145"/>
      <c r="AF251" s="145"/>
      <c r="AG251" s="145"/>
      <c r="AH251" s="145"/>
      <c r="AI251" s="144">
        <f t="shared" si="1"/>
        <v>1</v>
      </c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4"/>
      <c r="BC251" s="144"/>
    </row>
    <row r="252">
      <c r="A252" s="142" t="s">
        <v>608</v>
      </c>
      <c r="B252" s="143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4">
        <v>1.0</v>
      </c>
      <c r="AA252" s="145"/>
      <c r="AB252" s="145"/>
      <c r="AC252" s="145"/>
      <c r="AD252" s="145"/>
      <c r="AE252" s="145"/>
      <c r="AF252" s="145"/>
      <c r="AG252" s="145"/>
      <c r="AH252" s="145"/>
      <c r="AI252" s="144">
        <f t="shared" si="1"/>
        <v>1</v>
      </c>
      <c r="AJ252" s="145"/>
      <c r="AK252" s="145"/>
      <c r="AL252" s="145"/>
      <c r="AM252" s="145"/>
      <c r="AN252" s="144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4"/>
      <c r="BC252" s="144"/>
    </row>
    <row r="253">
      <c r="A253" s="142" t="s">
        <v>432</v>
      </c>
      <c r="B253" s="143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3"/>
      <c r="R253" s="144">
        <v>1.0</v>
      </c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4">
        <f t="shared" si="1"/>
        <v>1</v>
      </c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4"/>
      <c r="BC253" s="144"/>
    </row>
    <row r="254">
      <c r="A254" s="142" t="s">
        <v>833</v>
      </c>
      <c r="B254" s="143"/>
      <c r="C254" s="143"/>
      <c r="D254" s="143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4">
        <v>1.0</v>
      </c>
      <c r="Q254" s="143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4">
        <f t="shared" si="1"/>
        <v>1</v>
      </c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4"/>
      <c r="BC254" s="144"/>
    </row>
    <row r="255">
      <c r="A255" s="142" t="s">
        <v>834</v>
      </c>
      <c r="B255" s="143"/>
      <c r="C255" s="143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3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4">
        <v>1.0</v>
      </c>
      <c r="AG255" s="145"/>
      <c r="AH255" s="145"/>
      <c r="AI255" s="144">
        <f t="shared" si="1"/>
        <v>1</v>
      </c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4"/>
      <c r="BC255" s="144"/>
    </row>
    <row r="256">
      <c r="A256" s="142" t="s">
        <v>835</v>
      </c>
      <c r="B256" s="143"/>
      <c r="C256" s="143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3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4">
        <v>1.0</v>
      </c>
      <c r="AG256" s="145"/>
      <c r="AH256" s="145"/>
      <c r="AI256" s="144">
        <f t="shared" si="1"/>
        <v>1</v>
      </c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4"/>
      <c r="BC256" s="144"/>
    </row>
    <row r="257">
      <c r="A257" s="142" t="s">
        <v>836</v>
      </c>
      <c r="B257" s="143"/>
      <c r="C257" s="143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3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4">
        <v>1.0</v>
      </c>
      <c r="AC257" s="145"/>
      <c r="AD257" s="145"/>
      <c r="AE257" s="145"/>
      <c r="AF257" s="145"/>
      <c r="AG257" s="145"/>
      <c r="AH257" s="145"/>
      <c r="AI257" s="144">
        <f t="shared" si="1"/>
        <v>1</v>
      </c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4"/>
      <c r="BC257" s="144"/>
    </row>
    <row r="258">
      <c r="A258" s="142" t="s">
        <v>837</v>
      </c>
      <c r="B258" s="143"/>
      <c r="C258" s="143"/>
      <c r="D258" s="143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3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4">
        <v>1.0</v>
      </c>
      <c r="AG258" s="145"/>
      <c r="AH258" s="145"/>
      <c r="AI258" s="144">
        <f t="shared" si="1"/>
        <v>1</v>
      </c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4"/>
      <c r="BC258" s="144"/>
    </row>
    <row r="259">
      <c r="A259" s="142" t="s">
        <v>434</v>
      </c>
      <c r="B259" s="143"/>
      <c r="C259" s="143"/>
      <c r="D259" s="143"/>
      <c r="E259" s="145"/>
      <c r="F259" s="145"/>
      <c r="G259" s="145"/>
      <c r="H259" s="145"/>
      <c r="I259" s="145"/>
      <c r="J259" s="144">
        <v>1.0</v>
      </c>
      <c r="K259" s="145"/>
      <c r="L259" s="145"/>
      <c r="M259" s="145"/>
      <c r="N259" s="144">
        <v>1.0</v>
      </c>
      <c r="O259" s="145"/>
      <c r="P259" s="145"/>
      <c r="Q259" s="143"/>
      <c r="R259" s="145"/>
      <c r="S259" s="145"/>
      <c r="T259" s="145"/>
      <c r="U259" s="145"/>
      <c r="V259" s="145"/>
      <c r="W259" s="145"/>
      <c r="X259" s="145"/>
      <c r="Y259" s="144">
        <v>1.0</v>
      </c>
      <c r="Z259" s="145"/>
      <c r="AA259" s="145"/>
      <c r="AB259" s="144">
        <v>1.0</v>
      </c>
      <c r="AC259" s="144">
        <v>1.0</v>
      </c>
      <c r="AD259" s="144">
        <v>1.0</v>
      </c>
      <c r="AE259" s="145"/>
      <c r="AF259" s="145"/>
      <c r="AG259" s="144">
        <v>1.0</v>
      </c>
      <c r="AH259" s="145"/>
      <c r="AI259" s="144">
        <f t="shared" si="1"/>
        <v>7</v>
      </c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4"/>
      <c r="BC259" s="144"/>
    </row>
    <row r="260">
      <c r="A260" s="142" t="s">
        <v>838</v>
      </c>
      <c r="B260" s="143"/>
      <c r="C260" s="143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3"/>
      <c r="R260" s="144">
        <v>1.0</v>
      </c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4">
        <f t="shared" si="1"/>
        <v>1</v>
      </c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4"/>
      <c r="BC260" s="144"/>
    </row>
    <row r="261">
      <c r="A261" s="142" t="s">
        <v>435</v>
      </c>
      <c r="B261" s="143"/>
      <c r="C261" s="143"/>
      <c r="D261" s="143"/>
      <c r="E261" s="145"/>
      <c r="F261" s="144">
        <v>1.0</v>
      </c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3"/>
      <c r="R261" s="144">
        <v>1.0</v>
      </c>
      <c r="S261" s="145"/>
      <c r="T261" s="145"/>
      <c r="U261" s="145"/>
      <c r="V261" s="145"/>
      <c r="W261" s="144">
        <v>1.0</v>
      </c>
      <c r="X261" s="145"/>
      <c r="Y261" s="145"/>
      <c r="Z261" s="145"/>
      <c r="AA261" s="145"/>
      <c r="AB261" s="145"/>
      <c r="AC261" s="144">
        <v>1.0</v>
      </c>
      <c r="AD261" s="145"/>
      <c r="AE261" s="145"/>
      <c r="AF261" s="145"/>
      <c r="AG261" s="145"/>
      <c r="AH261" s="145"/>
      <c r="AI261" s="144">
        <f t="shared" si="1"/>
        <v>4</v>
      </c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4"/>
      <c r="BC261" s="144"/>
    </row>
    <row r="262">
      <c r="A262" s="142" t="s">
        <v>839</v>
      </c>
      <c r="B262" s="143"/>
      <c r="C262" s="145"/>
      <c r="D262" s="145"/>
      <c r="E262" s="145"/>
      <c r="F262" s="145"/>
      <c r="G262" s="145"/>
      <c r="H262" s="145"/>
      <c r="I262" s="144">
        <v>1.0</v>
      </c>
      <c r="J262" s="145"/>
      <c r="K262" s="145"/>
      <c r="L262" s="145"/>
      <c r="M262" s="145"/>
      <c r="N262" s="145"/>
      <c r="O262" s="145"/>
      <c r="P262" s="145"/>
      <c r="Q262" s="143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4">
        <f t="shared" si="1"/>
        <v>1</v>
      </c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4"/>
      <c r="BC262" s="144"/>
    </row>
    <row r="263">
      <c r="A263" s="142" t="s">
        <v>840</v>
      </c>
      <c r="B263" s="143"/>
      <c r="C263" s="145"/>
      <c r="D263" s="145"/>
      <c r="E263" s="145"/>
      <c r="F263" s="144">
        <v>1.0</v>
      </c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3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4">
        <f t="shared" si="1"/>
        <v>1</v>
      </c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4"/>
      <c r="BC263" s="144"/>
    </row>
    <row r="264">
      <c r="A264" s="142" t="s">
        <v>841</v>
      </c>
      <c r="B264" s="143"/>
      <c r="C264" s="145"/>
      <c r="D264" s="145"/>
      <c r="E264" s="145"/>
      <c r="F264" s="143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3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4">
        <v>1.0</v>
      </c>
      <c r="AG264" s="145"/>
      <c r="AH264" s="145"/>
      <c r="AI264" s="144">
        <f t="shared" si="1"/>
        <v>1</v>
      </c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4"/>
      <c r="BC264" s="144"/>
    </row>
    <row r="265">
      <c r="A265" s="142" t="s">
        <v>439</v>
      </c>
      <c r="B265" s="143"/>
      <c r="C265" s="145"/>
      <c r="D265" s="144">
        <v>1.0</v>
      </c>
      <c r="E265" s="145"/>
      <c r="F265" s="145"/>
      <c r="G265" s="145"/>
      <c r="H265" s="144">
        <v>1.0</v>
      </c>
      <c r="I265" s="145"/>
      <c r="J265" s="145"/>
      <c r="K265" s="145"/>
      <c r="L265" s="145"/>
      <c r="M265" s="145"/>
      <c r="N265" s="145"/>
      <c r="O265" s="145"/>
      <c r="P265" s="145"/>
      <c r="Q265" s="143"/>
      <c r="R265" s="145"/>
      <c r="S265" s="145"/>
      <c r="T265" s="145"/>
      <c r="U265" s="144">
        <v>1.0</v>
      </c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4">
        <f t="shared" si="1"/>
        <v>3</v>
      </c>
      <c r="AJ265" s="145"/>
      <c r="AK265" s="145"/>
      <c r="AL265" s="145"/>
      <c r="AM265" s="145"/>
      <c r="AN265" s="144"/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4"/>
      <c r="BC265" s="144"/>
    </row>
    <row r="266">
      <c r="A266" s="142" t="s">
        <v>842</v>
      </c>
      <c r="B266" s="143"/>
      <c r="C266" s="143"/>
      <c r="D266" s="143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4">
        <v>1.0</v>
      </c>
      <c r="Q266" s="143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4">
        <f t="shared" si="1"/>
        <v>1</v>
      </c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4"/>
      <c r="BC266" s="144"/>
    </row>
    <row r="267">
      <c r="A267" s="142" t="s">
        <v>843</v>
      </c>
      <c r="B267" s="143"/>
      <c r="C267" s="143"/>
      <c r="D267" s="143"/>
      <c r="E267" s="143"/>
      <c r="F267" s="143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4">
        <v>1.0</v>
      </c>
      <c r="AA267" s="145"/>
      <c r="AB267" s="145"/>
      <c r="AC267" s="145"/>
      <c r="AD267" s="145"/>
      <c r="AE267" s="145"/>
      <c r="AF267" s="145"/>
      <c r="AG267" s="145"/>
      <c r="AH267" s="145"/>
      <c r="AI267" s="144">
        <f t="shared" si="1"/>
        <v>1</v>
      </c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4"/>
      <c r="BC267" s="144"/>
    </row>
    <row r="268">
      <c r="A268" s="142" t="s">
        <v>844</v>
      </c>
      <c r="B268" s="143"/>
      <c r="C268" s="143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4">
        <v>1.0</v>
      </c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4">
        <f t="shared" si="1"/>
        <v>1</v>
      </c>
      <c r="AJ268" s="144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4"/>
      <c r="BC268" s="144"/>
    </row>
    <row r="269">
      <c r="A269" s="142" t="s">
        <v>845</v>
      </c>
      <c r="B269" s="143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3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4">
        <v>1.0</v>
      </c>
      <c r="AF269" s="145"/>
      <c r="AG269" s="145"/>
      <c r="AH269" s="145"/>
      <c r="AI269" s="144">
        <f t="shared" si="1"/>
        <v>1</v>
      </c>
      <c r="AJ269" s="144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4"/>
      <c r="BC269" s="144"/>
    </row>
    <row r="270">
      <c r="A270" s="142" t="s">
        <v>441</v>
      </c>
      <c r="B270" s="143"/>
      <c r="C270" s="145"/>
      <c r="D270" s="145"/>
      <c r="E270" s="145"/>
      <c r="F270" s="145"/>
      <c r="G270" s="145"/>
      <c r="H270" s="145"/>
      <c r="I270" s="145"/>
      <c r="J270" s="145"/>
      <c r="K270" s="145"/>
      <c r="L270" s="144">
        <v>1.0</v>
      </c>
      <c r="M270" s="145"/>
      <c r="N270" s="145"/>
      <c r="O270" s="145"/>
      <c r="P270" s="145"/>
      <c r="Q270" s="144">
        <v>1.0</v>
      </c>
      <c r="R270" s="145"/>
      <c r="S270" s="145"/>
      <c r="T270" s="145"/>
      <c r="U270" s="145"/>
      <c r="V270" s="145"/>
      <c r="W270" s="145"/>
      <c r="X270" s="145"/>
      <c r="Y270" s="145"/>
      <c r="Z270" s="145"/>
      <c r="AA270" s="143"/>
      <c r="AB270" s="145"/>
      <c r="AC270" s="145"/>
      <c r="AD270" s="145"/>
      <c r="AE270" s="145"/>
      <c r="AF270" s="145"/>
      <c r="AG270" s="145"/>
      <c r="AH270" s="145"/>
      <c r="AI270" s="144">
        <f t="shared" si="1"/>
        <v>2</v>
      </c>
      <c r="AJ270" s="144"/>
      <c r="AK270" s="145"/>
      <c r="AL270" s="145"/>
      <c r="AM270" s="143"/>
      <c r="AN270" s="145"/>
      <c r="AO270" s="145"/>
      <c r="AP270" s="145"/>
      <c r="AQ270" s="145"/>
      <c r="AR270" s="143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4"/>
      <c r="BC270" s="144"/>
    </row>
    <row r="271">
      <c r="A271" s="142" t="s">
        <v>442</v>
      </c>
      <c r="B271" s="143"/>
      <c r="C271" s="145"/>
      <c r="D271" s="145"/>
      <c r="E271" s="145"/>
      <c r="F271" s="145"/>
      <c r="G271" s="145"/>
      <c r="H271" s="145"/>
      <c r="I271" s="145"/>
      <c r="J271" s="145"/>
      <c r="K271" s="145"/>
      <c r="L271" s="144">
        <v>1.0</v>
      </c>
      <c r="M271" s="145"/>
      <c r="N271" s="145"/>
      <c r="O271" s="145"/>
      <c r="P271" s="145"/>
      <c r="Q271" s="144">
        <v>1.0</v>
      </c>
      <c r="R271" s="145"/>
      <c r="S271" s="145"/>
      <c r="T271" s="145"/>
      <c r="U271" s="145"/>
      <c r="V271" s="145"/>
      <c r="W271" s="145"/>
      <c r="X271" s="145"/>
      <c r="Y271" s="145"/>
      <c r="Z271" s="145"/>
      <c r="AA271" s="143"/>
      <c r="AB271" s="145"/>
      <c r="AC271" s="145"/>
      <c r="AD271" s="145"/>
      <c r="AE271" s="145"/>
      <c r="AF271" s="145"/>
      <c r="AG271" s="145"/>
      <c r="AH271" s="145"/>
      <c r="AI271" s="144">
        <f t="shared" si="1"/>
        <v>2</v>
      </c>
      <c r="AJ271" s="144"/>
      <c r="AK271" s="145"/>
      <c r="AL271" s="145"/>
      <c r="AM271" s="143"/>
      <c r="AN271" s="145"/>
      <c r="AO271" s="145"/>
      <c r="AP271" s="145"/>
      <c r="AQ271" s="143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4"/>
      <c r="BC271" s="144"/>
    </row>
    <row r="272">
      <c r="A272" s="142" t="s">
        <v>846</v>
      </c>
      <c r="B272" s="143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3"/>
      <c r="Y272" s="145"/>
      <c r="Z272" s="144">
        <v>1.0</v>
      </c>
      <c r="AA272" s="143"/>
      <c r="AB272" s="145"/>
      <c r="AC272" s="145"/>
      <c r="AD272" s="145"/>
      <c r="AE272" s="145"/>
      <c r="AF272" s="145"/>
      <c r="AG272" s="145"/>
      <c r="AH272" s="145"/>
      <c r="AI272" s="144">
        <f t="shared" si="1"/>
        <v>1</v>
      </c>
      <c r="AJ272" s="143"/>
      <c r="AK272" s="145"/>
      <c r="AL272" s="145"/>
      <c r="AM272" s="143"/>
      <c r="AN272" s="145"/>
      <c r="AO272" s="145"/>
      <c r="AP272" s="145"/>
      <c r="AQ272" s="143"/>
      <c r="AR272" s="143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4"/>
      <c r="BC272" s="144"/>
    </row>
    <row r="273">
      <c r="A273" s="142" t="s">
        <v>847</v>
      </c>
      <c r="B273" s="143"/>
      <c r="C273" s="145"/>
      <c r="D273" s="145"/>
      <c r="E273" s="145"/>
      <c r="F273" s="144">
        <v>1.0</v>
      </c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3"/>
      <c r="Y273" s="145"/>
      <c r="Z273" s="145"/>
      <c r="AA273" s="143"/>
      <c r="AB273" s="145"/>
      <c r="AC273" s="145"/>
      <c r="AD273" s="145"/>
      <c r="AE273" s="145"/>
      <c r="AF273" s="145"/>
      <c r="AG273" s="145"/>
      <c r="AH273" s="145"/>
      <c r="AI273" s="144">
        <f t="shared" si="1"/>
        <v>1</v>
      </c>
      <c r="AJ273" s="145"/>
      <c r="AK273" s="145"/>
      <c r="AL273" s="145"/>
      <c r="AM273" s="145"/>
      <c r="AN273" s="145"/>
      <c r="AO273" s="145"/>
      <c r="AP273" s="145"/>
      <c r="AQ273" s="145"/>
      <c r="AR273" s="143"/>
      <c r="AS273" s="143"/>
      <c r="AT273" s="145"/>
      <c r="AU273" s="145"/>
      <c r="AV273" s="145"/>
      <c r="AW273" s="145"/>
      <c r="AX273" s="145"/>
      <c r="AY273" s="145"/>
      <c r="AZ273" s="145"/>
      <c r="BA273" s="145"/>
      <c r="BB273" s="144"/>
      <c r="BC273" s="144"/>
    </row>
    <row r="274">
      <c r="A274" s="142" t="s">
        <v>848</v>
      </c>
      <c r="B274" s="143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4">
        <v>1.0</v>
      </c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4">
        <f t="shared" si="1"/>
        <v>1</v>
      </c>
      <c r="AJ274" s="143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4"/>
      <c r="BC274" s="144"/>
    </row>
    <row r="275">
      <c r="A275" s="142" t="s">
        <v>849</v>
      </c>
      <c r="B275" s="143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4">
        <v>1.0</v>
      </c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4">
        <f t="shared" si="1"/>
        <v>1</v>
      </c>
      <c r="AJ275" s="143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4"/>
      <c r="AX275" s="145"/>
      <c r="AY275" s="145"/>
      <c r="AZ275" s="145"/>
      <c r="BA275" s="145"/>
      <c r="BB275" s="144"/>
      <c r="BC275" s="144"/>
    </row>
    <row r="276">
      <c r="A276" s="142" t="s">
        <v>850</v>
      </c>
      <c r="B276" s="143"/>
      <c r="C276" s="143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4">
        <v>1.0</v>
      </c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4">
        <f t="shared" si="1"/>
        <v>1</v>
      </c>
      <c r="AJ276" s="143"/>
      <c r="AK276" s="145"/>
      <c r="AL276" s="145"/>
      <c r="AM276" s="145"/>
      <c r="AN276" s="145"/>
      <c r="AO276" s="145"/>
      <c r="AP276" s="145"/>
      <c r="AQ276" s="143"/>
      <c r="AR276" s="145"/>
      <c r="AS276" s="145"/>
      <c r="AT276" s="145"/>
      <c r="AU276" s="145"/>
      <c r="AV276" s="145"/>
      <c r="AW276" s="144"/>
      <c r="AX276" s="145"/>
      <c r="AY276" s="145"/>
      <c r="AZ276" s="145"/>
      <c r="BA276" s="145"/>
      <c r="BB276" s="144"/>
      <c r="BC276" s="144"/>
    </row>
    <row r="277">
      <c r="A277" s="142" t="s">
        <v>851</v>
      </c>
      <c r="B277" s="143"/>
      <c r="C277" s="145"/>
      <c r="D277" s="145"/>
      <c r="E277" s="145"/>
      <c r="F277" s="145"/>
      <c r="G277" s="145"/>
      <c r="H277" s="145"/>
      <c r="I277" s="144">
        <v>1.0</v>
      </c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3"/>
      <c r="Y277" s="145"/>
      <c r="Z277" s="145"/>
      <c r="AA277" s="145"/>
      <c r="AB277" s="145"/>
      <c r="AC277" s="143"/>
      <c r="AD277" s="145"/>
      <c r="AE277" s="145"/>
      <c r="AF277" s="145"/>
      <c r="AG277" s="145"/>
      <c r="AH277" s="145"/>
      <c r="AI277" s="144">
        <f t="shared" si="1"/>
        <v>1</v>
      </c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4"/>
      <c r="BC277" s="144"/>
    </row>
    <row r="278">
      <c r="A278" s="142" t="s">
        <v>852</v>
      </c>
      <c r="B278" s="143"/>
      <c r="C278" s="145"/>
      <c r="D278" s="145"/>
      <c r="E278" s="145"/>
      <c r="F278" s="145"/>
      <c r="G278" s="145"/>
      <c r="H278" s="145"/>
      <c r="I278" s="144">
        <v>1.0</v>
      </c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3"/>
      <c r="Y278" s="145"/>
      <c r="Z278" s="145"/>
      <c r="AA278" s="145"/>
      <c r="AB278" s="145"/>
      <c r="AC278" s="143"/>
      <c r="AD278" s="145"/>
      <c r="AE278" s="145"/>
      <c r="AF278" s="145"/>
      <c r="AG278" s="145"/>
      <c r="AH278" s="145"/>
      <c r="AI278" s="144">
        <f t="shared" si="1"/>
        <v>1</v>
      </c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4"/>
      <c r="BC278" s="144"/>
    </row>
    <row r="279">
      <c r="A279" s="142" t="s">
        <v>853</v>
      </c>
      <c r="B279" s="143"/>
      <c r="C279" s="145"/>
      <c r="D279" s="145"/>
      <c r="E279" s="145"/>
      <c r="F279" s="145"/>
      <c r="G279" s="145"/>
      <c r="H279" s="145"/>
      <c r="I279" s="144">
        <v>1.0</v>
      </c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3"/>
      <c r="AD279" s="145"/>
      <c r="AE279" s="145"/>
      <c r="AF279" s="145"/>
      <c r="AG279" s="145"/>
      <c r="AH279" s="145"/>
      <c r="AI279" s="144">
        <f t="shared" si="1"/>
        <v>1</v>
      </c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3"/>
      <c r="AX279" s="145"/>
      <c r="AY279" s="145"/>
      <c r="AZ279" s="145"/>
      <c r="BA279" s="145"/>
      <c r="BB279" s="144"/>
      <c r="BC279" s="144"/>
    </row>
    <row r="280">
      <c r="A280" s="142" t="s">
        <v>854</v>
      </c>
      <c r="B280" s="143"/>
      <c r="C280" s="143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4">
        <v>1.0</v>
      </c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3"/>
      <c r="AD280" s="145"/>
      <c r="AE280" s="145"/>
      <c r="AF280" s="145"/>
      <c r="AG280" s="145"/>
      <c r="AH280" s="145"/>
      <c r="AI280" s="144">
        <f t="shared" si="1"/>
        <v>1</v>
      </c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3"/>
      <c r="AX280" s="145"/>
      <c r="AY280" s="145"/>
      <c r="AZ280" s="145"/>
      <c r="BA280" s="145"/>
      <c r="BB280" s="144"/>
      <c r="BC280" s="144"/>
    </row>
    <row r="281">
      <c r="A281" s="142" t="s">
        <v>855</v>
      </c>
      <c r="B281" s="143"/>
      <c r="C281" s="145"/>
      <c r="D281" s="145"/>
      <c r="E281" s="145"/>
      <c r="F281" s="145"/>
      <c r="G281" s="145"/>
      <c r="H281" s="145"/>
      <c r="I281" s="144">
        <v>1.0</v>
      </c>
      <c r="J281" s="145"/>
      <c r="K281" s="143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3"/>
      <c r="AD281" s="145"/>
      <c r="AE281" s="145"/>
      <c r="AF281" s="145"/>
      <c r="AG281" s="145"/>
      <c r="AH281" s="145"/>
      <c r="AI281" s="144">
        <f t="shared" si="1"/>
        <v>1</v>
      </c>
      <c r="AJ281" s="143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4"/>
      <c r="BC281" s="144"/>
    </row>
    <row r="282">
      <c r="A282" s="142" t="s">
        <v>856</v>
      </c>
      <c r="B282" s="143"/>
      <c r="C282" s="145"/>
      <c r="D282" s="145"/>
      <c r="E282" s="145"/>
      <c r="F282" s="145"/>
      <c r="G282" s="145"/>
      <c r="H282" s="145"/>
      <c r="I282" s="144">
        <v>1.0</v>
      </c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3"/>
      <c r="AD282" s="145"/>
      <c r="AE282" s="145"/>
      <c r="AF282" s="145"/>
      <c r="AG282" s="145"/>
      <c r="AH282" s="145"/>
      <c r="AI282" s="144">
        <f t="shared" si="1"/>
        <v>1</v>
      </c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4"/>
      <c r="BC282" s="144"/>
    </row>
    <row r="283">
      <c r="A283" s="142" t="s">
        <v>857</v>
      </c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4">
        <v>1.0</v>
      </c>
      <c r="Z283" s="145"/>
      <c r="AA283" s="145"/>
      <c r="AB283" s="145"/>
      <c r="AC283" s="143"/>
      <c r="AD283" s="145"/>
      <c r="AE283" s="145"/>
      <c r="AF283" s="145"/>
      <c r="AG283" s="145"/>
      <c r="AH283" s="145"/>
      <c r="AI283" s="144">
        <f t="shared" si="1"/>
        <v>1</v>
      </c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4"/>
      <c r="BC283" s="144"/>
    </row>
    <row r="284">
      <c r="A284" s="142" t="s">
        <v>858</v>
      </c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4">
        <v>1.0</v>
      </c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3"/>
      <c r="AD284" s="145"/>
      <c r="AE284" s="145"/>
      <c r="AF284" s="145"/>
      <c r="AG284" s="145"/>
      <c r="AH284" s="145"/>
      <c r="AI284" s="144">
        <f t="shared" si="1"/>
        <v>1</v>
      </c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4"/>
      <c r="BC284" s="144"/>
    </row>
    <row r="285">
      <c r="A285" s="142" t="s">
        <v>859</v>
      </c>
      <c r="B285" s="145"/>
      <c r="C285" s="145"/>
      <c r="D285" s="145"/>
      <c r="E285" s="145"/>
      <c r="F285" s="145"/>
      <c r="G285" s="145"/>
      <c r="H285" s="145"/>
      <c r="I285" s="144">
        <v>1.0</v>
      </c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3"/>
      <c r="AD285" s="145"/>
      <c r="AE285" s="145"/>
      <c r="AF285" s="145"/>
      <c r="AG285" s="145"/>
      <c r="AH285" s="145"/>
      <c r="AI285" s="144">
        <f t="shared" si="1"/>
        <v>1</v>
      </c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4"/>
      <c r="BC285" s="144"/>
    </row>
    <row r="286">
      <c r="A286" s="142" t="s">
        <v>860</v>
      </c>
      <c r="B286" s="143"/>
      <c r="C286" s="145"/>
      <c r="D286" s="145"/>
      <c r="E286" s="145"/>
      <c r="F286" s="145"/>
      <c r="G286" s="145"/>
      <c r="H286" s="145"/>
      <c r="I286" s="144">
        <v>1.0</v>
      </c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3"/>
      <c r="AD286" s="145"/>
      <c r="AE286" s="145"/>
      <c r="AF286" s="145"/>
      <c r="AG286" s="145"/>
      <c r="AH286" s="145"/>
      <c r="AI286" s="144">
        <f t="shared" si="1"/>
        <v>1</v>
      </c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4"/>
      <c r="BC286" s="144"/>
    </row>
    <row r="287">
      <c r="A287" s="142" t="s">
        <v>861</v>
      </c>
      <c r="B287" s="145"/>
      <c r="C287" s="145"/>
      <c r="D287" s="145"/>
      <c r="E287" s="145"/>
      <c r="F287" s="145"/>
      <c r="G287" s="145"/>
      <c r="H287" s="145"/>
      <c r="I287" s="144">
        <v>1.0</v>
      </c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3"/>
      <c r="AD287" s="145"/>
      <c r="AE287" s="145"/>
      <c r="AF287" s="145"/>
      <c r="AG287" s="145"/>
      <c r="AH287" s="145"/>
      <c r="AI287" s="144">
        <f t="shared" si="1"/>
        <v>1</v>
      </c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4"/>
      <c r="BC287" s="144"/>
    </row>
    <row r="288">
      <c r="A288" s="140" t="s">
        <v>862</v>
      </c>
      <c r="B288" s="143"/>
      <c r="C288" s="145"/>
      <c r="D288" s="145"/>
      <c r="E288" s="145"/>
      <c r="F288" s="145"/>
      <c r="G288" s="145"/>
      <c r="H288" s="145"/>
      <c r="I288" s="144">
        <v>1.0</v>
      </c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3"/>
      <c r="AD288" s="145"/>
      <c r="AE288" s="145"/>
      <c r="AF288" s="145"/>
      <c r="AG288" s="145"/>
      <c r="AH288" s="145"/>
      <c r="AI288" s="144">
        <f t="shared" si="1"/>
        <v>1</v>
      </c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4"/>
      <c r="BC288" s="144"/>
    </row>
    <row r="289">
      <c r="A289" s="142" t="s">
        <v>863</v>
      </c>
      <c r="B289" s="143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4">
        <v>1.0</v>
      </c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3"/>
      <c r="AD289" s="145"/>
      <c r="AE289" s="145"/>
      <c r="AF289" s="145"/>
      <c r="AG289" s="145"/>
      <c r="AH289" s="145"/>
      <c r="AI289" s="144">
        <f t="shared" si="1"/>
        <v>1</v>
      </c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4"/>
      <c r="BC289" s="144"/>
    </row>
    <row r="290">
      <c r="A290" s="142" t="s">
        <v>445</v>
      </c>
      <c r="B290" s="143"/>
      <c r="C290" s="144">
        <v>1.0</v>
      </c>
      <c r="D290" s="145"/>
      <c r="E290" s="145"/>
      <c r="F290" s="145"/>
      <c r="G290" s="145"/>
      <c r="H290" s="145"/>
      <c r="I290" s="145"/>
      <c r="J290" s="145"/>
      <c r="K290" s="145"/>
      <c r="L290" s="144">
        <v>1.0</v>
      </c>
      <c r="M290" s="145"/>
      <c r="N290" s="145"/>
      <c r="O290" s="145"/>
      <c r="P290" s="145"/>
      <c r="Q290" s="144">
        <v>1.0</v>
      </c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3"/>
      <c r="AD290" s="145"/>
      <c r="AE290" s="145"/>
      <c r="AF290" s="145"/>
      <c r="AG290" s="145"/>
      <c r="AH290" s="145"/>
      <c r="AI290" s="144">
        <f t="shared" si="1"/>
        <v>3</v>
      </c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4"/>
      <c r="BC290" s="144"/>
    </row>
    <row r="291">
      <c r="A291" s="142" t="s">
        <v>864</v>
      </c>
      <c r="B291" s="143"/>
      <c r="C291" s="143"/>
      <c r="D291" s="145"/>
      <c r="E291" s="145"/>
      <c r="F291" s="145"/>
      <c r="G291" s="145"/>
      <c r="H291" s="145"/>
      <c r="I291" s="144">
        <v>1.0</v>
      </c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3"/>
      <c r="AD291" s="145"/>
      <c r="AE291" s="145"/>
      <c r="AF291" s="145"/>
      <c r="AG291" s="145"/>
      <c r="AH291" s="145"/>
      <c r="AI291" s="144">
        <f t="shared" si="1"/>
        <v>1</v>
      </c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4"/>
      <c r="AT291" s="145"/>
      <c r="AU291" s="145"/>
      <c r="AV291" s="145"/>
      <c r="AW291" s="145"/>
      <c r="AX291" s="145"/>
      <c r="AY291" s="145"/>
      <c r="AZ291" s="145"/>
      <c r="BA291" s="145"/>
      <c r="BB291" s="144"/>
      <c r="BC291" s="144"/>
    </row>
    <row r="292">
      <c r="A292" s="142" t="s">
        <v>865</v>
      </c>
      <c r="B292" s="143"/>
      <c r="C292" s="145"/>
      <c r="D292" s="145"/>
      <c r="E292" s="145"/>
      <c r="F292" s="145"/>
      <c r="G292" s="145"/>
      <c r="H292" s="143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3"/>
      <c r="AD292" s="144">
        <v>1.0</v>
      </c>
      <c r="AE292" s="145"/>
      <c r="AF292" s="145"/>
      <c r="AG292" s="145"/>
      <c r="AH292" s="145"/>
      <c r="AI292" s="144">
        <f t="shared" si="1"/>
        <v>1</v>
      </c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4"/>
      <c r="BC292" s="144"/>
    </row>
    <row r="293">
      <c r="A293" s="142" t="s">
        <v>449</v>
      </c>
      <c r="B293" s="143"/>
      <c r="C293" s="144">
        <v>1.0</v>
      </c>
      <c r="D293" s="143"/>
      <c r="E293" s="143"/>
      <c r="F293" s="145"/>
      <c r="G293" s="143"/>
      <c r="H293" s="145"/>
      <c r="I293" s="143"/>
      <c r="J293" s="145"/>
      <c r="K293" s="145"/>
      <c r="L293" s="145"/>
      <c r="M293" s="143"/>
      <c r="N293" s="145"/>
      <c r="O293" s="144">
        <v>1.0</v>
      </c>
      <c r="P293" s="143"/>
      <c r="Q293" s="145"/>
      <c r="R293" s="145"/>
      <c r="S293" s="145"/>
      <c r="T293" s="145"/>
      <c r="U293" s="145"/>
      <c r="V293" s="145"/>
      <c r="W293" s="145"/>
      <c r="X293" s="143"/>
      <c r="Y293" s="145"/>
      <c r="Z293" s="145"/>
      <c r="AA293" s="145"/>
      <c r="AB293" s="144">
        <v>1.0</v>
      </c>
      <c r="AC293" s="145"/>
      <c r="AD293" s="145"/>
      <c r="AE293" s="145"/>
      <c r="AF293" s="144">
        <v>1.0</v>
      </c>
      <c r="AG293" s="144">
        <v>1.0</v>
      </c>
      <c r="AH293" s="145"/>
      <c r="AI293" s="144">
        <f t="shared" si="1"/>
        <v>5</v>
      </c>
      <c r="AJ293" s="145"/>
      <c r="AK293" s="143"/>
      <c r="AL293" s="145"/>
      <c r="AM293" s="144"/>
      <c r="AN293" s="145"/>
      <c r="AO293" s="145"/>
      <c r="AP293" s="145"/>
      <c r="AQ293" s="143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4"/>
      <c r="BC293" s="144"/>
    </row>
    <row r="294">
      <c r="A294" s="142" t="s">
        <v>450</v>
      </c>
      <c r="B294" s="143"/>
      <c r="C294" s="144">
        <v>1.0</v>
      </c>
      <c r="D294" s="145"/>
      <c r="E294" s="145"/>
      <c r="F294" s="145"/>
      <c r="G294" s="145"/>
      <c r="H294" s="145"/>
      <c r="I294" s="145"/>
      <c r="J294" s="145"/>
      <c r="K294" s="145"/>
      <c r="L294" s="144">
        <v>1.0</v>
      </c>
      <c r="M294" s="145"/>
      <c r="N294" s="145"/>
      <c r="O294" s="144">
        <v>1.0</v>
      </c>
      <c r="P294" s="145"/>
      <c r="Q294" s="144">
        <v>1.0</v>
      </c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4">
        <f t="shared" si="1"/>
        <v>4</v>
      </c>
      <c r="AJ294" s="145"/>
      <c r="AK294" s="145"/>
      <c r="AL294" s="145"/>
      <c r="AM294" s="144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4"/>
      <c r="BC294" s="144"/>
    </row>
    <row r="295">
      <c r="A295" s="140" t="s">
        <v>610</v>
      </c>
      <c r="B295" s="143"/>
      <c r="C295" s="143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4">
        <v>1.0</v>
      </c>
      <c r="AH295" s="145"/>
      <c r="AI295" s="144">
        <f t="shared" si="1"/>
        <v>1</v>
      </c>
      <c r="AJ295" s="145"/>
      <c r="AK295" s="145"/>
      <c r="AL295" s="145"/>
      <c r="AM295" s="144"/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4"/>
      <c r="BC295" s="144"/>
    </row>
    <row r="296">
      <c r="A296" s="142" t="s">
        <v>611</v>
      </c>
      <c r="B296" s="143"/>
      <c r="C296" s="143"/>
      <c r="D296" s="145"/>
      <c r="E296" s="145"/>
      <c r="F296" s="145"/>
      <c r="G296" s="145"/>
      <c r="H296" s="145"/>
      <c r="I296" s="145"/>
      <c r="J296" s="145"/>
      <c r="K296" s="143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4">
        <v>1.0</v>
      </c>
      <c r="AE296" s="145"/>
      <c r="AF296" s="145"/>
      <c r="AG296" s="145"/>
      <c r="AH296" s="144">
        <v>1.0</v>
      </c>
      <c r="AI296" s="144">
        <f t="shared" si="1"/>
        <v>2</v>
      </c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4"/>
      <c r="BC296" s="144"/>
    </row>
    <row r="297">
      <c r="A297" s="142" t="s">
        <v>866</v>
      </c>
      <c r="B297" s="143"/>
      <c r="C297" s="143"/>
      <c r="D297" s="145"/>
      <c r="E297" s="145"/>
      <c r="F297" s="145"/>
      <c r="G297" s="145"/>
      <c r="H297" s="145"/>
      <c r="I297" s="145"/>
      <c r="J297" s="145"/>
      <c r="K297" s="143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4">
        <v>1.0</v>
      </c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4">
        <f t="shared" si="1"/>
        <v>1</v>
      </c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4"/>
      <c r="BC297" s="144"/>
    </row>
    <row r="298">
      <c r="A298" s="142" t="s">
        <v>867</v>
      </c>
      <c r="B298" s="143"/>
      <c r="C298" s="145"/>
      <c r="D298" s="143"/>
      <c r="E298" s="143"/>
      <c r="F298" s="145"/>
      <c r="G298" s="143"/>
      <c r="H298" s="145"/>
      <c r="I298" s="143"/>
      <c r="J298" s="145"/>
      <c r="K298" s="145"/>
      <c r="L298" s="145"/>
      <c r="M298" s="145"/>
      <c r="N298" s="145"/>
      <c r="O298" s="145"/>
      <c r="P298" s="144">
        <v>1.0</v>
      </c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3"/>
      <c r="AH298" s="145"/>
      <c r="AI298" s="144">
        <f t="shared" si="1"/>
        <v>1</v>
      </c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4"/>
      <c r="AX298" s="145"/>
      <c r="AY298" s="145"/>
      <c r="AZ298" s="145"/>
      <c r="BA298" s="145"/>
      <c r="BB298" s="144"/>
      <c r="BC298" s="144"/>
    </row>
    <row r="299">
      <c r="A299" s="142" t="s">
        <v>868</v>
      </c>
      <c r="B299" s="143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4">
        <v>1.0</v>
      </c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4">
        <f t="shared" si="1"/>
        <v>1</v>
      </c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3"/>
      <c r="AT299" s="145"/>
      <c r="AU299" s="145"/>
      <c r="AV299" s="145"/>
      <c r="AW299" s="144"/>
      <c r="AX299" s="145"/>
      <c r="AY299" s="145"/>
      <c r="AZ299" s="145"/>
      <c r="BA299" s="145"/>
      <c r="BB299" s="144"/>
      <c r="BC299" s="144"/>
    </row>
    <row r="300">
      <c r="A300" s="142" t="s">
        <v>869</v>
      </c>
      <c r="B300" s="143"/>
      <c r="C300" s="145"/>
      <c r="D300" s="145"/>
      <c r="E300" s="145"/>
      <c r="F300" s="145"/>
      <c r="G300" s="145"/>
      <c r="H300" s="143"/>
      <c r="I300" s="145"/>
      <c r="J300" s="143"/>
      <c r="K300" s="144">
        <v>1.0</v>
      </c>
      <c r="L300" s="145"/>
      <c r="M300" s="145"/>
      <c r="N300" s="145"/>
      <c r="O300" s="145"/>
      <c r="P300" s="145"/>
      <c r="Q300" s="145"/>
      <c r="R300" s="145"/>
      <c r="S300" s="144">
        <v>1.0</v>
      </c>
      <c r="T300" s="145"/>
      <c r="U300" s="145"/>
      <c r="V300" s="145"/>
      <c r="W300" s="145"/>
      <c r="X300" s="145"/>
      <c r="Y300" s="145"/>
      <c r="Z300" s="144">
        <v>1.0</v>
      </c>
      <c r="AA300" s="145"/>
      <c r="AB300" s="145"/>
      <c r="AC300" s="145"/>
      <c r="AD300" s="145"/>
      <c r="AE300" s="145"/>
      <c r="AF300" s="145"/>
      <c r="AG300" s="145"/>
      <c r="AH300" s="145"/>
      <c r="AI300" s="144">
        <f t="shared" si="1"/>
        <v>3</v>
      </c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4"/>
      <c r="BC300" s="144"/>
    </row>
    <row r="301">
      <c r="A301" s="142" t="s">
        <v>870</v>
      </c>
      <c r="B301" s="143"/>
      <c r="C301" s="145"/>
      <c r="D301" s="143"/>
      <c r="E301" s="143"/>
      <c r="F301" s="145"/>
      <c r="G301" s="143"/>
      <c r="H301" s="143"/>
      <c r="I301" s="143"/>
      <c r="J301" s="143"/>
      <c r="K301" s="145"/>
      <c r="L301" s="145"/>
      <c r="M301" s="145"/>
      <c r="N301" s="145"/>
      <c r="O301" s="145"/>
      <c r="P301" s="143"/>
      <c r="Q301" s="145"/>
      <c r="R301" s="145"/>
      <c r="S301" s="145"/>
      <c r="T301" s="145"/>
      <c r="U301" s="145"/>
      <c r="V301" s="144">
        <v>1.0</v>
      </c>
      <c r="W301" s="145"/>
      <c r="X301" s="145"/>
      <c r="Y301" s="145"/>
      <c r="Z301" s="145"/>
      <c r="AA301" s="143"/>
      <c r="AB301" s="145"/>
      <c r="AC301" s="145"/>
      <c r="AD301" s="145"/>
      <c r="AE301" s="145"/>
      <c r="AF301" s="145"/>
      <c r="AG301" s="143"/>
      <c r="AH301" s="145"/>
      <c r="AI301" s="144">
        <f t="shared" si="1"/>
        <v>1</v>
      </c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3"/>
      <c r="AW301" s="145"/>
      <c r="AX301" s="143"/>
      <c r="AY301" s="145"/>
      <c r="AZ301" s="145"/>
      <c r="BA301" s="145"/>
      <c r="BB301" s="144"/>
      <c r="BC301" s="144"/>
    </row>
    <row r="302">
      <c r="A302" s="142" t="s">
        <v>871</v>
      </c>
      <c r="B302" s="143"/>
      <c r="C302" s="145"/>
      <c r="D302" s="145"/>
      <c r="E302" s="145"/>
      <c r="F302" s="145"/>
      <c r="G302" s="145"/>
      <c r="H302" s="145"/>
      <c r="I302" s="145"/>
      <c r="J302" s="143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4">
        <v>1.0</v>
      </c>
      <c r="AG302" s="145"/>
      <c r="AH302" s="145"/>
      <c r="AI302" s="144">
        <f t="shared" si="1"/>
        <v>1</v>
      </c>
      <c r="AJ302" s="145"/>
      <c r="AK302" s="145"/>
      <c r="AL302" s="145"/>
      <c r="AM302" s="143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4"/>
      <c r="BC302" s="144"/>
    </row>
    <row r="303">
      <c r="A303" s="142" t="s">
        <v>454</v>
      </c>
      <c r="B303" s="143"/>
      <c r="C303" s="145"/>
      <c r="D303" s="145"/>
      <c r="E303" s="145"/>
      <c r="F303" s="145"/>
      <c r="G303" s="145"/>
      <c r="H303" s="145"/>
      <c r="I303" s="145"/>
      <c r="J303" s="143"/>
      <c r="K303" s="145"/>
      <c r="L303" s="145"/>
      <c r="M303" s="145"/>
      <c r="N303" s="145"/>
      <c r="O303" s="145"/>
      <c r="P303" s="144">
        <v>1.0</v>
      </c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4">
        <v>1.0</v>
      </c>
      <c r="AB303" s="145"/>
      <c r="AC303" s="145"/>
      <c r="AD303" s="145"/>
      <c r="AE303" s="145"/>
      <c r="AF303" s="145"/>
      <c r="AG303" s="145"/>
      <c r="AH303" s="145"/>
      <c r="AI303" s="144">
        <f t="shared" si="1"/>
        <v>2</v>
      </c>
      <c r="AJ303" s="145"/>
      <c r="AK303" s="145"/>
      <c r="AL303" s="145"/>
      <c r="AM303" s="143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4"/>
      <c r="BC303" s="144"/>
    </row>
    <row r="304">
      <c r="A304" s="142" t="s">
        <v>872</v>
      </c>
      <c r="B304" s="144">
        <v>1.0</v>
      </c>
      <c r="C304" s="143"/>
      <c r="D304" s="143"/>
      <c r="E304" s="145"/>
      <c r="F304" s="145"/>
      <c r="G304" s="145"/>
      <c r="H304" s="145"/>
      <c r="I304" s="145"/>
      <c r="J304" s="143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4">
        <f t="shared" si="1"/>
        <v>1</v>
      </c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4"/>
      <c r="BC304" s="144"/>
    </row>
    <row r="305">
      <c r="A305" s="142" t="s">
        <v>456</v>
      </c>
      <c r="B305" s="143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4">
        <v>1.0</v>
      </c>
      <c r="AC305" s="145"/>
      <c r="AD305" s="145"/>
      <c r="AE305" s="145"/>
      <c r="AF305" s="145"/>
      <c r="AG305" s="145"/>
      <c r="AH305" s="143"/>
      <c r="AI305" s="144">
        <f t="shared" si="1"/>
        <v>1</v>
      </c>
      <c r="AJ305" s="145"/>
      <c r="AK305" s="145"/>
      <c r="AL305" s="145"/>
      <c r="AM305" s="145"/>
      <c r="AN305" s="145"/>
      <c r="AO305" s="144"/>
      <c r="AP305" s="145"/>
      <c r="AQ305" s="145"/>
      <c r="AR305" s="145"/>
      <c r="AS305" s="145"/>
      <c r="AT305" s="145"/>
      <c r="AU305" s="145"/>
      <c r="AV305" s="145"/>
      <c r="AW305" s="145"/>
      <c r="AX305" s="143"/>
      <c r="AY305" s="145"/>
      <c r="AZ305" s="145"/>
      <c r="BA305" s="145"/>
      <c r="BB305" s="144"/>
      <c r="BC305" s="144"/>
    </row>
    <row r="306">
      <c r="A306" s="142" t="s">
        <v>873</v>
      </c>
      <c r="B306" s="143"/>
      <c r="C306" s="143"/>
      <c r="D306" s="145"/>
      <c r="E306" s="145"/>
      <c r="F306" s="145"/>
      <c r="G306" s="145"/>
      <c r="H306" s="145"/>
      <c r="I306" s="144">
        <v>1.0</v>
      </c>
      <c r="J306" s="145"/>
      <c r="K306" s="143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4">
        <f t="shared" si="1"/>
        <v>1</v>
      </c>
      <c r="AJ306" s="144"/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4"/>
      <c r="BC306" s="144"/>
    </row>
    <row r="307">
      <c r="A307" s="142" t="s">
        <v>457</v>
      </c>
      <c r="B307" s="143"/>
      <c r="C307" s="145"/>
      <c r="D307" s="145"/>
      <c r="E307" s="145"/>
      <c r="F307" s="145"/>
      <c r="G307" s="145"/>
      <c r="H307" s="145"/>
      <c r="I307" s="145"/>
      <c r="J307" s="145"/>
      <c r="K307" s="143"/>
      <c r="L307" s="145"/>
      <c r="M307" s="145"/>
      <c r="N307" s="144">
        <v>1.0</v>
      </c>
      <c r="O307" s="145"/>
      <c r="P307" s="145"/>
      <c r="Q307" s="145"/>
      <c r="R307" s="145"/>
      <c r="S307" s="145"/>
      <c r="T307" s="144">
        <v>1.0</v>
      </c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4">
        <v>1.0</v>
      </c>
      <c r="AG307" s="145"/>
      <c r="AH307" s="145"/>
      <c r="AI307" s="144">
        <f t="shared" si="1"/>
        <v>3</v>
      </c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3"/>
      <c r="AX307" s="145"/>
      <c r="AY307" s="145"/>
      <c r="AZ307" s="145"/>
      <c r="BA307" s="145"/>
      <c r="BB307" s="144"/>
      <c r="BC307" s="144"/>
    </row>
    <row r="308">
      <c r="A308" s="142" t="s">
        <v>458</v>
      </c>
      <c r="B308" s="143"/>
      <c r="C308" s="145"/>
      <c r="D308" s="145"/>
      <c r="E308" s="145"/>
      <c r="F308" s="145"/>
      <c r="G308" s="145"/>
      <c r="H308" s="145"/>
      <c r="I308" s="144">
        <v>1.0</v>
      </c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4">
        <f t="shared" si="1"/>
        <v>1</v>
      </c>
      <c r="AJ308" s="144"/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3"/>
      <c r="AX308" s="145"/>
      <c r="AY308" s="145"/>
      <c r="AZ308" s="145"/>
      <c r="BA308" s="145"/>
      <c r="BB308" s="144"/>
      <c r="BC308" s="144"/>
    </row>
    <row r="309">
      <c r="A309" s="142" t="s">
        <v>874</v>
      </c>
      <c r="B309" s="143"/>
      <c r="C309" s="145"/>
      <c r="D309" s="145"/>
      <c r="E309" s="145"/>
      <c r="F309" s="145"/>
      <c r="G309" s="145"/>
      <c r="H309" s="145"/>
      <c r="I309" s="145"/>
      <c r="J309" s="143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4">
        <v>1.0</v>
      </c>
      <c r="AD309" s="145"/>
      <c r="AE309" s="145"/>
      <c r="AF309" s="145"/>
      <c r="AG309" s="145"/>
      <c r="AH309" s="145"/>
      <c r="AI309" s="144">
        <f t="shared" si="1"/>
        <v>1</v>
      </c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4"/>
      <c r="AZ309" s="145"/>
      <c r="BA309" s="145"/>
      <c r="BB309" s="144"/>
      <c r="BC309" s="144"/>
    </row>
    <row r="310">
      <c r="A310" s="142" t="s">
        <v>875</v>
      </c>
      <c r="B310" s="143"/>
      <c r="C310" s="145"/>
      <c r="D310" s="145"/>
      <c r="E310" s="145"/>
      <c r="F310" s="145"/>
      <c r="G310" s="145"/>
      <c r="H310" s="145"/>
      <c r="I310" s="144">
        <v>1.0</v>
      </c>
      <c r="J310" s="143"/>
      <c r="K310" s="144">
        <v>1.0</v>
      </c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4">
        <v>1.0</v>
      </c>
      <c r="AI310" s="144">
        <f t="shared" si="1"/>
        <v>3</v>
      </c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4"/>
      <c r="AZ310" s="145"/>
      <c r="BA310" s="145"/>
      <c r="BB310" s="144"/>
      <c r="BC310" s="144"/>
    </row>
    <row r="311">
      <c r="A311" s="142" t="s">
        <v>876</v>
      </c>
      <c r="B311" s="143"/>
      <c r="C311" s="145"/>
      <c r="D311" s="145"/>
      <c r="E311" s="145"/>
      <c r="F311" s="145"/>
      <c r="G311" s="145"/>
      <c r="H311" s="145"/>
      <c r="I311" s="145"/>
      <c r="J311" s="143"/>
      <c r="K311" s="143"/>
      <c r="L311" s="145"/>
      <c r="M311" s="145"/>
      <c r="N311" s="145"/>
      <c r="O311" s="145"/>
      <c r="P311" s="145"/>
      <c r="Q311" s="145"/>
      <c r="R311" s="145"/>
      <c r="S311" s="144">
        <v>1.0</v>
      </c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4">
        <f t="shared" si="1"/>
        <v>1</v>
      </c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4"/>
      <c r="BC311" s="144"/>
    </row>
    <row r="312">
      <c r="A312" s="142" t="s">
        <v>459</v>
      </c>
      <c r="B312" s="143"/>
      <c r="C312" s="144">
        <v>1.0</v>
      </c>
      <c r="D312" s="145"/>
      <c r="E312" s="145"/>
      <c r="F312" s="145"/>
      <c r="G312" s="145"/>
      <c r="H312" s="145"/>
      <c r="I312" s="145"/>
      <c r="J312" s="143"/>
      <c r="K312" s="145"/>
      <c r="L312" s="144">
        <v>1.0</v>
      </c>
      <c r="M312" s="145"/>
      <c r="N312" s="145"/>
      <c r="O312" s="145"/>
      <c r="P312" s="145"/>
      <c r="Q312" s="144">
        <v>1.0</v>
      </c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4">
        <f t="shared" si="1"/>
        <v>3</v>
      </c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4"/>
      <c r="AZ312" s="145"/>
      <c r="BA312" s="145"/>
      <c r="BB312" s="144"/>
      <c r="BC312" s="144"/>
    </row>
    <row r="313">
      <c r="A313" s="142" t="s">
        <v>460</v>
      </c>
      <c r="B313" s="143"/>
      <c r="C313" s="144">
        <v>1.0</v>
      </c>
      <c r="D313" s="145"/>
      <c r="E313" s="145"/>
      <c r="F313" s="145"/>
      <c r="G313" s="145"/>
      <c r="H313" s="145"/>
      <c r="I313" s="145"/>
      <c r="J313" s="145"/>
      <c r="K313" s="145"/>
      <c r="L313" s="144">
        <v>1.0</v>
      </c>
      <c r="M313" s="145"/>
      <c r="N313" s="145"/>
      <c r="O313" s="145"/>
      <c r="P313" s="145"/>
      <c r="Q313" s="144">
        <v>1.0</v>
      </c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4">
        <f t="shared" si="1"/>
        <v>3</v>
      </c>
      <c r="AJ313" s="144"/>
      <c r="AK313" s="145"/>
      <c r="AL313" s="145"/>
      <c r="AM313" s="145"/>
      <c r="AN313" s="145"/>
      <c r="AO313" s="143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4"/>
      <c r="BC313" s="144"/>
    </row>
    <row r="314">
      <c r="A314" s="142" t="s">
        <v>877</v>
      </c>
      <c r="B314" s="143"/>
      <c r="C314" s="145"/>
      <c r="D314" s="145"/>
      <c r="E314" s="145"/>
      <c r="F314" s="145"/>
      <c r="G314" s="145"/>
      <c r="H314" s="145"/>
      <c r="I314" s="145"/>
      <c r="J314" s="145"/>
      <c r="K314" s="144">
        <v>1.0</v>
      </c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3"/>
      <c r="AD314" s="145"/>
      <c r="AE314" s="145"/>
      <c r="AF314" s="145"/>
      <c r="AG314" s="145"/>
      <c r="AH314" s="145"/>
      <c r="AI314" s="144">
        <f t="shared" si="1"/>
        <v>1</v>
      </c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3"/>
      <c r="AW314" s="145"/>
      <c r="AX314" s="145"/>
      <c r="AY314" s="144"/>
      <c r="AZ314" s="145"/>
      <c r="BA314" s="145"/>
      <c r="BB314" s="144"/>
      <c r="BC314" s="144"/>
    </row>
    <row r="315">
      <c r="A315" s="142" t="s">
        <v>878</v>
      </c>
      <c r="B315" s="143"/>
      <c r="C315" s="145"/>
      <c r="D315" s="145"/>
      <c r="E315" s="145"/>
      <c r="F315" s="145"/>
      <c r="G315" s="145"/>
      <c r="H315" s="145"/>
      <c r="I315" s="145"/>
      <c r="J315" s="145"/>
      <c r="K315" s="145"/>
      <c r="L315" s="143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4">
        <v>1.0</v>
      </c>
      <c r="AG315" s="145"/>
      <c r="AH315" s="145"/>
      <c r="AI315" s="144">
        <f t="shared" si="1"/>
        <v>1</v>
      </c>
      <c r="AJ315" s="143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4"/>
      <c r="BC315" s="144"/>
    </row>
    <row r="316">
      <c r="A316" s="142" t="s">
        <v>879</v>
      </c>
      <c r="B316" s="143"/>
      <c r="C316" s="143"/>
      <c r="D316" s="145"/>
      <c r="E316" s="145"/>
      <c r="F316" s="145"/>
      <c r="G316" s="145"/>
      <c r="H316" s="145"/>
      <c r="I316" s="145"/>
      <c r="J316" s="145"/>
      <c r="K316" s="143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3"/>
      <c r="X316" s="145"/>
      <c r="Y316" s="145"/>
      <c r="Z316" s="145"/>
      <c r="AA316" s="145"/>
      <c r="AB316" s="145"/>
      <c r="AC316" s="145"/>
      <c r="AD316" s="145"/>
      <c r="AE316" s="145"/>
      <c r="AF316" s="144">
        <v>1.0</v>
      </c>
      <c r="AG316" s="145"/>
      <c r="AH316" s="145"/>
      <c r="AI316" s="144">
        <f t="shared" si="1"/>
        <v>1</v>
      </c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4"/>
      <c r="BC316" s="144"/>
    </row>
    <row r="317">
      <c r="A317" s="142" t="s">
        <v>466</v>
      </c>
      <c r="B317" s="143"/>
      <c r="C317" s="143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4">
        <v>1.0</v>
      </c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4">
        <v>1.0</v>
      </c>
      <c r="AC317" s="145"/>
      <c r="AD317" s="145"/>
      <c r="AE317" s="145"/>
      <c r="AF317" s="144">
        <v>1.0</v>
      </c>
      <c r="AG317" s="144">
        <v>1.0</v>
      </c>
      <c r="AH317" s="145"/>
      <c r="AI317" s="144">
        <f t="shared" si="1"/>
        <v>4</v>
      </c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4"/>
      <c r="AW317" s="145"/>
      <c r="AX317" s="145"/>
      <c r="AY317" s="143"/>
      <c r="AZ317" s="145"/>
      <c r="BA317" s="145"/>
      <c r="BB317" s="144"/>
      <c r="BC317" s="144"/>
    </row>
    <row r="318">
      <c r="A318" s="142" t="s">
        <v>467</v>
      </c>
      <c r="B318" s="143"/>
      <c r="C318" s="144">
        <v>1.0</v>
      </c>
      <c r="D318" s="145"/>
      <c r="E318" s="145"/>
      <c r="F318" s="145"/>
      <c r="G318" s="145"/>
      <c r="H318" s="145"/>
      <c r="I318" s="145"/>
      <c r="J318" s="145"/>
      <c r="K318" s="145"/>
      <c r="L318" s="144">
        <v>1.0</v>
      </c>
      <c r="M318" s="145"/>
      <c r="N318" s="145"/>
      <c r="O318" s="144">
        <v>1.0</v>
      </c>
      <c r="P318" s="145"/>
      <c r="Q318" s="144">
        <v>1.0</v>
      </c>
      <c r="R318" s="145"/>
      <c r="S318" s="145"/>
      <c r="T318" s="145"/>
      <c r="U318" s="145"/>
      <c r="V318" s="144">
        <v>1.0</v>
      </c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4">
        <f t="shared" si="1"/>
        <v>5</v>
      </c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3"/>
      <c r="AZ318" s="145"/>
      <c r="BA318" s="145"/>
      <c r="BB318" s="144"/>
      <c r="BC318" s="144"/>
    </row>
    <row r="319">
      <c r="A319" s="142" t="s">
        <v>880</v>
      </c>
      <c r="B319" s="143"/>
      <c r="C319" s="143"/>
      <c r="D319" s="145"/>
      <c r="E319" s="145"/>
      <c r="F319" s="145"/>
      <c r="G319" s="145"/>
      <c r="H319" s="145"/>
      <c r="I319" s="144">
        <v>1.0</v>
      </c>
      <c r="J319" s="144">
        <v>1.0</v>
      </c>
      <c r="K319" s="143"/>
      <c r="L319" s="145"/>
      <c r="M319" s="145"/>
      <c r="N319" s="145"/>
      <c r="O319" s="145"/>
      <c r="P319" s="145"/>
      <c r="Q319" s="145"/>
      <c r="R319" s="145"/>
      <c r="S319" s="144">
        <v>1.0</v>
      </c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4">
        <f t="shared" si="1"/>
        <v>3</v>
      </c>
      <c r="AJ319" s="145"/>
      <c r="AK319" s="145"/>
      <c r="AL319" s="145"/>
      <c r="AM319" s="145"/>
      <c r="AN319" s="145"/>
      <c r="AO319" s="144"/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4"/>
      <c r="BC319" s="144"/>
    </row>
    <row r="320">
      <c r="A320" s="142" t="s">
        <v>881</v>
      </c>
      <c r="B320" s="143"/>
      <c r="C320" s="143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4">
        <v>1.0</v>
      </c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4">
        <f t="shared" si="1"/>
        <v>1</v>
      </c>
      <c r="AJ320" s="145"/>
      <c r="AK320" s="145"/>
      <c r="AL320" s="145"/>
      <c r="AM320" s="145"/>
      <c r="AN320" s="145"/>
      <c r="AO320" s="144"/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3"/>
      <c r="AZ320" s="145"/>
      <c r="BA320" s="145"/>
      <c r="BB320" s="144"/>
      <c r="BC320" s="144"/>
    </row>
    <row r="321">
      <c r="A321" s="142" t="s">
        <v>471</v>
      </c>
      <c r="B321" s="143"/>
      <c r="C321" s="143"/>
      <c r="D321" s="144">
        <v>1.0</v>
      </c>
      <c r="E321" s="145"/>
      <c r="F321" s="145"/>
      <c r="G321" s="145"/>
      <c r="H321" s="144">
        <v>1.0</v>
      </c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4">
        <v>1.0</v>
      </c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4">
        <f t="shared" si="1"/>
        <v>3</v>
      </c>
      <c r="AJ321" s="143"/>
      <c r="AK321" s="145"/>
      <c r="AL321" s="145"/>
      <c r="AM321" s="145"/>
      <c r="AN321" s="145"/>
      <c r="AO321" s="144"/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4"/>
      <c r="BC321" s="144"/>
    </row>
    <row r="322">
      <c r="A322" s="142" t="s">
        <v>472</v>
      </c>
      <c r="B322" s="143"/>
      <c r="C322" s="143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3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4">
        <v>1.0</v>
      </c>
      <c r="AC322" s="145"/>
      <c r="AD322" s="145"/>
      <c r="AE322" s="145"/>
      <c r="AF322" s="145"/>
      <c r="AG322" s="145"/>
      <c r="AH322" s="145"/>
      <c r="AI322" s="144">
        <f t="shared" si="1"/>
        <v>1</v>
      </c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3"/>
      <c r="AZ322" s="145"/>
      <c r="BA322" s="145"/>
      <c r="BB322" s="144"/>
      <c r="BC322" s="144"/>
    </row>
    <row r="323">
      <c r="A323" s="142" t="s">
        <v>882</v>
      </c>
      <c r="B323" s="143"/>
      <c r="C323" s="143"/>
      <c r="D323" s="145"/>
      <c r="E323" s="145"/>
      <c r="F323" s="145"/>
      <c r="G323" s="145"/>
      <c r="H323" s="145"/>
      <c r="I323" s="145"/>
      <c r="J323" s="145"/>
      <c r="K323" s="145"/>
      <c r="L323" s="143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3"/>
      <c r="Y323" s="145"/>
      <c r="Z323" s="145"/>
      <c r="AA323" s="145"/>
      <c r="AB323" s="145"/>
      <c r="AC323" s="145"/>
      <c r="AD323" s="145"/>
      <c r="AE323" s="144">
        <v>1.0</v>
      </c>
      <c r="AF323" s="145"/>
      <c r="AG323" s="145"/>
      <c r="AH323" s="145"/>
      <c r="AI323" s="144">
        <f t="shared" si="1"/>
        <v>1</v>
      </c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4"/>
      <c r="BC323" s="144"/>
    </row>
    <row r="324">
      <c r="A324" s="142" t="s">
        <v>883</v>
      </c>
      <c r="B324" s="143"/>
      <c r="C324" s="143"/>
      <c r="D324" s="143"/>
      <c r="E324" s="143"/>
      <c r="F324" s="143"/>
      <c r="G324" s="143"/>
      <c r="H324" s="145"/>
      <c r="I324" s="144">
        <v>1.0</v>
      </c>
      <c r="J324" s="145"/>
      <c r="K324" s="145"/>
      <c r="L324" s="145"/>
      <c r="M324" s="143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4">
        <f t="shared" si="1"/>
        <v>1</v>
      </c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4"/>
      <c r="BC324" s="144"/>
    </row>
    <row r="325">
      <c r="A325" s="142" t="s">
        <v>474</v>
      </c>
      <c r="B325" s="143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3"/>
      <c r="N325" s="145"/>
      <c r="O325" s="145"/>
      <c r="P325" s="145"/>
      <c r="Q325" s="145"/>
      <c r="R325" s="144">
        <v>1.0</v>
      </c>
      <c r="S325" s="145"/>
      <c r="T325" s="145"/>
      <c r="U325" s="145"/>
      <c r="V325" s="144">
        <v>1.0</v>
      </c>
      <c r="W325" s="143"/>
      <c r="X325" s="145"/>
      <c r="Y325" s="145"/>
      <c r="Z325" s="145"/>
      <c r="AA325" s="145"/>
      <c r="AB325" s="145"/>
      <c r="AC325" s="145"/>
      <c r="AD325" s="145"/>
      <c r="AE325" s="145"/>
      <c r="AF325" s="144">
        <v>1.0</v>
      </c>
      <c r="AG325" s="145"/>
      <c r="AH325" s="145"/>
      <c r="AI325" s="144">
        <f t="shared" si="1"/>
        <v>3</v>
      </c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4"/>
      <c r="BC325" s="144"/>
    </row>
    <row r="326">
      <c r="A326" s="142" t="s">
        <v>884</v>
      </c>
      <c r="B326" s="143"/>
      <c r="C326" s="145"/>
      <c r="D326" s="145"/>
      <c r="E326" s="145"/>
      <c r="F326" s="145"/>
      <c r="G326" s="145"/>
      <c r="H326" s="145"/>
      <c r="I326" s="144">
        <v>1.0</v>
      </c>
      <c r="J326" s="145"/>
      <c r="K326" s="145"/>
      <c r="L326" s="145"/>
      <c r="M326" s="143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4">
        <f t="shared" si="1"/>
        <v>1</v>
      </c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3"/>
      <c r="AW326" s="145"/>
      <c r="AX326" s="145"/>
      <c r="AY326" s="145"/>
      <c r="AZ326" s="145"/>
      <c r="BA326" s="145"/>
      <c r="BB326" s="144"/>
      <c r="BC326" s="144"/>
    </row>
    <row r="327">
      <c r="A327" s="142" t="s">
        <v>885</v>
      </c>
      <c r="B327" s="143"/>
      <c r="C327" s="143"/>
      <c r="D327" s="143"/>
      <c r="E327" s="145"/>
      <c r="F327" s="145"/>
      <c r="G327" s="145"/>
      <c r="H327" s="145"/>
      <c r="I327" s="144">
        <v>1.0</v>
      </c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3"/>
      <c r="AD327" s="145"/>
      <c r="AE327" s="145"/>
      <c r="AF327" s="145"/>
      <c r="AG327" s="145"/>
      <c r="AH327" s="145"/>
      <c r="AI327" s="144">
        <f t="shared" si="1"/>
        <v>1</v>
      </c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4"/>
      <c r="BC327" s="144"/>
    </row>
    <row r="328">
      <c r="A328" s="142" t="s">
        <v>886</v>
      </c>
      <c r="B328" s="143"/>
      <c r="C328" s="143"/>
      <c r="D328" s="145"/>
      <c r="E328" s="145"/>
      <c r="F328" s="145"/>
      <c r="G328" s="145"/>
      <c r="H328" s="145"/>
      <c r="I328" s="144">
        <v>1.0</v>
      </c>
      <c r="J328" s="145"/>
      <c r="K328" s="145"/>
      <c r="L328" s="145"/>
      <c r="M328" s="143"/>
      <c r="N328" s="145"/>
      <c r="O328" s="145"/>
      <c r="P328" s="145"/>
      <c r="Q328" s="143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4">
        <f t="shared" si="1"/>
        <v>1</v>
      </c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4"/>
      <c r="BC328" s="144"/>
    </row>
    <row r="329">
      <c r="A329" s="142" t="s">
        <v>887</v>
      </c>
      <c r="B329" s="143"/>
      <c r="C329" s="145"/>
      <c r="D329" s="145"/>
      <c r="E329" s="145"/>
      <c r="F329" s="145"/>
      <c r="G329" s="145"/>
      <c r="H329" s="145"/>
      <c r="I329" s="144">
        <v>1.0</v>
      </c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3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4">
        <f t="shared" si="1"/>
        <v>1</v>
      </c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4"/>
      <c r="AZ329" s="145"/>
      <c r="BA329" s="145"/>
      <c r="BB329" s="144"/>
      <c r="BC329" s="144"/>
    </row>
    <row r="330">
      <c r="A330" s="142" t="s">
        <v>888</v>
      </c>
      <c r="B330" s="143"/>
      <c r="C330" s="145"/>
      <c r="D330" s="145"/>
      <c r="E330" s="145"/>
      <c r="F330" s="145"/>
      <c r="G330" s="145"/>
      <c r="H330" s="145"/>
      <c r="I330" s="144">
        <v>1.0</v>
      </c>
      <c r="J330" s="145"/>
      <c r="K330" s="143"/>
      <c r="L330" s="145"/>
      <c r="M330" s="143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4">
        <f t="shared" si="1"/>
        <v>1</v>
      </c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4"/>
      <c r="BC330" s="144"/>
    </row>
    <row r="331">
      <c r="A331" s="142" t="s">
        <v>889</v>
      </c>
      <c r="B331" s="143"/>
      <c r="C331" s="145"/>
      <c r="D331" s="145"/>
      <c r="E331" s="145"/>
      <c r="F331" s="145"/>
      <c r="G331" s="145"/>
      <c r="H331" s="145"/>
      <c r="I331" s="144">
        <v>1.0</v>
      </c>
      <c r="J331" s="145"/>
      <c r="K331" s="145"/>
      <c r="L331" s="145"/>
      <c r="M331" s="143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4">
        <f t="shared" si="1"/>
        <v>1</v>
      </c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4"/>
      <c r="AT331" s="145"/>
      <c r="AU331" s="145"/>
      <c r="AV331" s="145"/>
      <c r="AW331" s="145"/>
      <c r="AX331" s="145"/>
      <c r="AY331" s="145"/>
      <c r="AZ331" s="145"/>
      <c r="BA331" s="145"/>
      <c r="BB331" s="144"/>
      <c r="BC331" s="144"/>
    </row>
    <row r="332">
      <c r="A332" s="142" t="s">
        <v>890</v>
      </c>
      <c r="B332" s="143"/>
      <c r="C332" s="145"/>
      <c r="D332" s="145"/>
      <c r="E332" s="145"/>
      <c r="F332" s="145"/>
      <c r="G332" s="145"/>
      <c r="H332" s="145"/>
      <c r="I332" s="144">
        <v>1.0</v>
      </c>
      <c r="J332" s="145"/>
      <c r="K332" s="145"/>
      <c r="L332" s="145"/>
      <c r="M332" s="143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4">
        <f t="shared" si="1"/>
        <v>1</v>
      </c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4"/>
      <c r="AT332" s="145"/>
      <c r="AU332" s="145"/>
      <c r="AV332" s="145"/>
      <c r="AW332" s="145"/>
      <c r="AX332" s="145"/>
      <c r="AY332" s="145"/>
      <c r="AZ332" s="145"/>
      <c r="BA332" s="145"/>
      <c r="BB332" s="144"/>
      <c r="BC332" s="144"/>
    </row>
    <row r="333">
      <c r="A333" s="142" t="s">
        <v>891</v>
      </c>
      <c r="B333" s="143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3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4">
        <v>1.0</v>
      </c>
      <c r="AG333" s="145"/>
      <c r="AH333" s="145"/>
      <c r="AI333" s="144">
        <f t="shared" si="1"/>
        <v>1</v>
      </c>
      <c r="AJ333" s="143"/>
      <c r="AK333" s="145"/>
      <c r="AL333" s="145"/>
      <c r="AM333" s="145"/>
      <c r="AN333" s="143"/>
      <c r="AO333" s="145"/>
      <c r="AP333" s="145"/>
      <c r="AQ333" s="145"/>
      <c r="AR333" s="145"/>
      <c r="AS333" s="145"/>
      <c r="AT333" s="145"/>
      <c r="AU333" s="144"/>
      <c r="AV333" s="145"/>
      <c r="AW333" s="145"/>
      <c r="AX333" s="145"/>
      <c r="AY333" s="145"/>
      <c r="AZ333" s="145"/>
      <c r="BA333" s="145"/>
      <c r="BB333" s="144"/>
      <c r="BC333" s="144"/>
    </row>
    <row r="334">
      <c r="A334" s="142" t="s">
        <v>892</v>
      </c>
      <c r="B334" s="143"/>
      <c r="C334" s="143"/>
      <c r="D334" s="145"/>
      <c r="E334" s="145"/>
      <c r="F334" s="145"/>
      <c r="G334" s="145"/>
      <c r="H334" s="145"/>
      <c r="I334" s="144">
        <v>1.0</v>
      </c>
      <c r="J334" s="145"/>
      <c r="K334" s="145"/>
      <c r="L334" s="143"/>
      <c r="M334" s="143"/>
      <c r="N334" s="145"/>
      <c r="O334" s="145"/>
      <c r="P334" s="145"/>
      <c r="Q334" s="145"/>
      <c r="R334" s="145"/>
      <c r="S334" s="143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3"/>
      <c r="AD334" s="145"/>
      <c r="AE334" s="145"/>
      <c r="AF334" s="145"/>
      <c r="AG334" s="145"/>
      <c r="AH334" s="143"/>
      <c r="AI334" s="144">
        <f t="shared" si="1"/>
        <v>1</v>
      </c>
      <c r="AJ334" s="143"/>
      <c r="AK334" s="145"/>
      <c r="AL334" s="145"/>
      <c r="AM334" s="145"/>
      <c r="AN334" s="145"/>
      <c r="AO334" s="143"/>
      <c r="AP334" s="145"/>
      <c r="AQ334" s="143"/>
      <c r="AR334" s="145"/>
      <c r="AS334" s="143"/>
      <c r="AT334" s="143"/>
      <c r="AU334" s="144"/>
      <c r="AV334" s="145"/>
      <c r="AW334" s="145"/>
      <c r="AX334" s="145"/>
      <c r="AY334" s="143"/>
      <c r="AZ334" s="145"/>
      <c r="BA334" s="145"/>
      <c r="BB334" s="144"/>
      <c r="BC334" s="144"/>
    </row>
    <row r="335">
      <c r="A335" s="142" t="s">
        <v>893</v>
      </c>
      <c r="B335" s="143"/>
      <c r="C335" s="145"/>
      <c r="D335" s="145"/>
      <c r="E335" s="145"/>
      <c r="F335" s="145"/>
      <c r="G335" s="145"/>
      <c r="H335" s="145"/>
      <c r="I335" s="144">
        <v>1.0</v>
      </c>
      <c r="J335" s="145"/>
      <c r="K335" s="143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3"/>
      <c r="AD335" s="145"/>
      <c r="AE335" s="145"/>
      <c r="AF335" s="145"/>
      <c r="AG335" s="145"/>
      <c r="AH335" s="145"/>
      <c r="AI335" s="144">
        <f t="shared" si="1"/>
        <v>1</v>
      </c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4"/>
      <c r="BC335" s="144"/>
    </row>
    <row r="336">
      <c r="A336" s="142" t="s">
        <v>894</v>
      </c>
      <c r="B336" s="143"/>
      <c r="C336" s="145"/>
      <c r="D336" s="145"/>
      <c r="E336" s="145"/>
      <c r="F336" s="145"/>
      <c r="G336" s="145"/>
      <c r="H336" s="145"/>
      <c r="I336" s="144">
        <v>1.0</v>
      </c>
      <c r="J336" s="145"/>
      <c r="K336" s="143"/>
      <c r="L336" s="145"/>
      <c r="M336" s="143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3"/>
      <c r="AD336" s="145"/>
      <c r="AE336" s="145"/>
      <c r="AF336" s="145"/>
      <c r="AG336" s="145"/>
      <c r="AH336" s="145"/>
      <c r="AI336" s="144">
        <f t="shared" si="1"/>
        <v>1</v>
      </c>
      <c r="AJ336" s="145"/>
      <c r="AK336" s="145"/>
      <c r="AL336" s="145"/>
      <c r="AM336" s="145"/>
      <c r="AN336" s="145"/>
      <c r="AO336" s="143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4"/>
      <c r="BC336" s="144"/>
    </row>
    <row r="337">
      <c r="A337" s="142" t="s">
        <v>895</v>
      </c>
      <c r="B337" s="143"/>
      <c r="C337" s="145"/>
      <c r="D337" s="145"/>
      <c r="E337" s="145"/>
      <c r="F337" s="145"/>
      <c r="G337" s="145"/>
      <c r="H337" s="145"/>
      <c r="I337" s="145"/>
      <c r="J337" s="145"/>
      <c r="K337" s="143"/>
      <c r="L337" s="145"/>
      <c r="M337" s="143"/>
      <c r="N337" s="145"/>
      <c r="O337" s="144">
        <v>1.0</v>
      </c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4">
        <f t="shared" si="1"/>
        <v>1</v>
      </c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4"/>
      <c r="BC337" s="144"/>
    </row>
    <row r="338">
      <c r="A338" s="142" t="s">
        <v>896</v>
      </c>
      <c r="B338" s="143"/>
      <c r="C338" s="145"/>
      <c r="D338" s="145"/>
      <c r="E338" s="145"/>
      <c r="F338" s="145"/>
      <c r="G338" s="144">
        <v>1.0</v>
      </c>
      <c r="H338" s="145"/>
      <c r="I338" s="145"/>
      <c r="J338" s="145"/>
      <c r="K338" s="143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4">
        <f t="shared" si="1"/>
        <v>1</v>
      </c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3"/>
      <c r="AZ338" s="145"/>
      <c r="BA338" s="145"/>
      <c r="BB338" s="144"/>
      <c r="BC338" s="144"/>
    </row>
    <row r="339">
      <c r="A339" s="142" t="s">
        <v>897</v>
      </c>
      <c r="B339" s="143"/>
      <c r="C339" s="145"/>
      <c r="D339" s="145"/>
      <c r="E339" s="145"/>
      <c r="F339" s="145"/>
      <c r="G339" s="145"/>
      <c r="H339" s="145"/>
      <c r="I339" s="144">
        <v>1.0</v>
      </c>
      <c r="J339" s="145"/>
      <c r="K339" s="143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4">
        <f t="shared" si="1"/>
        <v>1</v>
      </c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4"/>
      <c r="BC339" s="144"/>
    </row>
    <row r="340">
      <c r="A340" s="142" t="s">
        <v>898</v>
      </c>
      <c r="B340" s="143"/>
      <c r="C340" s="145"/>
      <c r="D340" s="145"/>
      <c r="E340" s="145"/>
      <c r="F340" s="145"/>
      <c r="G340" s="145"/>
      <c r="H340" s="145"/>
      <c r="I340" s="145"/>
      <c r="J340" s="145"/>
      <c r="K340" s="143"/>
      <c r="L340" s="145"/>
      <c r="M340" s="145"/>
      <c r="N340" s="145"/>
      <c r="O340" s="145"/>
      <c r="P340" s="144">
        <v>1.0</v>
      </c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4">
        <f t="shared" si="1"/>
        <v>1</v>
      </c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3"/>
      <c r="AT340" s="145"/>
      <c r="AU340" s="145"/>
      <c r="AV340" s="145"/>
      <c r="AW340" s="145"/>
      <c r="AX340" s="145"/>
      <c r="AY340" s="145"/>
      <c r="AZ340" s="145"/>
      <c r="BA340" s="145"/>
      <c r="BB340" s="144"/>
      <c r="BC340" s="144"/>
    </row>
    <row r="341">
      <c r="A341" s="142" t="s">
        <v>899</v>
      </c>
      <c r="B341" s="143"/>
      <c r="C341" s="145"/>
      <c r="D341" s="145"/>
      <c r="E341" s="145"/>
      <c r="F341" s="145"/>
      <c r="G341" s="145"/>
      <c r="H341" s="145"/>
      <c r="I341" s="145"/>
      <c r="J341" s="145"/>
      <c r="K341" s="143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4">
        <v>1.0</v>
      </c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4">
        <f t="shared" si="1"/>
        <v>1</v>
      </c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3"/>
      <c r="AT341" s="145"/>
      <c r="AU341" s="145"/>
      <c r="AV341" s="145"/>
      <c r="AW341" s="145"/>
      <c r="AX341" s="145"/>
      <c r="AY341" s="145"/>
      <c r="AZ341" s="145"/>
      <c r="BA341" s="145"/>
      <c r="BB341" s="144"/>
      <c r="BC341" s="144"/>
    </row>
    <row r="342">
      <c r="A342" s="142" t="s">
        <v>900</v>
      </c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3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4">
        <v>1.0</v>
      </c>
      <c r="AG342" s="145"/>
      <c r="AH342" s="145"/>
      <c r="AI342" s="144">
        <f t="shared" si="1"/>
        <v>1</v>
      </c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3"/>
      <c r="AV342" s="145"/>
      <c r="AW342" s="145"/>
      <c r="AX342" s="145"/>
      <c r="AY342" s="145"/>
      <c r="AZ342" s="145"/>
      <c r="BA342" s="145"/>
      <c r="BB342" s="144"/>
      <c r="BC342" s="144"/>
    </row>
    <row r="343">
      <c r="A343" s="142" t="s">
        <v>616</v>
      </c>
      <c r="B343" s="143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4">
        <v>1.0</v>
      </c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3"/>
      <c r="AD343" s="145"/>
      <c r="AE343" s="145"/>
      <c r="AF343" s="145"/>
      <c r="AG343" s="145"/>
      <c r="AH343" s="145"/>
      <c r="AI343" s="144">
        <f t="shared" si="1"/>
        <v>1</v>
      </c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3"/>
      <c r="AV343" s="145"/>
      <c r="AW343" s="145"/>
      <c r="AX343" s="145"/>
      <c r="AY343" s="145"/>
      <c r="AZ343" s="145"/>
      <c r="BA343" s="145"/>
      <c r="BB343" s="144"/>
      <c r="BC343" s="144"/>
    </row>
    <row r="344">
      <c r="A344" s="142" t="s">
        <v>901</v>
      </c>
      <c r="B344" s="143"/>
      <c r="C344" s="143"/>
      <c r="D344" s="145"/>
      <c r="E344" s="145"/>
      <c r="F344" s="145"/>
      <c r="G344" s="145"/>
      <c r="H344" s="145"/>
      <c r="I344" s="145"/>
      <c r="J344" s="145"/>
      <c r="K344" s="143"/>
      <c r="L344" s="145"/>
      <c r="M344" s="143"/>
      <c r="N344" s="145"/>
      <c r="O344" s="145"/>
      <c r="P344" s="145"/>
      <c r="Q344" s="145"/>
      <c r="R344" s="145"/>
      <c r="S344" s="144">
        <v>1.0</v>
      </c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4">
        <f t="shared" si="1"/>
        <v>1</v>
      </c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4"/>
      <c r="BC344" s="144"/>
    </row>
    <row r="345">
      <c r="A345" s="142" t="s">
        <v>902</v>
      </c>
      <c r="B345" s="143"/>
      <c r="C345" s="143"/>
      <c r="D345" s="145"/>
      <c r="E345" s="145"/>
      <c r="F345" s="145"/>
      <c r="G345" s="145"/>
      <c r="H345" s="143"/>
      <c r="I345" s="145"/>
      <c r="J345" s="145"/>
      <c r="K345" s="143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4">
        <v>1.0</v>
      </c>
      <c r="AG345" s="145"/>
      <c r="AH345" s="145"/>
      <c r="AI345" s="144">
        <f t="shared" si="1"/>
        <v>1</v>
      </c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4"/>
      <c r="BC345" s="144"/>
    </row>
    <row r="346">
      <c r="A346" s="142" t="s">
        <v>903</v>
      </c>
      <c r="B346" s="143"/>
      <c r="C346" s="145"/>
      <c r="D346" s="145"/>
      <c r="E346" s="145"/>
      <c r="F346" s="145"/>
      <c r="G346" s="145"/>
      <c r="H346" s="143"/>
      <c r="I346" s="145"/>
      <c r="J346" s="145"/>
      <c r="K346" s="145"/>
      <c r="L346" s="145"/>
      <c r="M346" s="143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4">
        <v>1.0</v>
      </c>
      <c r="AG346" s="145"/>
      <c r="AH346" s="145"/>
      <c r="AI346" s="144">
        <f t="shared" si="1"/>
        <v>1</v>
      </c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4"/>
      <c r="BC346" s="144"/>
    </row>
    <row r="347">
      <c r="A347" s="142" t="s">
        <v>904</v>
      </c>
      <c r="B347" s="143"/>
      <c r="C347" s="143"/>
      <c r="D347" s="145"/>
      <c r="E347" s="145"/>
      <c r="F347" s="145"/>
      <c r="G347" s="145"/>
      <c r="H347" s="143"/>
      <c r="I347" s="144">
        <v>1.0</v>
      </c>
      <c r="J347" s="144">
        <v>1.0</v>
      </c>
      <c r="K347" s="143"/>
      <c r="L347" s="145"/>
      <c r="M347" s="143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3"/>
      <c r="AD347" s="145"/>
      <c r="AE347" s="145"/>
      <c r="AF347" s="145"/>
      <c r="AG347" s="145"/>
      <c r="AH347" s="143"/>
      <c r="AI347" s="144">
        <f t="shared" si="1"/>
        <v>2</v>
      </c>
      <c r="AJ347" s="143"/>
      <c r="AK347" s="145"/>
      <c r="AL347" s="145"/>
      <c r="AM347" s="145"/>
      <c r="AN347" s="145"/>
      <c r="AO347" s="145"/>
      <c r="AP347" s="145"/>
      <c r="AQ347" s="143"/>
      <c r="AR347" s="145"/>
      <c r="AS347" s="145"/>
      <c r="AT347" s="145"/>
      <c r="AU347" s="145"/>
      <c r="AV347" s="145"/>
      <c r="AW347" s="145"/>
      <c r="AX347" s="145"/>
      <c r="AY347" s="143"/>
      <c r="AZ347" s="145"/>
      <c r="BA347" s="145"/>
      <c r="BB347" s="144"/>
      <c r="BC347" s="144"/>
    </row>
    <row r="348">
      <c r="A348" s="142" t="s">
        <v>905</v>
      </c>
      <c r="B348" s="143"/>
      <c r="C348" s="143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3"/>
      <c r="AD348" s="145"/>
      <c r="AE348" s="145"/>
      <c r="AF348" s="144">
        <v>1.0</v>
      </c>
      <c r="AG348" s="145"/>
      <c r="AH348" s="145"/>
      <c r="AI348" s="144">
        <f t="shared" si="1"/>
        <v>1</v>
      </c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4"/>
      <c r="BC348" s="144"/>
    </row>
    <row r="349">
      <c r="A349" s="142" t="s">
        <v>484</v>
      </c>
      <c r="B349" s="143"/>
      <c r="C349" s="143"/>
      <c r="D349" s="144">
        <v>1.0</v>
      </c>
      <c r="E349" s="145"/>
      <c r="F349" s="145"/>
      <c r="G349" s="145"/>
      <c r="H349" s="144">
        <v>1.0</v>
      </c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4">
        <v>1.0</v>
      </c>
      <c r="V349" s="145"/>
      <c r="W349" s="145"/>
      <c r="X349" s="145"/>
      <c r="Y349" s="145"/>
      <c r="Z349" s="145"/>
      <c r="AA349" s="145"/>
      <c r="AB349" s="145"/>
      <c r="AC349" s="143"/>
      <c r="AD349" s="145"/>
      <c r="AE349" s="145"/>
      <c r="AF349" s="145"/>
      <c r="AG349" s="145"/>
      <c r="AH349" s="145"/>
      <c r="AI349" s="144">
        <f t="shared" si="1"/>
        <v>3</v>
      </c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4"/>
      <c r="BC349" s="144"/>
    </row>
    <row r="350">
      <c r="A350" s="142" t="s">
        <v>485</v>
      </c>
      <c r="B350" s="143"/>
      <c r="C350" s="145"/>
      <c r="D350" s="144">
        <v>1.0</v>
      </c>
      <c r="E350" s="145"/>
      <c r="F350" s="145"/>
      <c r="G350" s="145"/>
      <c r="H350" s="144">
        <v>1.0</v>
      </c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4">
        <v>1.0</v>
      </c>
      <c r="V350" s="145"/>
      <c r="W350" s="145"/>
      <c r="X350" s="145"/>
      <c r="Y350" s="145"/>
      <c r="Z350" s="145"/>
      <c r="AA350" s="145"/>
      <c r="AB350" s="145"/>
      <c r="AC350" s="143"/>
      <c r="AD350" s="145"/>
      <c r="AE350" s="145"/>
      <c r="AF350" s="145"/>
      <c r="AG350" s="145"/>
      <c r="AH350" s="145"/>
      <c r="AI350" s="144">
        <f t="shared" si="1"/>
        <v>3</v>
      </c>
      <c r="AJ350" s="145"/>
      <c r="AK350" s="145"/>
      <c r="AL350" s="145"/>
      <c r="AM350" s="145"/>
      <c r="AN350" s="145"/>
      <c r="AO350" s="145"/>
      <c r="AP350" s="145"/>
      <c r="AQ350" s="143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4"/>
      <c r="BC350" s="144"/>
    </row>
    <row r="351">
      <c r="A351" s="142" t="s">
        <v>486</v>
      </c>
      <c r="B351" s="143"/>
      <c r="C351" s="143"/>
      <c r="D351" s="144">
        <v>1.0</v>
      </c>
      <c r="E351" s="145"/>
      <c r="F351" s="145"/>
      <c r="G351" s="145"/>
      <c r="H351" s="144">
        <v>1.0</v>
      </c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4">
        <v>1.0</v>
      </c>
      <c r="V351" s="145"/>
      <c r="W351" s="145"/>
      <c r="X351" s="145"/>
      <c r="Y351" s="145"/>
      <c r="Z351" s="145"/>
      <c r="AA351" s="145"/>
      <c r="AB351" s="145"/>
      <c r="AC351" s="143"/>
      <c r="AD351" s="145"/>
      <c r="AE351" s="145"/>
      <c r="AF351" s="145"/>
      <c r="AG351" s="145"/>
      <c r="AH351" s="145"/>
      <c r="AI351" s="144">
        <f t="shared" si="1"/>
        <v>3</v>
      </c>
      <c r="AJ351" s="145"/>
      <c r="AK351" s="145"/>
      <c r="AL351" s="145"/>
      <c r="AM351" s="145"/>
      <c r="AN351" s="145"/>
      <c r="AO351" s="145"/>
      <c r="AP351" s="145"/>
      <c r="AQ351" s="143"/>
      <c r="AR351" s="145"/>
      <c r="AS351" s="143"/>
      <c r="AT351" s="145"/>
      <c r="AU351" s="145"/>
      <c r="AV351" s="145"/>
      <c r="AW351" s="145"/>
      <c r="AX351" s="145"/>
      <c r="AY351" s="145"/>
      <c r="AZ351" s="145"/>
      <c r="BA351" s="145"/>
      <c r="BB351" s="144"/>
      <c r="BC351" s="144"/>
    </row>
    <row r="352">
      <c r="A352" s="142" t="s">
        <v>487</v>
      </c>
      <c r="B352" s="143"/>
      <c r="C352" s="145"/>
      <c r="D352" s="144">
        <v>1.0</v>
      </c>
      <c r="E352" s="145"/>
      <c r="F352" s="145"/>
      <c r="G352" s="145"/>
      <c r="H352" s="144">
        <v>1.0</v>
      </c>
      <c r="I352" s="145"/>
      <c r="J352" s="145"/>
      <c r="K352" s="143"/>
      <c r="L352" s="145"/>
      <c r="M352" s="143"/>
      <c r="N352" s="145"/>
      <c r="O352" s="145"/>
      <c r="P352" s="145"/>
      <c r="Q352" s="145"/>
      <c r="R352" s="145"/>
      <c r="S352" s="145"/>
      <c r="T352" s="145"/>
      <c r="U352" s="144">
        <v>1.0</v>
      </c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4">
        <f t="shared" si="1"/>
        <v>3</v>
      </c>
      <c r="AJ352" s="143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4"/>
      <c r="AZ352" s="145"/>
      <c r="BA352" s="145"/>
      <c r="BB352" s="144"/>
      <c r="BC352" s="144"/>
    </row>
    <row r="353">
      <c r="A353" s="142" t="s">
        <v>488</v>
      </c>
      <c r="B353" s="143"/>
      <c r="C353" s="143"/>
      <c r="D353" s="144">
        <v>1.0</v>
      </c>
      <c r="E353" s="145"/>
      <c r="F353" s="145"/>
      <c r="G353" s="145"/>
      <c r="H353" s="144">
        <v>1.0</v>
      </c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4">
        <v>1.0</v>
      </c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4">
        <f t="shared" si="1"/>
        <v>3</v>
      </c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4"/>
      <c r="AZ353" s="145"/>
      <c r="BA353" s="145"/>
      <c r="BB353" s="144"/>
      <c r="BC353" s="144"/>
    </row>
    <row r="354">
      <c r="A354" s="142" t="s">
        <v>906</v>
      </c>
      <c r="B354" s="143"/>
      <c r="C354" s="143"/>
      <c r="D354" s="143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4">
        <v>1.0</v>
      </c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4">
        <v>1.0</v>
      </c>
      <c r="AF354" s="145"/>
      <c r="AG354" s="145"/>
      <c r="AH354" s="145"/>
      <c r="AI354" s="144">
        <f t="shared" si="1"/>
        <v>2</v>
      </c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4"/>
      <c r="AZ354" s="145"/>
      <c r="BA354" s="145"/>
      <c r="BB354" s="144"/>
      <c r="BC354" s="144"/>
    </row>
    <row r="355">
      <c r="A355" s="142" t="s">
        <v>907</v>
      </c>
      <c r="B355" s="143"/>
      <c r="C355" s="143"/>
      <c r="D355" s="143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4">
        <v>1.0</v>
      </c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4">
        <f t="shared" si="1"/>
        <v>1</v>
      </c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4"/>
      <c r="AZ355" s="145"/>
      <c r="BA355" s="145"/>
      <c r="BB355" s="144"/>
      <c r="BC355" s="144"/>
    </row>
    <row r="356">
      <c r="A356" s="142" t="s">
        <v>494</v>
      </c>
      <c r="B356" s="143"/>
      <c r="C356" s="145"/>
      <c r="D356" s="145"/>
      <c r="E356" s="145"/>
      <c r="F356" s="145"/>
      <c r="G356" s="145"/>
      <c r="H356" s="143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4">
        <v>1.0</v>
      </c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4">
        <f t="shared" si="1"/>
        <v>1</v>
      </c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4"/>
      <c r="AZ356" s="145"/>
      <c r="BA356" s="145"/>
      <c r="BB356" s="144"/>
      <c r="BC356" s="144"/>
    </row>
    <row r="357">
      <c r="A357" s="142" t="s">
        <v>619</v>
      </c>
      <c r="B357" s="143"/>
      <c r="C357" s="145"/>
      <c r="D357" s="145"/>
      <c r="E357" s="145"/>
      <c r="F357" s="145"/>
      <c r="G357" s="145"/>
      <c r="H357" s="143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4">
        <v>1.0</v>
      </c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4">
        <f t="shared" si="1"/>
        <v>1</v>
      </c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4"/>
      <c r="AZ357" s="145"/>
      <c r="BA357" s="145"/>
      <c r="BB357" s="144"/>
      <c r="BC357" s="144"/>
    </row>
    <row r="358">
      <c r="A358" s="142" t="s">
        <v>496</v>
      </c>
      <c r="B358" s="143"/>
      <c r="C358" s="143"/>
      <c r="D358" s="144">
        <v>1.0</v>
      </c>
      <c r="E358" s="145"/>
      <c r="F358" s="145"/>
      <c r="G358" s="145"/>
      <c r="H358" s="144">
        <v>1.0</v>
      </c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4">
        <v>1.0</v>
      </c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4">
        <f t="shared" si="1"/>
        <v>3</v>
      </c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4"/>
      <c r="AZ358" s="145"/>
      <c r="BA358" s="145"/>
      <c r="BB358" s="144"/>
      <c r="BC358" s="144"/>
    </row>
    <row r="359">
      <c r="A359" s="142" t="s">
        <v>908</v>
      </c>
      <c r="B359" s="143"/>
      <c r="C359" s="145"/>
      <c r="D359" s="145"/>
      <c r="E359" s="145"/>
      <c r="F359" s="145"/>
      <c r="G359" s="145"/>
      <c r="H359" s="145"/>
      <c r="I359" s="144">
        <v>1.0</v>
      </c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3"/>
      <c r="AD359" s="145"/>
      <c r="AE359" s="145"/>
      <c r="AF359" s="145"/>
      <c r="AG359" s="145"/>
      <c r="AH359" s="145"/>
      <c r="AI359" s="144">
        <f t="shared" si="1"/>
        <v>1</v>
      </c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4"/>
      <c r="AZ359" s="145"/>
      <c r="BA359" s="145"/>
      <c r="BB359" s="144"/>
      <c r="BC359" s="144"/>
    </row>
    <row r="360">
      <c r="A360" s="142" t="s">
        <v>909</v>
      </c>
      <c r="B360" s="143"/>
      <c r="C360" s="145"/>
      <c r="D360" s="145"/>
      <c r="E360" s="145"/>
      <c r="F360" s="145"/>
      <c r="G360" s="145"/>
      <c r="H360" s="145"/>
      <c r="I360" s="144">
        <v>1.0</v>
      </c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3"/>
      <c r="AD360" s="145"/>
      <c r="AE360" s="145"/>
      <c r="AF360" s="145"/>
      <c r="AG360" s="145"/>
      <c r="AH360" s="145"/>
      <c r="AI360" s="144">
        <f t="shared" si="1"/>
        <v>1</v>
      </c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4"/>
      <c r="AZ360" s="145"/>
      <c r="BA360" s="145"/>
      <c r="BB360" s="144"/>
      <c r="BC360" s="144"/>
    </row>
    <row r="361">
      <c r="A361" s="142" t="s">
        <v>910</v>
      </c>
      <c r="B361" s="143"/>
      <c r="C361" s="145"/>
      <c r="D361" s="145"/>
      <c r="E361" s="145"/>
      <c r="F361" s="145"/>
      <c r="G361" s="145"/>
      <c r="H361" s="145"/>
      <c r="I361" s="144">
        <v>1.0</v>
      </c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3"/>
      <c r="AD361" s="145"/>
      <c r="AE361" s="145"/>
      <c r="AF361" s="145"/>
      <c r="AG361" s="145"/>
      <c r="AH361" s="145"/>
      <c r="AI361" s="144">
        <f t="shared" si="1"/>
        <v>1</v>
      </c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4"/>
      <c r="AZ361" s="145"/>
      <c r="BA361" s="145"/>
      <c r="BB361" s="144"/>
      <c r="BC361" s="144"/>
    </row>
    <row r="362">
      <c r="A362" s="142" t="s">
        <v>911</v>
      </c>
      <c r="B362" s="145"/>
      <c r="C362" s="145"/>
      <c r="D362" s="145"/>
      <c r="E362" s="145"/>
      <c r="F362" s="145"/>
      <c r="G362" s="145"/>
      <c r="H362" s="145"/>
      <c r="I362" s="144">
        <v>1.0</v>
      </c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3"/>
      <c r="AD362" s="145"/>
      <c r="AE362" s="145"/>
      <c r="AF362" s="145"/>
      <c r="AG362" s="145"/>
      <c r="AH362" s="145"/>
      <c r="AI362" s="144">
        <f t="shared" si="1"/>
        <v>1</v>
      </c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4"/>
      <c r="AZ362" s="145"/>
      <c r="BA362" s="145"/>
      <c r="BB362" s="144"/>
      <c r="BC362" s="144"/>
    </row>
    <row r="363">
      <c r="A363" s="142" t="s">
        <v>912</v>
      </c>
      <c r="B363" s="143"/>
      <c r="C363" s="145"/>
      <c r="D363" s="145"/>
      <c r="E363" s="145"/>
      <c r="F363" s="145"/>
      <c r="G363" s="145"/>
      <c r="H363" s="145"/>
      <c r="I363" s="144">
        <v>1.0</v>
      </c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4">
        <f t="shared" si="1"/>
        <v>1</v>
      </c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4"/>
      <c r="AZ363" s="145"/>
      <c r="BA363" s="145"/>
      <c r="BB363" s="144"/>
      <c r="BC363" s="144"/>
    </row>
    <row r="364">
      <c r="A364" s="142" t="s">
        <v>913</v>
      </c>
      <c r="B364" s="143"/>
      <c r="C364" s="143"/>
      <c r="D364" s="143"/>
      <c r="E364" s="145"/>
      <c r="F364" s="144">
        <v>1.0</v>
      </c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4">
        <f t="shared" si="1"/>
        <v>1</v>
      </c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4"/>
      <c r="AZ364" s="145"/>
      <c r="BA364" s="145"/>
      <c r="BB364" s="144"/>
      <c r="BC364" s="144"/>
    </row>
    <row r="365">
      <c r="A365" s="142" t="s">
        <v>914</v>
      </c>
      <c r="B365" s="143"/>
      <c r="C365" s="143"/>
      <c r="D365" s="143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4">
        <v>1.0</v>
      </c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4">
        <f t="shared" si="1"/>
        <v>1</v>
      </c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4"/>
      <c r="AZ365" s="145"/>
      <c r="BA365" s="145"/>
      <c r="BB365" s="144"/>
      <c r="BC365" s="144"/>
    </row>
    <row r="366">
      <c r="A366" s="142" t="s">
        <v>500</v>
      </c>
      <c r="B366" s="143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4">
        <v>1.0</v>
      </c>
      <c r="AC366" s="145"/>
      <c r="AD366" s="145"/>
      <c r="AE366" s="145"/>
      <c r="AF366" s="145"/>
      <c r="AG366" s="145"/>
      <c r="AH366" s="143"/>
      <c r="AI366" s="144">
        <f t="shared" si="1"/>
        <v>1</v>
      </c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3"/>
      <c r="AZ366" s="145"/>
      <c r="BA366" s="145"/>
      <c r="BB366" s="144"/>
      <c r="BC366" s="144"/>
    </row>
    <row r="367">
      <c r="A367" s="142" t="s">
        <v>915</v>
      </c>
      <c r="B367" s="143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4">
        <v>1.0</v>
      </c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4">
        <v>1.0</v>
      </c>
      <c r="AH367" s="145"/>
      <c r="AI367" s="144">
        <f t="shared" si="1"/>
        <v>2</v>
      </c>
      <c r="AJ367" s="145"/>
      <c r="AK367" s="145"/>
      <c r="AL367" s="145"/>
      <c r="AM367" s="145"/>
      <c r="AN367" s="145"/>
      <c r="AO367" s="145"/>
      <c r="AP367" s="145"/>
      <c r="AQ367" s="145"/>
      <c r="AR367" s="144"/>
      <c r="AS367" s="145"/>
      <c r="AT367" s="145"/>
      <c r="AU367" s="145"/>
      <c r="AV367" s="145"/>
      <c r="AW367" s="145"/>
      <c r="AX367" s="145"/>
      <c r="AY367" s="143"/>
      <c r="AZ367" s="145"/>
      <c r="BA367" s="145"/>
      <c r="BB367" s="144"/>
      <c r="BC367" s="144"/>
    </row>
    <row r="368">
      <c r="A368" s="142" t="s">
        <v>502</v>
      </c>
      <c r="B368" s="143"/>
      <c r="C368" s="145"/>
      <c r="D368" s="144">
        <v>1.0</v>
      </c>
      <c r="E368" s="145"/>
      <c r="F368" s="145"/>
      <c r="G368" s="145"/>
      <c r="H368" s="144">
        <v>1.0</v>
      </c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4">
        <v>1.0</v>
      </c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4">
        <v>1.0</v>
      </c>
      <c r="AF368" s="145"/>
      <c r="AG368" s="144">
        <v>1.0</v>
      </c>
      <c r="AH368" s="145"/>
      <c r="AI368" s="144">
        <f t="shared" si="1"/>
        <v>5</v>
      </c>
      <c r="AJ368" s="145"/>
      <c r="AK368" s="145"/>
      <c r="AL368" s="145"/>
      <c r="AM368" s="145"/>
      <c r="AN368" s="145"/>
      <c r="AO368" s="145"/>
      <c r="AP368" s="145"/>
      <c r="AQ368" s="145"/>
      <c r="AR368" s="144"/>
      <c r="AS368" s="145"/>
      <c r="AT368" s="145"/>
      <c r="AU368" s="145"/>
      <c r="AV368" s="145"/>
      <c r="AW368" s="145"/>
      <c r="AX368" s="145"/>
      <c r="AY368" s="143"/>
      <c r="AZ368" s="145"/>
      <c r="BA368" s="145"/>
      <c r="BB368" s="144"/>
      <c r="BC368" s="144"/>
    </row>
    <row r="369">
      <c r="A369" s="142" t="s">
        <v>503</v>
      </c>
      <c r="B369" s="143"/>
      <c r="C369" s="145"/>
      <c r="D369" s="145"/>
      <c r="E369" s="145"/>
      <c r="F369" s="145"/>
      <c r="G369" s="145"/>
      <c r="H369" s="145"/>
      <c r="I369" s="144">
        <v>1.0</v>
      </c>
      <c r="J369" s="145"/>
      <c r="K369" s="145"/>
      <c r="L369" s="145"/>
      <c r="M369" s="145"/>
      <c r="N369" s="145"/>
      <c r="O369" s="145"/>
      <c r="P369" s="145"/>
      <c r="Q369" s="145"/>
      <c r="R369" s="145"/>
      <c r="S369" s="144">
        <v>1.0</v>
      </c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4">
        <f t="shared" si="1"/>
        <v>2</v>
      </c>
      <c r="AJ369" s="145"/>
      <c r="AK369" s="145"/>
      <c r="AL369" s="145"/>
      <c r="AM369" s="145"/>
      <c r="AN369" s="145"/>
      <c r="AO369" s="145"/>
      <c r="AP369" s="145"/>
      <c r="AQ369" s="145"/>
      <c r="AR369" s="144"/>
      <c r="AS369" s="145"/>
      <c r="AT369" s="145"/>
      <c r="AU369" s="145"/>
      <c r="AV369" s="145"/>
      <c r="AW369" s="145"/>
      <c r="AX369" s="145"/>
      <c r="AY369" s="143"/>
      <c r="AZ369" s="145"/>
      <c r="BA369" s="145"/>
      <c r="BB369" s="144"/>
      <c r="BC369" s="144"/>
    </row>
    <row r="370">
      <c r="A370" s="142" t="s">
        <v>916</v>
      </c>
      <c r="B370" s="143"/>
      <c r="C370" s="143"/>
      <c r="D370" s="145"/>
      <c r="E370" s="145"/>
      <c r="F370" s="145"/>
      <c r="G370" s="145"/>
      <c r="H370" s="145"/>
      <c r="I370" s="144">
        <v>1.0</v>
      </c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4">
        <f t="shared" si="1"/>
        <v>1</v>
      </c>
      <c r="AJ370" s="145"/>
      <c r="AK370" s="145"/>
      <c r="AL370" s="145"/>
      <c r="AM370" s="145"/>
      <c r="AN370" s="145"/>
      <c r="AO370" s="145"/>
      <c r="AP370" s="145"/>
      <c r="AQ370" s="145"/>
      <c r="AR370" s="144"/>
      <c r="AS370" s="145"/>
      <c r="AT370" s="145"/>
      <c r="AU370" s="145"/>
      <c r="AV370" s="145"/>
      <c r="AW370" s="145"/>
      <c r="AX370" s="145"/>
      <c r="AY370" s="143"/>
      <c r="AZ370" s="145"/>
      <c r="BA370" s="145"/>
      <c r="BB370" s="144"/>
      <c r="BC370" s="144"/>
    </row>
    <row r="371">
      <c r="A371" s="142" t="s">
        <v>917</v>
      </c>
      <c r="B371" s="143"/>
      <c r="C371" s="143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4">
        <v>1.0</v>
      </c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4">
        <f t="shared" si="1"/>
        <v>1</v>
      </c>
      <c r="AJ371" s="145"/>
      <c r="AK371" s="145"/>
      <c r="AL371" s="145"/>
      <c r="AM371" s="145"/>
      <c r="AN371" s="145"/>
      <c r="AO371" s="145"/>
      <c r="AP371" s="145"/>
      <c r="AQ371" s="145"/>
      <c r="AR371" s="144"/>
      <c r="AS371" s="145"/>
      <c r="AT371" s="145"/>
      <c r="AU371" s="145"/>
      <c r="AV371" s="145"/>
      <c r="AW371" s="145"/>
      <c r="AX371" s="145"/>
      <c r="AY371" s="143"/>
      <c r="AZ371" s="145"/>
      <c r="BA371" s="145"/>
      <c r="BB371" s="144"/>
      <c r="BC371" s="144"/>
    </row>
    <row r="372">
      <c r="A372" s="142" t="s">
        <v>918</v>
      </c>
      <c r="B372" s="143"/>
      <c r="C372" s="145"/>
      <c r="D372" s="145"/>
      <c r="E372" s="145"/>
      <c r="F372" s="145"/>
      <c r="G372" s="145"/>
      <c r="H372" s="145"/>
      <c r="I372" s="144">
        <v>1.0</v>
      </c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4">
        <f t="shared" si="1"/>
        <v>1</v>
      </c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3"/>
      <c r="AZ372" s="144"/>
      <c r="BA372" s="145"/>
      <c r="BB372" s="144"/>
      <c r="BC372" s="144"/>
    </row>
    <row r="373">
      <c r="A373" s="142" t="s">
        <v>919</v>
      </c>
      <c r="B373" s="143"/>
      <c r="C373" s="145"/>
      <c r="D373" s="145"/>
      <c r="E373" s="145"/>
      <c r="F373" s="144">
        <v>1.0</v>
      </c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3"/>
      <c r="AF373" s="145"/>
      <c r="AG373" s="145"/>
      <c r="AH373" s="145"/>
      <c r="AI373" s="144">
        <f t="shared" si="1"/>
        <v>1</v>
      </c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3"/>
      <c r="AZ373" s="145"/>
      <c r="BA373" s="145"/>
      <c r="BB373" s="144"/>
      <c r="BC373" s="144"/>
    </row>
    <row r="374">
      <c r="A374" s="142" t="s">
        <v>507</v>
      </c>
      <c r="B374" s="143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4">
        <v>1.0</v>
      </c>
      <c r="AC374" s="143"/>
      <c r="AD374" s="145"/>
      <c r="AE374" s="145"/>
      <c r="AF374" s="145"/>
      <c r="AG374" s="145"/>
      <c r="AH374" s="145"/>
      <c r="AI374" s="144">
        <f t="shared" si="1"/>
        <v>1</v>
      </c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3"/>
      <c r="AZ374" s="145"/>
      <c r="BA374" s="145"/>
      <c r="BB374" s="144"/>
      <c r="BC374" s="144"/>
    </row>
    <row r="375">
      <c r="A375" s="142" t="s">
        <v>920</v>
      </c>
      <c r="B375" s="143"/>
      <c r="C375" s="143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3"/>
      <c r="AD375" s="145"/>
      <c r="AE375" s="145"/>
      <c r="AF375" s="145"/>
      <c r="AG375" s="144">
        <v>1.0</v>
      </c>
      <c r="AH375" s="145"/>
      <c r="AI375" s="144">
        <f t="shared" si="1"/>
        <v>1</v>
      </c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4"/>
      <c r="AU375" s="145"/>
      <c r="AV375" s="143"/>
      <c r="AW375" s="145"/>
      <c r="AX375" s="145"/>
      <c r="AY375" s="145"/>
      <c r="AZ375" s="145"/>
      <c r="BA375" s="145"/>
      <c r="BB375" s="144"/>
      <c r="BC375" s="144"/>
    </row>
    <row r="376">
      <c r="A376" s="142" t="s">
        <v>921</v>
      </c>
      <c r="B376" s="143"/>
      <c r="C376" s="143"/>
      <c r="D376" s="143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4">
        <v>1.0</v>
      </c>
      <c r="AH376" s="145"/>
      <c r="AI376" s="144">
        <f t="shared" si="1"/>
        <v>1</v>
      </c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4"/>
      <c r="AU376" s="145"/>
      <c r="AV376" s="145"/>
      <c r="AW376" s="145"/>
      <c r="AX376" s="145"/>
      <c r="AY376" s="145"/>
      <c r="AZ376" s="145"/>
      <c r="BA376" s="145"/>
      <c r="BB376" s="144"/>
      <c r="BC376" s="144"/>
    </row>
    <row r="377">
      <c r="A377" s="142" t="s">
        <v>922</v>
      </c>
      <c r="B377" s="143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4">
        <v>1.0</v>
      </c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3"/>
      <c r="AI377" s="144">
        <f t="shared" si="1"/>
        <v>1</v>
      </c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4"/>
      <c r="AU377" s="145"/>
      <c r="AV377" s="145"/>
      <c r="AW377" s="145"/>
      <c r="AX377" s="145"/>
      <c r="AY377" s="145"/>
      <c r="AZ377" s="145"/>
      <c r="BA377" s="145"/>
      <c r="BB377" s="144"/>
      <c r="BC377" s="144"/>
    </row>
    <row r="378">
      <c r="A378" s="142" t="s">
        <v>923</v>
      </c>
      <c r="B378" s="143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4">
        <v>1.0</v>
      </c>
      <c r="AA378" s="145"/>
      <c r="AB378" s="145"/>
      <c r="AC378" s="145"/>
      <c r="AD378" s="145"/>
      <c r="AE378" s="145"/>
      <c r="AF378" s="145"/>
      <c r="AG378" s="145"/>
      <c r="AH378" s="145"/>
      <c r="AI378" s="144">
        <f t="shared" si="1"/>
        <v>1</v>
      </c>
      <c r="AJ378" s="145"/>
      <c r="AK378" s="145"/>
      <c r="AL378" s="145"/>
      <c r="AM378" s="145"/>
      <c r="AN378" s="145"/>
      <c r="AO378" s="145"/>
      <c r="AP378" s="145"/>
      <c r="AQ378" s="145"/>
      <c r="AR378" s="143"/>
      <c r="AS378" s="145"/>
      <c r="AT378" s="144"/>
      <c r="AU378" s="145"/>
      <c r="AV378" s="145"/>
      <c r="AW378" s="145"/>
      <c r="AX378" s="145"/>
      <c r="AY378" s="145"/>
      <c r="AZ378" s="145"/>
      <c r="BA378" s="145"/>
      <c r="BB378" s="144"/>
      <c r="BC378" s="144"/>
    </row>
    <row r="379">
      <c r="A379" s="142" t="s">
        <v>924</v>
      </c>
      <c r="B379" s="143"/>
      <c r="C379" s="145"/>
      <c r="D379" s="145"/>
      <c r="E379" s="145"/>
      <c r="F379" s="145"/>
      <c r="G379" s="145"/>
      <c r="H379" s="145"/>
      <c r="I379" s="144">
        <v>1.0</v>
      </c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4">
        <f t="shared" si="1"/>
        <v>1</v>
      </c>
      <c r="AJ379" s="145"/>
      <c r="AK379" s="145"/>
      <c r="AL379" s="145"/>
      <c r="AM379" s="145"/>
      <c r="AN379" s="145"/>
      <c r="AO379" s="145"/>
      <c r="AP379" s="145"/>
      <c r="AQ379" s="145"/>
      <c r="AR379" s="143"/>
      <c r="AS379" s="145"/>
      <c r="AT379" s="144"/>
      <c r="AU379" s="145"/>
      <c r="AV379" s="145"/>
      <c r="AW379" s="145"/>
      <c r="AX379" s="145"/>
      <c r="AY379" s="145"/>
      <c r="AZ379" s="145"/>
      <c r="BA379" s="145"/>
      <c r="BB379" s="144"/>
      <c r="BC379" s="144"/>
    </row>
    <row r="380">
      <c r="A380" s="142" t="s">
        <v>925</v>
      </c>
      <c r="B380" s="143"/>
      <c r="C380" s="145"/>
      <c r="D380" s="145"/>
      <c r="E380" s="145"/>
      <c r="F380" s="145"/>
      <c r="G380" s="145"/>
      <c r="H380" s="145"/>
      <c r="I380" s="144">
        <v>1.0</v>
      </c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4">
        <f t="shared" si="1"/>
        <v>1</v>
      </c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4"/>
      <c r="AZ380" s="143"/>
      <c r="BA380" s="145"/>
      <c r="BB380" s="144"/>
      <c r="BC380" s="144"/>
    </row>
    <row r="381">
      <c r="A381" s="142" t="s">
        <v>514</v>
      </c>
      <c r="B381" s="143"/>
      <c r="C381" s="145"/>
      <c r="D381" s="145"/>
      <c r="E381" s="145"/>
      <c r="F381" s="145"/>
      <c r="G381" s="145"/>
      <c r="H381" s="145"/>
      <c r="I381" s="145"/>
      <c r="J381" s="145"/>
      <c r="K381" s="145"/>
      <c r="L381" s="144">
        <v>1.0</v>
      </c>
      <c r="M381" s="145"/>
      <c r="N381" s="145"/>
      <c r="O381" s="145"/>
      <c r="P381" s="145"/>
      <c r="Q381" s="144">
        <v>1.0</v>
      </c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4">
        <v>1.0</v>
      </c>
      <c r="AG381" s="144">
        <v>1.0</v>
      </c>
      <c r="AH381" s="145"/>
      <c r="AI381" s="144">
        <f t="shared" si="1"/>
        <v>4</v>
      </c>
      <c r="AJ381" s="145"/>
      <c r="AK381" s="145"/>
      <c r="AL381" s="145"/>
      <c r="AM381" s="145"/>
      <c r="AN381" s="144"/>
      <c r="AO381" s="145"/>
      <c r="AP381" s="145"/>
      <c r="AQ381" s="145"/>
      <c r="AR381" s="145"/>
      <c r="AS381" s="145"/>
      <c r="AT381" s="143"/>
      <c r="AU381" s="145"/>
      <c r="AV381" s="145"/>
      <c r="AW381" s="145"/>
      <c r="AX381" s="145"/>
      <c r="AY381" s="145"/>
      <c r="AZ381" s="145"/>
      <c r="BA381" s="145"/>
      <c r="BB381" s="144"/>
      <c r="BC381" s="144"/>
    </row>
    <row r="382">
      <c r="A382" s="142" t="s">
        <v>926</v>
      </c>
      <c r="B382" s="143"/>
      <c r="C382" s="145"/>
      <c r="D382" s="143"/>
      <c r="E382" s="143"/>
      <c r="F382" s="145"/>
      <c r="G382" s="143"/>
      <c r="H382" s="145"/>
      <c r="I382" s="143"/>
      <c r="J382" s="145"/>
      <c r="K382" s="143"/>
      <c r="L382" s="145"/>
      <c r="M382" s="145"/>
      <c r="N382" s="143"/>
      <c r="O382" s="145"/>
      <c r="P382" s="143"/>
      <c r="Q382" s="145"/>
      <c r="R382" s="144">
        <v>1.0</v>
      </c>
      <c r="S382" s="145"/>
      <c r="T382" s="145"/>
      <c r="U382" s="145"/>
      <c r="V382" s="143"/>
      <c r="W382" s="145"/>
      <c r="X382" s="145"/>
      <c r="Y382" s="145"/>
      <c r="Z382" s="143"/>
      <c r="AA382" s="143"/>
      <c r="AB382" s="145"/>
      <c r="AC382" s="145"/>
      <c r="AD382" s="143"/>
      <c r="AE382" s="145"/>
      <c r="AF382" s="143"/>
      <c r="AG382" s="143"/>
      <c r="AH382" s="145"/>
      <c r="AI382" s="144">
        <f t="shared" si="1"/>
        <v>1</v>
      </c>
      <c r="AJ382" s="143"/>
      <c r="AK382" s="145"/>
      <c r="AL382" s="145"/>
      <c r="AM382" s="145"/>
      <c r="AN382" s="145"/>
      <c r="AO382" s="145"/>
      <c r="AP382" s="145"/>
      <c r="AQ382" s="145"/>
      <c r="AR382" s="143"/>
      <c r="AS382" s="145"/>
      <c r="AT382" s="143"/>
      <c r="AU382" s="145"/>
      <c r="AV382" s="145"/>
      <c r="AW382" s="145"/>
      <c r="AX382" s="145"/>
      <c r="AY382" s="145"/>
      <c r="AZ382" s="145"/>
      <c r="BA382" s="145"/>
      <c r="BB382" s="144"/>
      <c r="BC382" s="144"/>
    </row>
    <row r="383">
      <c r="A383" s="142" t="s">
        <v>927</v>
      </c>
      <c r="B383" s="143"/>
      <c r="C383" s="145"/>
      <c r="D383" s="145"/>
      <c r="E383" s="145"/>
      <c r="F383" s="145"/>
      <c r="G383" s="145"/>
      <c r="H383" s="145"/>
      <c r="I383" s="144">
        <v>1.0</v>
      </c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3"/>
      <c r="AG383" s="145"/>
      <c r="AH383" s="145"/>
      <c r="AI383" s="144">
        <f t="shared" si="1"/>
        <v>1</v>
      </c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3"/>
      <c r="AU383" s="145"/>
      <c r="AV383" s="145"/>
      <c r="AW383" s="145"/>
      <c r="AX383" s="145"/>
      <c r="AY383" s="145"/>
      <c r="AZ383" s="145"/>
      <c r="BA383" s="145"/>
      <c r="BB383" s="144"/>
      <c r="BC383" s="144"/>
    </row>
    <row r="384">
      <c r="A384" s="142" t="s">
        <v>928</v>
      </c>
      <c r="B384" s="143"/>
      <c r="C384" s="145"/>
      <c r="D384" s="145"/>
      <c r="E384" s="145"/>
      <c r="F384" s="145"/>
      <c r="G384" s="145"/>
      <c r="H384" s="145"/>
      <c r="I384" s="144">
        <v>1.0</v>
      </c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3"/>
      <c r="W384" s="145"/>
      <c r="X384" s="145"/>
      <c r="Y384" s="145"/>
      <c r="Z384" s="145"/>
      <c r="AA384" s="145"/>
      <c r="AB384" s="145"/>
      <c r="AC384" s="145"/>
      <c r="AD384" s="143"/>
      <c r="AE384" s="145"/>
      <c r="AF384" s="143"/>
      <c r="AG384" s="145"/>
      <c r="AH384" s="145"/>
      <c r="AI384" s="144">
        <f t="shared" si="1"/>
        <v>1</v>
      </c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3"/>
      <c r="AU384" s="145"/>
      <c r="AV384" s="145"/>
      <c r="AW384" s="145"/>
      <c r="AX384" s="145"/>
      <c r="AY384" s="145"/>
      <c r="AZ384" s="145"/>
      <c r="BA384" s="145"/>
      <c r="BB384" s="144"/>
      <c r="BC384" s="144"/>
    </row>
    <row r="385">
      <c r="A385" s="142" t="s">
        <v>929</v>
      </c>
      <c r="B385" s="143"/>
      <c r="C385" s="143"/>
      <c r="D385" s="145"/>
      <c r="E385" s="145"/>
      <c r="F385" s="145"/>
      <c r="G385" s="145"/>
      <c r="H385" s="145"/>
      <c r="I385" s="144">
        <v>1.0</v>
      </c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4">
        <f t="shared" si="1"/>
        <v>1</v>
      </c>
      <c r="AJ385" s="145"/>
      <c r="AK385" s="145"/>
      <c r="AL385" s="145"/>
      <c r="AM385" s="145"/>
      <c r="AN385" s="145"/>
      <c r="AO385" s="145"/>
      <c r="AP385" s="145"/>
      <c r="AQ385" s="145"/>
      <c r="AR385" s="144"/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4"/>
      <c r="BC385" s="144"/>
    </row>
    <row r="386">
      <c r="A386" s="142" t="s">
        <v>930</v>
      </c>
      <c r="B386" s="143"/>
      <c r="C386" s="145"/>
      <c r="D386" s="145"/>
      <c r="E386" s="145"/>
      <c r="F386" s="145"/>
      <c r="G386" s="145"/>
      <c r="H386" s="145"/>
      <c r="I386" s="144">
        <v>1.0</v>
      </c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4">
        <f t="shared" si="1"/>
        <v>1</v>
      </c>
      <c r="AJ386" s="145"/>
      <c r="AK386" s="145"/>
      <c r="AL386" s="145"/>
      <c r="AM386" s="145"/>
      <c r="AN386" s="145"/>
      <c r="AO386" s="145"/>
      <c r="AP386" s="145"/>
      <c r="AQ386" s="145"/>
      <c r="AR386" s="144"/>
      <c r="AS386" s="145"/>
      <c r="AT386" s="145"/>
      <c r="AU386" s="145"/>
      <c r="AV386" s="145"/>
      <c r="AW386" s="145"/>
      <c r="AX386" s="145"/>
      <c r="AY386" s="143"/>
      <c r="AZ386" s="145"/>
      <c r="BA386" s="145"/>
      <c r="BB386" s="144"/>
      <c r="BC386" s="144"/>
    </row>
    <row r="387">
      <c r="A387" s="142" t="s">
        <v>931</v>
      </c>
      <c r="B387" s="143"/>
      <c r="C387" s="145"/>
      <c r="D387" s="145"/>
      <c r="E387" s="145"/>
      <c r="F387" s="145"/>
      <c r="G387" s="145"/>
      <c r="H387" s="145"/>
      <c r="I387" s="144">
        <v>1.0</v>
      </c>
      <c r="J387" s="145"/>
      <c r="K387" s="143"/>
      <c r="L387" s="145"/>
      <c r="M387" s="143"/>
      <c r="N387" s="145"/>
      <c r="O387" s="145"/>
      <c r="P387" s="145"/>
      <c r="Q387" s="145"/>
      <c r="R387" s="145"/>
      <c r="S387" s="145"/>
      <c r="T387" s="145"/>
      <c r="U387" s="145"/>
      <c r="V387" s="143"/>
      <c r="W387" s="145"/>
      <c r="X387" s="145"/>
      <c r="Y387" s="145"/>
      <c r="Z387" s="145"/>
      <c r="AA387" s="145"/>
      <c r="AB387" s="145"/>
      <c r="AC387" s="143"/>
      <c r="AD387" s="145"/>
      <c r="AE387" s="145"/>
      <c r="AF387" s="143"/>
      <c r="AG387" s="145"/>
      <c r="AH387" s="143"/>
      <c r="AI387" s="144">
        <f t="shared" si="1"/>
        <v>1</v>
      </c>
      <c r="AJ387" s="143"/>
      <c r="AK387" s="145"/>
      <c r="AL387" s="145"/>
      <c r="AM387" s="145"/>
      <c r="AN387" s="145"/>
      <c r="AO387" s="145"/>
      <c r="AP387" s="145"/>
      <c r="AQ387" s="145"/>
      <c r="AR387" s="144"/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4"/>
      <c r="BC387" s="144"/>
    </row>
    <row r="388">
      <c r="A388" s="142" t="s">
        <v>932</v>
      </c>
      <c r="B388" s="143"/>
      <c r="C388" s="145"/>
      <c r="D388" s="145"/>
      <c r="E388" s="145"/>
      <c r="F388" s="145"/>
      <c r="G388" s="145"/>
      <c r="H388" s="145"/>
      <c r="I388" s="144">
        <v>1.0</v>
      </c>
      <c r="J388" s="145"/>
      <c r="K388" s="143"/>
      <c r="L388" s="145"/>
      <c r="M388" s="143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4">
        <f t="shared" si="1"/>
        <v>1</v>
      </c>
      <c r="AJ388" s="143"/>
      <c r="AK388" s="145"/>
      <c r="AL388" s="145"/>
      <c r="AM388" s="145"/>
      <c r="AN388" s="145"/>
      <c r="AO388" s="145"/>
      <c r="AP388" s="145"/>
      <c r="AQ388" s="145"/>
      <c r="AR388" s="144"/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4"/>
      <c r="BC388" s="144"/>
    </row>
    <row r="389">
      <c r="A389" s="142" t="s">
        <v>933</v>
      </c>
      <c r="B389" s="143"/>
      <c r="C389" s="143"/>
      <c r="D389" s="145"/>
      <c r="E389" s="145"/>
      <c r="F389" s="145"/>
      <c r="G389" s="145"/>
      <c r="H389" s="145"/>
      <c r="I389" s="144">
        <v>1.0</v>
      </c>
      <c r="J389" s="145"/>
      <c r="K389" s="143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4">
        <f t="shared" si="1"/>
        <v>1</v>
      </c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4"/>
      <c r="BC389" s="144"/>
    </row>
    <row r="390">
      <c r="A390" s="142" t="s">
        <v>934</v>
      </c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3"/>
      <c r="W390" s="143"/>
      <c r="X390" s="145"/>
      <c r="Y390" s="145"/>
      <c r="Z390" s="145"/>
      <c r="AA390" s="145"/>
      <c r="AB390" s="145"/>
      <c r="AC390" s="145"/>
      <c r="AD390" s="145"/>
      <c r="AE390" s="145"/>
      <c r="AF390" s="144">
        <v>1.0</v>
      </c>
      <c r="AG390" s="145"/>
      <c r="AH390" s="145"/>
      <c r="AI390" s="144">
        <f t="shared" si="1"/>
        <v>1</v>
      </c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4"/>
      <c r="BC390" s="144"/>
    </row>
    <row r="391">
      <c r="A391" s="142" t="s">
        <v>935</v>
      </c>
      <c r="B391" s="143"/>
      <c r="C391" s="143"/>
      <c r="D391" s="145"/>
      <c r="E391" s="145"/>
      <c r="F391" s="145"/>
      <c r="G391" s="145"/>
      <c r="H391" s="145"/>
      <c r="I391" s="145"/>
      <c r="J391" s="145"/>
      <c r="K391" s="143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3"/>
      <c r="AB391" s="145"/>
      <c r="AC391" s="145"/>
      <c r="AD391" s="145"/>
      <c r="AE391" s="145"/>
      <c r="AF391" s="144">
        <v>1.0</v>
      </c>
      <c r="AG391" s="145"/>
      <c r="AH391" s="145"/>
      <c r="AI391" s="144">
        <f t="shared" si="1"/>
        <v>1</v>
      </c>
      <c r="AJ391" s="143"/>
      <c r="AK391" s="145"/>
      <c r="AL391" s="145"/>
      <c r="AM391" s="145"/>
      <c r="AN391" s="145"/>
      <c r="AO391" s="145"/>
      <c r="AP391" s="145"/>
      <c r="AQ391" s="144"/>
      <c r="AR391" s="143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4"/>
      <c r="BC391" s="144"/>
    </row>
    <row r="392">
      <c r="A392" s="142" t="s">
        <v>936</v>
      </c>
      <c r="B392" s="143"/>
      <c r="C392" s="145"/>
      <c r="D392" s="145"/>
      <c r="E392" s="145"/>
      <c r="F392" s="144">
        <v>1.0</v>
      </c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3"/>
      <c r="AG392" s="145"/>
      <c r="AH392" s="145"/>
      <c r="AI392" s="144">
        <f t="shared" si="1"/>
        <v>1</v>
      </c>
      <c r="AJ392" s="145"/>
      <c r="AK392" s="145"/>
      <c r="AL392" s="145"/>
      <c r="AM392" s="145"/>
      <c r="AN392" s="145"/>
      <c r="AO392" s="145"/>
      <c r="AP392" s="145"/>
      <c r="AQ392" s="144"/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4"/>
      <c r="BC392" s="144"/>
    </row>
    <row r="393">
      <c r="A393" s="142" t="s">
        <v>937</v>
      </c>
      <c r="B393" s="143"/>
      <c r="C393" s="145"/>
      <c r="D393" s="145"/>
      <c r="E393" s="145"/>
      <c r="F393" s="145"/>
      <c r="G393" s="145"/>
      <c r="H393" s="145"/>
      <c r="I393" s="145"/>
      <c r="J393" s="143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3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4">
        <v>1.0</v>
      </c>
      <c r="AG393" s="145"/>
      <c r="AH393" s="145"/>
      <c r="AI393" s="144">
        <f t="shared" si="1"/>
        <v>1</v>
      </c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4"/>
      <c r="BC393" s="144"/>
    </row>
    <row r="394">
      <c r="A394" s="142" t="s">
        <v>623</v>
      </c>
      <c r="B394" s="143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4">
        <v>1.0</v>
      </c>
      <c r="O394" s="145"/>
      <c r="P394" s="145"/>
      <c r="Q394" s="145"/>
      <c r="R394" s="145"/>
      <c r="S394" s="145"/>
      <c r="T394" s="144">
        <v>1.0</v>
      </c>
      <c r="U394" s="145"/>
      <c r="V394" s="145"/>
      <c r="W394" s="143"/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4">
        <f t="shared" si="1"/>
        <v>2</v>
      </c>
      <c r="AJ394" s="145"/>
      <c r="AK394" s="145"/>
      <c r="AL394" s="145"/>
      <c r="AM394" s="145"/>
      <c r="AN394" s="145"/>
      <c r="AO394" s="145"/>
      <c r="AP394" s="145"/>
      <c r="AQ394" s="145"/>
      <c r="AR394" s="143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4"/>
      <c r="BC394" s="144"/>
    </row>
    <row r="395">
      <c r="A395" s="142" t="s">
        <v>938</v>
      </c>
      <c r="B395" s="143"/>
      <c r="C395" s="143"/>
      <c r="D395" s="145"/>
      <c r="E395" s="145"/>
      <c r="F395" s="145"/>
      <c r="G395" s="145"/>
      <c r="H395" s="145"/>
      <c r="I395" s="145"/>
      <c r="J395" s="145"/>
      <c r="K395" s="143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4">
        <v>1.0</v>
      </c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4">
        <f t="shared" si="1"/>
        <v>1</v>
      </c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4"/>
      <c r="BC395" s="144"/>
    </row>
    <row r="396">
      <c r="A396" s="142" t="s">
        <v>939</v>
      </c>
      <c r="B396" s="143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3"/>
      <c r="X396" s="144">
        <v>1.0</v>
      </c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4">
        <f t="shared" si="1"/>
        <v>1</v>
      </c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4"/>
      <c r="BC396" s="144"/>
    </row>
    <row r="397">
      <c r="A397" s="142" t="s">
        <v>940</v>
      </c>
      <c r="B397" s="143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3"/>
      <c r="X397" s="145"/>
      <c r="Y397" s="145"/>
      <c r="Z397" s="145"/>
      <c r="AA397" s="145"/>
      <c r="AB397" s="145"/>
      <c r="AC397" s="145"/>
      <c r="AD397" s="145"/>
      <c r="AE397" s="144">
        <v>1.0</v>
      </c>
      <c r="AF397" s="145"/>
      <c r="AG397" s="145"/>
      <c r="AH397" s="145"/>
      <c r="AI397" s="144">
        <f t="shared" si="1"/>
        <v>1</v>
      </c>
      <c r="AJ397" s="145"/>
      <c r="AK397" s="145"/>
      <c r="AL397" s="145"/>
      <c r="AM397" s="145"/>
      <c r="AN397" s="145"/>
      <c r="AO397" s="145"/>
      <c r="AP397" s="145"/>
      <c r="AQ397" s="143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4"/>
      <c r="BC397" s="144"/>
    </row>
    <row r="398">
      <c r="A398" s="142" t="s">
        <v>941</v>
      </c>
      <c r="B398" s="143"/>
      <c r="C398" s="145"/>
      <c r="D398" s="145"/>
      <c r="E398" s="145"/>
      <c r="F398" s="145"/>
      <c r="G398" s="145"/>
      <c r="H398" s="145"/>
      <c r="I398" s="144">
        <v>1.0</v>
      </c>
      <c r="J398" s="143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3"/>
      <c r="AC398" s="145"/>
      <c r="AD398" s="145"/>
      <c r="AE398" s="145"/>
      <c r="AF398" s="145"/>
      <c r="AG398" s="145"/>
      <c r="AH398" s="145"/>
      <c r="AI398" s="144">
        <f t="shared" si="1"/>
        <v>1</v>
      </c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4"/>
      <c r="BC398" s="144"/>
    </row>
    <row r="399">
      <c r="A399" s="142" t="s">
        <v>624</v>
      </c>
      <c r="B399" s="143"/>
      <c r="C399" s="143"/>
      <c r="D399" s="145"/>
      <c r="E399" s="145"/>
      <c r="F399" s="145"/>
      <c r="G399" s="145"/>
      <c r="H399" s="145"/>
      <c r="I399" s="144">
        <v>1.0</v>
      </c>
      <c r="J399" s="145"/>
      <c r="K399" s="143"/>
      <c r="L399" s="145"/>
      <c r="M399" s="143"/>
      <c r="N399" s="145"/>
      <c r="O399" s="145"/>
      <c r="P399" s="145"/>
      <c r="Q399" s="145"/>
      <c r="R399" s="145"/>
      <c r="S399" s="145"/>
      <c r="T399" s="145"/>
      <c r="U399" s="145"/>
      <c r="V399" s="145"/>
      <c r="W399" s="143"/>
      <c r="X399" s="145"/>
      <c r="Y399" s="145"/>
      <c r="Z399" s="145"/>
      <c r="AA399" s="145"/>
      <c r="AB399" s="145"/>
      <c r="AC399" s="145"/>
      <c r="AD399" s="143"/>
      <c r="AE399" s="145"/>
      <c r="AF399" s="144">
        <v>1.0</v>
      </c>
      <c r="AG399" s="145"/>
      <c r="AH399" s="143"/>
      <c r="AI399" s="144">
        <f t="shared" si="1"/>
        <v>2</v>
      </c>
      <c r="AJ399" s="143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4"/>
      <c r="BC399" s="144"/>
    </row>
    <row r="400">
      <c r="A400" s="142" t="s">
        <v>942</v>
      </c>
      <c r="B400" s="143"/>
      <c r="C400" s="143"/>
      <c r="D400" s="145"/>
      <c r="E400" s="145"/>
      <c r="F400" s="145"/>
      <c r="G400" s="145"/>
      <c r="H400" s="145"/>
      <c r="I400" s="144">
        <v>1.0</v>
      </c>
      <c r="J400" s="145"/>
      <c r="K400" s="143"/>
      <c r="L400" s="145"/>
      <c r="M400" s="145"/>
      <c r="N400" s="145"/>
      <c r="O400" s="143"/>
      <c r="P400" s="145"/>
      <c r="Q400" s="145"/>
      <c r="R400" s="145"/>
      <c r="S400" s="145"/>
      <c r="T400" s="143"/>
      <c r="U400" s="145"/>
      <c r="V400" s="145"/>
      <c r="W400" s="143"/>
      <c r="X400" s="145"/>
      <c r="Y400" s="143"/>
      <c r="Z400" s="145"/>
      <c r="AA400" s="143"/>
      <c r="AB400" s="145"/>
      <c r="AC400" s="145"/>
      <c r="AD400" s="145"/>
      <c r="AE400" s="145"/>
      <c r="AF400" s="145"/>
      <c r="AG400" s="145"/>
      <c r="AH400" s="145"/>
      <c r="AI400" s="144">
        <f t="shared" si="1"/>
        <v>1</v>
      </c>
      <c r="AJ400" s="143"/>
      <c r="AK400" s="145"/>
      <c r="AL400" s="145"/>
      <c r="AM400" s="145"/>
      <c r="AN400" s="145"/>
      <c r="AO400" s="145"/>
      <c r="AP400" s="145"/>
      <c r="AQ400" s="143"/>
      <c r="AR400" s="145"/>
      <c r="AS400" s="145"/>
      <c r="AT400" s="145"/>
      <c r="AU400" s="145"/>
      <c r="AV400" s="145"/>
      <c r="AW400" s="143"/>
      <c r="AX400" s="143"/>
      <c r="AY400" s="145"/>
      <c r="AZ400" s="145"/>
      <c r="BA400" s="143"/>
      <c r="BB400" s="144"/>
      <c r="BC400" s="144"/>
    </row>
    <row r="401">
      <c r="A401" s="142" t="s">
        <v>522</v>
      </c>
      <c r="B401" s="143"/>
      <c r="C401" s="145"/>
      <c r="D401" s="145"/>
      <c r="E401" s="145"/>
      <c r="F401" s="145"/>
      <c r="G401" s="145"/>
      <c r="H401" s="145"/>
      <c r="I401" s="145"/>
      <c r="J401" s="145"/>
      <c r="K401" s="143"/>
      <c r="L401" s="144">
        <v>1.0</v>
      </c>
      <c r="M401" s="143"/>
      <c r="N401" s="145"/>
      <c r="O401" s="145"/>
      <c r="P401" s="145"/>
      <c r="Q401" s="144">
        <v>1.0</v>
      </c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3"/>
      <c r="AD401" s="145"/>
      <c r="AE401" s="145"/>
      <c r="AF401" s="145"/>
      <c r="AG401" s="145"/>
      <c r="AH401" s="143"/>
      <c r="AI401" s="144">
        <f t="shared" si="1"/>
        <v>2</v>
      </c>
      <c r="AJ401" s="143"/>
      <c r="AK401" s="145"/>
      <c r="AL401" s="145"/>
      <c r="AM401" s="145"/>
      <c r="AN401" s="145"/>
      <c r="AO401" s="144"/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4"/>
      <c r="BC401" s="144"/>
    </row>
    <row r="402">
      <c r="A402" s="142" t="s">
        <v>943</v>
      </c>
      <c r="B402" s="143"/>
      <c r="C402" s="145"/>
      <c r="D402" s="145"/>
      <c r="E402" s="145"/>
      <c r="F402" s="145"/>
      <c r="G402" s="145"/>
      <c r="H402" s="145"/>
      <c r="I402" s="144">
        <v>1.0</v>
      </c>
      <c r="J402" s="145"/>
      <c r="K402" s="143"/>
      <c r="L402" s="145"/>
      <c r="M402" s="143"/>
      <c r="N402" s="145"/>
      <c r="O402" s="145"/>
      <c r="P402" s="145"/>
      <c r="Q402" s="145"/>
      <c r="R402" s="145"/>
      <c r="S402" s="145"/>
      <c r="T402" s="145"/>
      <c r="U402" s="145"/>
      <c r="V402" s="145"/>
      <c r="W402" s="143"/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4">
        <f t="shared" si="1"/>
        <v>1</v>
      </c>
      <c r="AJ402" s="143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4"/>
      <c r="BC402" s="144"/>
    </row>
    <row r="403">
      <c r="A403" s="142" t="s">
        <v>944</v>
      </c>
      <c r="B403" s="143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4">
        <v>1.0</v>
      </c>
      <c r="P403" s="145"/>
      <c r="Q403" s="145"/>
      <c r="R403" s="145"/>
      <c r="S403" s="145"/>
      <c r="T403" s="145"/>
      <c r="U403" s="145"/>
      <c r="V403" s="145"/>
      <c r="W403" s="143"/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4">
        <f t="shared" si="1"/>
        <v>1</v>
      </c>
      <c r="AJ403" s="143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4"/>
      <c r="BC403" s="144"/>
    </row>
    <row r="404">
      <c r="A404" s="142" t="s">
        <v>945</v>
      </c>
      <c r="B404" s="143"/>
      <c r="C404" s="143"/>
      <c r="D404" s="145"/>
      <c r="E404" s="145"/>
      <c r="F404" s="145"/>
      <c r="G404" s="145"/>
      <c r="H404" s="145"/>
      <c r="I404" s="144">
        <v>1.0</v>
      </c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3"/>
      <c r="X404" s="145"/>
      <c r="Y404" s="144">
        <v>1.0</v>
      </c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4">
        <f t="shared" si="1"/>
        <v>2</v>
      </c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4"/>
      <c r="BC404" s="144"/>
    </row>
    <row r="405">
      <c r="A405" s="142" t="s">
        <v>946</v>
      </c>
      <c r="B405" s="143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4">
        <v>1.0</v>
      </c>
      <c r="P405" s="145"/>
      <c r="Q405" s="145"/>
      <c r="R405" s="145"/>
      <c r="S405" s="145"/>
      <c r="T405" s="145"/>
      <c r="U405" s="145"/>
      <c r="V405" s="145"/>
      <c r="W405" s="143"/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4">
        <f t="shared" si="1"/>
        <v>1</v>
      </c>
      <c r="AJ405" s="145"/>
      <c r="AK405" s="145"/>
      <c r="AL405" s="143"/>
      <c r="AM405" s="145"/>
      <c r="AN405" s="145"/>
      <c r="AO405" s="145"/>
      <c r="AP405" s="145"/>
      <c r="AQ405" s="145"/>
      <c r="AR405" s="145"/>
      <c r="AS405" s="145"/>
      <c r="AT405" s="145"/>
      <c r="AU405" s="143"/>
      <c r="AV405" s="145"/>
      <c r="AW405" s="145"/>
      <c r="AX405" s="145"/>
      <c r="AY405" s="145"/>
      <c r="AZ405" s="145"/>
      <c r="BA405" s="145"/>
      <c r="BB405" s="144"/>
      <c r="BC405" s="144"/>
    </row>
    <row r="406">
      <c r="A406" s="142" t="s">
        <v>947</v>
      </c>
      <c r="B406" s="143"/>
      <c r="C406" s="143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3"/>
      <c r="X406" s="145"/>
      <c r="Y406" s="144">
        <v>1.0</v>
      </c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4">
        <f t="shared" si="1"/>
        <v>1</v>
      </c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4"/>
      <c r="BC406" s="144"/>
    </row>
    <row r="407">
      <c r="A407" s="142" t="s">
        <v>948</v>
      </c>
      <c r="B407" s="143"/>
      <c r="C407" s="143"/>
      <c r="D407" s="145"/>
      <c r="E407" s="145"/>
      <c r="F407" s="145"/>
      <c r="G407" s="145"/>
      <c r="H407" s="145"/>
      <c r="I407" s="144">
        <v>1.0</v>
      </c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4">
        <f t="shared" si="1"/>
        <v>1</v>
      </c>
      <c r="AJ407" s="145"/>
      <c r="AK407" s="145"/>
      <c r="AL407" s="145"/>
      <c r="AM407" s="145"/>
      <c r="AN407" s="145"/>
      <c r="AO407" s="143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4"/>
      <c r="BC407" s="144"/>
    </row>
    <row r="408">
      <c r="A408" s="142" t="s">
        <v>949</v>
      </c>
      <c r="B408" s="143"/>
      <c r="C408" s="143"/>
      <c r="D408" s="145"/>
      <c r="E408" s="145"/>
      <c r="F408" s="145"/>
      <c r="G408" s="145"/>
      <c r="H408" s="145"/>
      <c r="I408" s="145"/>
      <c r="J408" s="145"/>
      <c r="K408" s="143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4">
        <v>1.0</v>
      </c>
      <c r="W408" s="143"/>
      <c r="X408" s="145"/>
      <c r="Y408" s="145"/>
      <c r="Z408" s="145"/>
      <c r="AA408" s="143"/>
      <c r="AB408" s="145"/>
      <c r="AC408" s="145"/>
      <c r="AD408" s="145"/>
      <c r="AE408" s="145"/>
      <c r="AF408" s="145"/>
      <c r="AG408" s="145"/>
      <c r="AH408" s="145"/>
      <c r="AI408" s="144">
        <f t="shared" si="1"/>
        <v>1</v>
      </c>
      <c r="AJ408" s="143"/>
      <c r="AK408" s="145"/>
      <c r="AL408" s="145"/>
      <c r="AM408" s="145"/>
      <c r="AN408" s="145"/>
      <c r="AO408" s="145"/>
      <c r="AP408" s="145"/>
      <c r="AQ408" s="143"/>
      <c r="AR408" s="145"/>
      <c r="AS408" s="145"/>
      <c r="AT408" s="145"/>
      <c r="AU408" s="145"/>
      <c r="AV408" s="145"/>
      <c r="AW408" s="143"/>
      <c r="AX408" s="143"/>
      <c r="AY408" s="145"/>
      <c r="AZ408" s="145"/>
      <c r="BA408" s="145"/>
      <c r="BB408" s="144"/>
      <c r="BC408" s="144"/>
    </row>
    <row r="409">
      <c r="A409" s="142" t="s">
        <v>950</v>
      </c>
      <c r="B409" s="143"/>
      <c r="C409" s="143"/>
      <c r="D409" s="145"/>
      <c r="E409" s="145"/>
      <c r="F409" s="145"/>
      <c r="G409" s="145"/>
      <c r="H409" s="145"/>
      <c r="I409" s="145"/>
      <c r="J409" s="145"/>
      <c r="K409" s="143"/>
      <c r="L409" s="145"/>
      <c r="M409" s="143"/>
      <c r="N409" s="145"/>
      <c r="O409" s="145"/>
      <c r="P409" s="145"/>
      <c r="Q409" s="145"/>
      <c r="R409" s="145"/>
      <c r="S409" s="145"/>
      <c r="T409" s="145"/>
      <c r="U409" s="145"/>
      <c r="V409" s="145"/>
      <c r="W409" s="143"/>
      <c r="X409" s="144">
        <v>1.0</v>
      </c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3"/>
      <c r="AI409" s="144">
        <f t="shared" si="1"/>
        <v>1</v>
      </c>
      <c r="AJ409" s="145"/>
      <c r="AK409" s="145"/>
      <c r="AL409" s="145"/>
      <c r="AM409" s="145"/>
      <c r="AN409" s="145"/>
      <c r="AO409" s="144"/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4"/>
      <c r="BC409" s="144"/>
    </row>
    <row r="410">
      <c r="A410" s="142" t="s">
        <v>951</v>
      </c>
      <c r="B410" s="143"/>
      <c r="C410" s="143"/>
      <c r="D410" s="145"/>
      <c r="E410" s="145"/>
      <c r="F410" s="145"/>
      <c r="G410" s="145"/>
      <c r="H410" s="145"/>
      <c r="I410" s="145"/>
      <c r="J410" s="145"/>
      <c r="K410" s="145"/>
      <c r="L410" s="143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3"/>
      <c r="X410" s="144">
        <v>1.0</v>
      </c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3"/>
      <c r="AI410" s="144">
        <f t="shared" si="1"/>
        <v>1</v>
      </c>
      <c r="AJ410" s="143"/>
      <c r="AK410" s="145"/>
      <c r="AL410" s="145"/>
      <c r="AM410" s="145"/>
      <c r="AN410" s="145"/>
      <c r="AO410" s="145"/>
      <c r="AP410" s="145"/>
      <c r="AQ410" s="143"/>
      <c r="AR410" s="143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4"/>
      <c r="BC410" s="144"/>
    </row>
    <row r="411">
      <c r="A411" s="142" t="s">
        <v>952</v>
      </c>
      <c r="B411" s="143"/>
      <c r="C411" s="143"/>
      <c r="D411" s="145"/>
      <c r="E411" s="145"/>
      <c r="F411" s="145"/>
      <c r="G411" s="145"/>
      <c r="H411" s="145"/>
      <c r="I411" s="144">
        <v>1.0</v>
      </c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3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4">
        <f t="shared" si="1"/>
        <v>1</v>
      </c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4"/>
      <c r="BC411" s="144"/>
    </row>
    <row r="412">
      <c r="A412" s="142" t="s">
        <v>953</v>
      </c>
      <c r="B412" s="143"/>
      <c r="C412" s="143"/>
      <c r="D412" s="145"/>
      <c r="E412" s="145"/>
      <c r="F412" s="145"/>
      <c r="G412" s="145"/>
      <c r="H412" s="145"/>
      <c r="I412" s="144">
        <v>1.0</v>
      </c>
      <c r="J412" s="145"/>
      <c r="K412" s="145"/>
      <c r="L412" s="145"/>
      <c r="M412" s="145"/>
      <c r="N412" s="145"/>
      <c r="O412" s="143"/>
      <c r="P412" s="145"/>
      <c r="Q412" s="145"/>
      <c r="R412" s="145"/>
      <c r="S412" s="145"/>
      <c r="T412" s="143"/>
      <c r="U412" s="145"/>
      <c r="V412" s="145"/>
      <c r="W412" s="145"/>
      <c r="X412" s="145"/>
      <c r="Y412" s="143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4">
        <f t="shared" si="1"/>
        <v>1</v>
      </c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3"/>
      <c r="BB412" s="144"/>
      <c r="BC412" s="144"/>
    </row>
    <row r="413">
      <c r="A413" s="142" t="s">
        <v>954</v>
      </c>
      <c r="B413" s="143"/>
      <c r="C413" s="143"/>
      <c r="D413" s="145"/>
      <c r="E413" s="145"/>
      <c r="F413" s="145"/>
      <c r="G413" s="145"/>
      <c r="H413" s="145"/>
      <c r="I413" s="144">
        <v>1.0</v>
      </c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3"/>
      <c r="X413" s="145"/>
      <c r="Y413" s="145"/>
      <c r="Z413" s="145"/>
      <c r="AA413" s="143"/>
      <c r="AB413" s="145"/>
      <c r="AC413" s="145"/>
      <c r="AD413" s="145"/>
      <c r="AE413" s="145"/>
      <c r="AF413" s="145"/>
      <c r="AG413" s="145"/>
      <c r="AH413" s="145"/>
      <c r="AI413" s="144">
        <f t="shared" si="1"/>
        <v>1</v>
      </c>
      <c r="AJ413" s="143"/>
      <c r="AK413" s="145"/>
      <c r="AL413" s="145"/>
      <c r="AM413" s="145"/>
      <c r="AN413" s="145"/>
      <c r="AO413" s="145"/>
      <c r="AP413" s="145"/>
      <c r="AQ413" s="143"/>
      <c r="AR413" s="145"/>
      <c r="AS413" s="145"/>
      <c r="AT413" s="145"/>
      <c r="AU413" s="145"/>
      <c r="AV413" s="145"/>
      <c r="AW413" s="143"/>
      <c r="AX413" s="143"/>
      <c r="AY413" s="145"/>
      <c r="AZ413" s="145"/>
      <c r="BA413" s="145"/>
      <c r="BB413" s="144"/>
      <c r="BC413" s="144"/>
    </row>
    <row r="414">
      <c r="A414" s="142" t="s">
        <v>955</v>
      </c>
      <c r="B414" s="143"/>
      <c r="C414" s="143"/>
      <c r="D414" s="145"/>
      <c r="E414" s="145"/>
      <c r="F414" s="145"/>
      <c r="G414" s="145"/>
      <c r="H414" s="145"/>
      <c r="I414" s="144">
        <v>1.0</v>
      </c>
      <c r="J414" s="145"/>
      <c r="K414" s="145"/>
      <c r="L414" s="145"/>
      <c r="M414" s="145"/>
      <c r="N414" s="145"/>
      <c r="O414" s="143"/>
      <c r="P414" s="145"/>
      <c r="Q414" s="145"/>
      <c r="R414" s="145"/>
      <c r="S414" s="145"/>
      <c r="T414" s="143"/>
      <c r="U414" s="145"/>
      <c r="V414" s="145"/>
      <c r="W414" s="143"/>
      <c r="X414" s="145"/>
      <c r="Y414" s="143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4">
        <f t="shared" si="1"/>
        <v>1</v>
      </c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3"/>
      <c r="BB414" s="144"/>
      <c r="BC414" s="144"/>
    </row>
    <row r="415">
      <c r="A415" s="142" t="s">
        <v>956</v>
      </c>
      <c r="B415" s="143"/>
      <c r="C415" s="143"/>
      <c r="D415" s="145"/>
      <c r="E415" s="145"/>
      <c r="F415" s="145"/>
      <c r="G415" s="145"/>
      <c r="H415" s="145"/>
      <c r="I415" s="144">
        <v>1.0</v>
      </c>
      <c r="J415" s="145"/>
      <c r="K415" s="145"/>
      <c r="L415" s="145"/>
      <c r="M415" s="145"/>
      <c r="N415" s="145"/>
      <c r="O415" s="143"/>
      <c r="P415" s="145"/>
      <c r="Q415" s="145"/>
      <c r="R415" s="145"/>
      <c r="S415" s="145"/>
      <c r="T415" s="143"/>
      <c r="U415" s="145"/>
      <c r="V415" s="145"/>
      <c r="W415" s="145"/>
      <c r="X415" s="145"/>
      <c r="Y415" s="143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4">
        <f t="shared" si="1"/>
        <v>1</v>
      </c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3"/>
      <c r="BB415" s="144"/>
      <c r="BC415" s="144"/>
    </row>
    <row r="416">
      <c r="A416" s="142" t="s">
        <v>957</v>
      </c>
      <c r="B416" s="143"/>
      <c r="C416" s="143"/>
      <c r="D416" s="143"/>
      <c r="E416" s="143"/>
      <c r="F416" s="145"/>
      <c r="G416" s="145"/>
      <c r="H416" s="145"/>
      <c r="I416" s="144">
        <v>1.0</v>
      </c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4">
        <f t="shared" si="1"/>
        <v>1</v>
      </c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4"/>
      <c r="AZ416" s="145"/>
      <c r="BA416" s="145"/>
      <c r="BB416" s="144"/>
      <c r="BC416" s="144"/>
    </row>
    <row r="417">
      <c r="A417" s="142" t="s">
        <v>958</v>
      </c>
      <c r="B417" s="143"/>
      <c r="C417" s="143"/>
      <c r="D417" s="145"/>
      <c r="E417" s="145"/>
      <c r="F417" s="145"/>
      <c r="G417" s="145"/>
      <c r="H417" s="145"/>
      <c r="I417" s="144">
        <v>1.0</v>
      </c>
      <c r="J417" s="145"/>
      <c r="K417" s="145"/>
      <c r="L417" s="145"/>
      <c r="M417" s="145"/>
      <c r="N417" s="145"/>
      <c r="O417" s="143"/>
      <c r="P417" s="145"/>
      <c r="Q417" s="145"/>
      <c r="R417" s="145"/>
      <c r="S417" s="145"/>
      <c r="T417" s="143"/>
      <c r="U417" s="145"/>
      <c r="V417" s="145"/>
      <c r="W417" s="145"/>
      <c r="X417" s="145"/>
      <c r="Y417" s="143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4">
        <f t="shared" si="1"/>
        <v>1</v>
      </c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3"/>
      <c r="BB417" s="144"/>
      <c r="BC417" s="144"/>
    </row>
    <row r="418">
      <c r="A418" s="140" t="s">
        <v>959</v>
      </c>
      <c r="B418" s="143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3"/>
      <c r="X418" s="145"/>
      <c r="Y418" s="145"/>
      <c r="Z418" s="145"/>
      <c r="AA418" s="145"/>
      <c r="AB418" s="145"/>
      <c r="AC418" s="145"/>
      <c r="AD418" s="145"/>
      <c r="AE418" s="145"/>
      <c r="AF418" s="144">
        <v>1.0</v>
      </c>
      <c r="AG418" s="145"/>
      <c r="AH418" s="145"/>
      <c r="AI418" s="144">
        <f t="shared" si="1"/>
        <v>1</v>
      </c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4"/>
      <c r="BC418" s="144"/>
    </row>
    <row r="419">
      <c r="A419" s="142" t="s">
        <v>533</v>
      </c>
      <c r="B419" s="143"/>
      <c r="C419" s="143"/>
      <c r="D419" s="143"/>
      <c r="E419" s="143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3"/>
      <c r="X419" s="145"/>
      <c r="Y419" s="145"/>
      <c r="Z419" s="145"/>
      <c r="AA419" s="145"/>
      <c r="AB419" s="144">
        <v>1.0</v>
      </c>
      <c r="AC419" s="145"/>
      <c r="AD419" s="145"/>
      <c r="AE419" s="145"/>
      <c r="AF419" s="145"/>
      <c r="AG419" s="145"/>
      <c r="AH419" s="145"/>
      <c r="AI419" s="144">
        <f t="shared" si="1"/>
        <v>1</v>
      </c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4"/>
      <c r="BC419" s="144"/>
    </row>
    <row r="420">
      <c r="A420" s="142" t="s">
        <v>960</v>
      </c>
      <c r="B420" s="143"/>
      <c r="C420" s="143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3"/>
      <c r="P420" s="145"/>
      <c r="Q420" s="145"/>
      <c r="R420" s="145"/>
      <c r="S420" s="145"/>
      <c r="T420" s="143"/>
      <c r="U420" s="145"/>
      <c r="V420" s="145"/>
      <c r="W420" s="143"/>
      <c r="X420" s="145"/>
      <c r="Y420" s="143"/>
      <c r="Z420" s="145"/>
      <c r="AA420" s="145"/>
      <c r="AB420" s="145"/>
      <c r="AC420" s="144">
        <v>1.0</v>
      </c>
      <c r="AD420" s="145"/>
      <c r="AE420" s="145"/>
      <c r="AF420" s="145"/>
      <c r="AG420" s="145"/>
      <c r="AH420" s="143"/>
      <c r="AI420" s="144">
        <f t="shared" si="1"/>
        <v>1</v>
      </c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3"/>
      <c r="BB420" s="144"/>
      <c r="BC420" s="144"/>
    </row>
    <row r="421">
      <c r="A421" s="142" t="s">
        <v>961</v>
      </c>
      <c r="B421" s="143"/>
      <c r="C421" s="143"/>
      <c r="D421" s="143"/>
      <c r="E421" s="143"/>
      <c r="F421" s="143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4">
        <v>1.0</v>
      </c>
      <c r="AF421" s="145"/>
      <c r="AG421" s="145"/>
      <c r="AH421" s="145"/>
      <c r="AI421" s="144">
        <f t="shared" si="1"/>
        <v>1</v>
      </c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4"/>
      <c r="AU421" s="145"/>
      <c r="AV421" s="145"/>
      <c r="AW421" s="145"/>
      <c r="AX421" s="145"/>
      <c r="AY421" s="145"/>
      <c r="AZ421" s="145"/>
      <c r="BA421" s="145"/>
      <c r="BB421" s="144"/>
      <c r="BC421" s="144"/>
    </row>
    <row r="422">
      <c r="A422" s="142" t="s">
        <v>962</v>
      </c>
      <c r="B422" s="143"/>
      <c r="C422" s="143"/>
      <c r="D422" s="145"/>
      <c r="E422" s="145"/>
      <c r="F422" s="145"/>
      <c r="G422" s="145"/>
      <c r="H422" s="145"/>
      <c r="I422" s="145"/>
      <c r="J422" s="145"/>
      <c r="K422" s="145"/>
      <c r="L422" s="143"/>
      <c r="M422" s="145"/>
      <c r="N422" s="145"/>
      <c r="O422" s="144">
        <v>1.0</v>
      </c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4">
        <f t="shared" si="1"/>
        <v>1</v>
      </c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4"/>
      <c r="BC422" s="144"/>
    </row>
    <row r="423">
      <c r="A423" s="142" t="s">
        <v>963</v>
      </c>
      <c r="B423" s="143"/>
      <c r="C423" s="143"/>
      <c r="D423" s="145"/>
      <c r="E423" s="145"/>
      <c r="F423" s="145"/>
      <c r="G423" s="145"/>
      <c r="H423" s="145"/>
      <c r="I423" s="144">
        <v>1.0</v>
      </c>
      <c r="J423" s="145"/>
      <c r="K423" s="145"/>
      <c r="L423" s="143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4">
        <f t="shared" si="1"/>
        <v>1</v>
      </c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4"/>
      <c r="BC423" s="144"/>
    </row>
    <row r="424">
      <c r="A424" s="142" t="s">
        <v>964</v>
      </c>
      <c r="B424" s="143"/>
      <c r="C424" s="143"/>
      <c r="D424" s="145"/>
      <c r="E424" s="145"/>
      <c r="F424" s="145"/>
      <c r="G424" s="145"/>
      <c r="H424" s="145"/>
      <c r="I424" s="145"/>
      <c r="J424" s="145"/>
      <c r="K424" s="145"/>
      <c r="L424" s="145"/>
      <c r="M424" s="144">
        <v>1.0</v>
      </c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3"/>
      <c r="AD424" s="145"/>
      <c r="AE424" s="145"/>
      <c r="AF424" s="145"/>
      <c r="AG424" s="145"/>
      <c r="AH424" s="145"/>
      <c r="AI424" s="144">
        <f t="shared" si="1"/>
        <v>1</v>
      </c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4"/>
      <c r="BC424" s="144"/>
    </row>
    <row r="425">
      <c r="A425" s="142" t="s">
        <v>965</v>
      </c>
      <c r="B425" s="143"/>
      <c r="C425" s="143"/>
      <c r="D425" s="145"/>
      <c r="E425" s="145"/>
      <c r="F425" s="145"/>
      <c r="G425" s="145"/>
      <c r="H425" s="145"/>
      <c r="I425" s="145"/>
      <c r="J425" s="145"/>
      <c r="K425" s="145"/>
      <c r="L425" s="145"/>
      <c r="M425" s="144">
        <v>1.0</v>
      </c>
      <c r="N425" s="145"/>
      <c r="O425" s="143"/>
      <c r="P425" s="145"/>
      <c r="Q425" s="145"/>
      <c r="R425" s="145"/>
      <c r="S425" s="145"/>
      <c r="T425" s="143"/>
      <c r="U425" s="145"/>
      <c r="V425" s="145"/>
      <c r="W425" s="145"/>
      <c r="X425" s="145"/>
      <c r="Y425" s="143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4">
        <f t="shared" si="1"/>
        <v>1</v>
      </c>
      <c r="AJ425" s="145"/>
      <c r="AK425" s="145"/>
      <c r="AL425" s="145"/>
      <c r="AM425" s="144"/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3"/>
      <c r="BB425" s="144"/>
      <c r="BC425" s="144"/>
    </row>
    <row r="426">
      <c r="A426" s="142" t="s">
        <v>966</v>
      </c>
      <c r="B426" s="143"/>
      <c r="C426" s="143"/>
      <c r="D426" s="145"/>
      <c r="E426" s="145"/>
      <c r="F426" s="145"/>
      <c r="G426" s="145"/>
      <c r="H426" s="145"/>
      <c r="I426" s="145"/>
      <c r="J426" s="145"/>
      <c r="K426" s="145"/>
      <c r="L426" s="145"/>
      <c r="M426" s="144">
        <v>1.0</v>
      </c>
      <c r="N426" s="145"/>
      <c r="O426" s="145"/>
      <c r="P426" s="145"/>
      <c r="Q426" s="143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4">
        <f t="shared" si="1"/>
        <v>1</v>
      </c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3"/>
      <c r="AZ426" s="145"/>
      <c r="BA426" s="145"/>
      <c r="BB426" s="144"/>
      <c r="BC426" s="144"/>
    </row>
    <row r="427">
      <c r="A427" s="142" t="s">
        <v>967</v>
      </c>
      <c r="B427" s="143"/>
      <c r="C427" s="143"/>
      <c r="D427" s="145"/>
      <c r="E427" s="145"/>
      <c r="F427" s="145"/>
      <c r="G427" s="145"/>
      <c r="H427" s="145"/>
      <c r="I427" s="145"/>
      <c r="J427" s="145"/>
      <c r="K427" s="145"/>
      <c r="L427" s="145"/>
      <c r="M427" s="144">
        <v>1.0</v>
      </c>
      <c r="N427" s="145"/>
      <c r="O427" s="145"/>
      <c r="P427" s="145"/>
      <c r="Q427" s="145"/>
      <c r="R427" s="145"/>
      <c r="S427" s="145"/>
      <c r="T427" s="145"/>
      <c r="U427" s="145"/>
      <c r="V427" s="145"/>
      <c r="W427" s="143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4">
        <f t="shared" si="1"/>
        <v>1</v>
      </c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4"/>
      <c r="AX427" s="145"/>
      <c r="AY427" s="145"/>
      <c r="AZ427" s="145"/>
      <c r="BA427" s="145"/>
      <c r="BB427" s="144"/>
      <c r="BC427" s="144"/>
    </row>
    <row r="428">
      <c r="A428" s="142" t="s">
        <v>968</v>
      </c>
      <c r="B428" s="143"/>
      <c r="C428" s="143"/>
      <c r="D428" s="145"/>
      <c r="E428" s="145"/>
      <c r="F428" s="145"/>
      <c r="G428" s="145"/>
      <c r="H428" s="145"/>
      <c r="I428" s="145"/>
      <c r="J428" s="145"/>
      <c r="K428" s="145"/>
      <c r="L428" s="145"/>
      <c r="M428" s="144">
        <v>1.0</v>
      </c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4">
        <f t="shared" si="1"/>
        <v>1</v>
      </c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3"/>
      <c r="AU428" s="145"/>
      <c r="AV428" s="145"/>
      <c r="AW428" s="145"/>
      <c r="AX428" s="145"/>
      <c r="AY428" s="145"/>
      <c r="AZ428" s="145"/>
      <c r="BA428" s="145"/>
      <c r="BB428" s="144"/>
      <c r="BC428" s="144"/>
    </row>
    <row r="429">
      <c r="A429" s="142" t="s">
        <v>969</v>
      </c>
      <c r="B429" s="143"/>
      <c r="C429" s="143"/>
      <c r="D429" s="145"/>
      <c r="E429" s="145"/>
      <c r="F429" s="145"/>
      <c r="G429" s="145"/>
      <c r="H429" s="145"/>
      <c r="I429" s="145"/>
      <c r="J429" s="145"/>
      <c r="K429" s="145"/>
      <c r="L429" s="145"/>
      <c r="M429" s="144">
        <v>1.0</v>
      </c>
      <c r="N429" s="145"/>
      <c r="O429" s="143"/>
      <c r="P429" s="145"/>
      <c r="Q429" s="145"/>
      <c r="R429" s="145"/>
      <c r="S429" s="145"/>
      <c r="T429" s="143"/>
      <c r="U429" s="145"/>
      <c r="V429" s="145"/>
      <c r="W429" s="145"/>
      <c r="X429" s="145"/>
      <c r="Y429" s="143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4">
        <f t="shared" si="1"/>
        <v>1</v>
      </c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3"/>
      <c r="BB429" s="144"/>
      <c r="BC429" s="144"/>
    </row>
    <row r="430">
      <c r="A430" s="142" t="s">
        <v>970</v>
      </c>
      <c r="B430" s="143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4">
        <v>1.0</v>
      </c>
      <c r="N430" s="145"/>
      <c r="O430" s="145"/>
      <c r="P430" s="145"/>
      <c r="Q430" s="143"/>
      <c r="R430" s="145"/>
      <c r="S430" s="145"/>
      <c r="T430" s="145"/>
      <c r="U430" s="145"/>
      <c r="V430" s="145"/>
      <c r="W430" s="143"/>
      <c r="X430" s="145"/>
      <c r="Y430" s="145"/>
      <c r="Z430" s="145"/>
      <c r="AA430" s="145"/>
      <c r="AB430" s="145"/>
      <c r="AC430" s="143"/>
      <c r="AD430" s="145"/>
      <c r="AE430" s="145"/>
      <c r="AF430" s="145"/>
      <c r="AG430" s="145"/>
      <c r="AH430" s="143"/>
      <c r="AI430" s="144">
        <f t="shared" si="1"/>
        <v>1</v>
      </c>
      <c r="AJ430" s="145"/>
      <c r="AK430" s="145"/>
      <c r="AL430" s="145"/>
      <c r="AM430" s="145"/>
      <c r="AN430" s="143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4"/>
      <c r="BC430" s="144"/>
    </row>
    <row r="431">
      <c r="A431" s="142" t="s">
        <v>971</v>
      </c>
      <c r="B431" s="143"/>
      <c r="C431" s="145"/>
      <c r="D431" s="145"/>
      <c r="E431" s="145"/>
      <c r="F431" s="145"/>
      <c r="G431" s="145"/>
      <c r="H431" s="145"/>
      <c r="I431" s="144">
        <v>1.0</v>
      </c>
      <c r="J431" s="145"/>
      <c r="K431" s="145"/>
      <c r="L431" s="145"/>
      <c r="M431" s="145"/>
      <c r="N431" s="145"/>
      <c r="O431" s="143"/>
      <c r="P431" s="145"/>
      <c r="Q431" s="145"/>
      <c r="R431" s="145"/>
      <c r="S431" s="145"/>
      <c r="T431" s="143"/>
      <c r="U431" s="145"/>
      <c r="V431" s="145"/>
      <c r="W431" s="145"/>
      <c r="X431" s="145"/>
      <c r="Y431" s="143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4">
        <f t="shared" si="1"/>
        <v>1</v>
      </c>
      <c r="AJ431" s="144"/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3"/>
      <c r="AX431" s="143"/>
      <c r="AY431" s="145"/>
      <c r="AZ431" s="145"/>
      <c r="BA431" s="143"/>
      <c r="BB431" s="144"/>
      <c r="BC431" s="144"/>
    </row>
    <row r="432">
      <c r="A432" s="142" t="s">
        <v>972</v>
      </c>
      <c r="B432" s="143"/>
      <c r="C432" s="143"/>
      <c r="D432" s="145"/>
      <c r="E432" s="145"/>
      <c r="F432" s="145"/>
      <c r="G432" s="145"/>
      <c r="H432" s="145"/>
      <c r="I432" s="144">
        <v>1.0</v>
      </c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3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3"/>
      <c r="AI432" s="144">
        <f t="shared" si="1"/>
        <v>1</v>
      </c>
      <c r="AJ432" s="143"/>
      <c r="AK432" s="145"/>
      <c r="AL432" s="145"/>
      <c r="AM432" s="145"/>
      <c r="AN432" s="143"/>
      <c r="AO432" s="145"/>
      <c r="AP432" s="145"/>
      <c r="AQ432" s="145"/>
      <c r="AR432" s="145"/>
      <c r="AS432" s="145"/>
      <c r="AT432" s="145"/>
      <c r="AU432" s="145"/>
      <c r="AV432" s="145"/>
      <c r="AW432" s="143"/>
      <c r="AX432" s="145"/>
      <c r="AY432" s="145"/>
      <c r="AZ432" s="144"/>
      <c r="BA432" s="145"/>
      <c r="BB432" s="144"/>
      <c r="BC432" s="144"/>
    </row>
    <row r="433">
      <c r="A433" s="142" t="s">
        <v>973</v>
      </c>
      <c r="B433" s="143"/>
      <c r="C433" s="145"/>
      <c r="D433" s="145"/>
      <c r="E433" s="145"/>
      <c r="F433" s="145"/>
      <c r="G433" s="145"/>
      <c r="H433" s="145"/>
      <c r="I433" s="145"/>
      <c r="J433" s="145"/>
      <c r="K433" s="145"/>
      <c r="L433" s="143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4">
        <v>1.0</v>
      </c>
      <c r="AD433" s="145"/>
      <c r="AE433" s="145"/>
      <c r="AF433" s="145"/>
      <c r="AG433" s="145"/>
      <c r="AH433" s="145"/>
      <c r="AI433" s="144">
        <f t="shared" si="1"/>
        <v>1</v>
      </c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4"/>
      <c r="BC433" s="144"/>
    </row>
    <row r="434">
      <c r="A434" s="142" t="s">
        <v>974</v>
      </c>
      <c r="B434" s="143"/>
      <c r="C434" s="143"/>
      <c r="D434" s="143"/>
      <c r="E434" s="144">
        <v>1.0</v>
      </c>
      <c r="F434" s="145"/>
      <c r="G434" s="145"/>
      <c r="H434" s="145"/>
      <c r="I434" s="145"/>
      <c r="J434" s="145"/>
      <c r="K434" s="145"/>
      <c r="L434" s="143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4">
        <f t="shared" si="1"/>
        <v>1</v>
      </c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4"/>
      <c r="BC434" s="144"/>
    </row>
    <row r="435">
      <c r="A435" s="142" t="s">
        <v>542</v>
      </c>
      <c r="B435" s="143"/>
      <c r="C435" s="145"/>
      <c r="D435" s="145"/>
      <c r="E435" s="144">
        <v>1.0</v>
      </c>
      <c r="F435" s="145"/>
      <c r="G435" s="145"/>
      <c r="H435" s="145"/>
      <c r="I435" s="145"/>
      <c r="J435" s="145"/>
      <c r="K435" s="145"/>
      <c r="L435" s="143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3"/>
      <c r="AD435" s="145"/>
      <c r="AE435" s="145"/>
      <c r="AF435" s="145"/>
      <c r="AG435" s="145"/>
      <c r="AH435" s="145"/>
      <c r="AI435" s="144">
        <f t="shared" si="1"/>
        <v>1</v>
      </c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4"/>
      <c r="BC435" s="144"/>
    </row>
    <row r="436">
      <c r="A436" s="142" t="s">
        <v>975</v>
      </c>
      <c r="B436" s="143"/>
      <c r="C436" s="145"/>
      <c r="D436" s="145"/>
      <c r="E436" s="145"/>
      <c r="F436" s="145"/>
      <c r="G436" s="145"/>
      <c r="H436" s="145"/>
      <c r="I436" s="144">
        <v>1.0</v>
      </c>
      <c r="J436" s="145"/>
      <c r="K436" s="145"/>
      <c r="L436" s="145"/>
      <c r="M436" s="145"/>
      <c r="N436" s="145"/>
      <c r="O436" s="145"/>
      <c r="P436" s="145"/>
      <c r="Q436" s="143"/>
      <c r="R436" s="145"/>
      <c r="S436" s="145"/>
      <c r="T436" s="145"/>
      <c r="U436" s="145"/>
      <c r="V436" s="145"/>
      <c r="W436" s="145"/>
      <c r="X436" s="145"/>
      <c r="Y436" s="144">
        <v>1.0</v>
      </c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4">
        <f t="shared" si="1"/>
        <v>2</v>
      </c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4"/>
      <c r="AW436" s="145"/>
      <c r="AX436" s="145"/>
      <c r="AY436" s="145"/>
      <c r="AZ436" s="145"/>
      <c r="BA436" s="145"/>
      <c r="BB436" s="144"/>
      <c r="BC436" s="144"/>
    </row>
    <row r="437">
      <c r="A437" s="142" t="s">
        <v>976</v>
      </c>
      <c r="B437" s="143"/>
      <c r="C437" s="145"/>
      <c r="D437" s="145"/>
      <c r="E437" s="145"/>
      <c r="F437" s="145"/>
      <c r="G437" s="145"/>
      <c r="H437" s="145"/>
      <c r="I437" s="145"/>
      <c r="J437" s="143"/>
      <c r="K437" s="145"/>
      <c r="L437" s="145"/>
      <c r="M437" s="143"/>
      <c r="N437" s="143"/>
      <c r="O437" s="145"/>
      <c r="P437" s="145"/>
      <c r="Q437" s="145"/>
      <c r="R437" s="144">
        <v>1.0</v>
      </c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3"/>
      <c r="AD437" s="145"/>
      <c r="AE437" s="145"/>
      <c r="AF437" s="145"/>
      <c r="AG437" s="145"/>
      <c r="AH437" s="145"/>
      <c r="AI437" s="144">
        <f t="shared" si="1"/>
        <v>1</v>
      </c>
      <c r="AJ437" s="145"/>
      <c r="AK437" s="143"/>
      <c r="AL437" s="145"/>
      <c r="AM437" s="145"/>
      <c r="AN437" s="145"/>
      <c r="AO437" s="145"/>
      <c r="AP437" s="145"/>
      <c r="AQ437" s="145"/>
      <c r="AR437" s="145"/>
      <c r="AS437" s="145"/>
      <c r="AT437" s="143"/>
      <c r="AU437" s="145"/>
      <c r="AV437" s="144"/>
      <c r="AW437" s="145"/>
      <c r="AX437" s="145"/>
      <c r="AY437" s="145"/>
      <c r="AZ437" s="145"/>
      <c r="BA437" s="145"/>
      <c r="BB437" s="144"/>
      <c r="BC437" s="144"/>
    </row>
    <row r="438">
      <c r="A438" s="142" t="s">
        <v>548</v>
      </c>
      <c r="B438" s="143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4">
        <v>1.0</v>
      </c>
      <c r="O438" s="145"/>
      <c r="P438" s="145"/>
      <c r="Q438" s="145"/>
      <c r="R438" s="144">
        <v>1.0</v>
      </c>
      <c r="S438" s="145"/>
      <c r="T438" s="144">
        <v>1.0</v>
      </c>
      <c r="U438" s="145"/>
      <c r="V438" s="144">
        <v>1.0</v>
      </c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4">
        <f t="shared" si="1"/>
        <v>4</v>
      </c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4"/>
      <c r="AW438" s="143"/>
      <c r="AX438" s="145"/>
      <c r="AY438" s="145"/>
      <c r="AZ438" s="145"/>
      <c r="BA438" s="145"/>
      <c r="BB438" s="144"/>
      <c r="BC438" s="144"/>
    </row>
    <row r="439">
      <c r="A439" s="142" t="s">
        <v>549</v>
      </c>
      <c r="B439" s="143"/>
      <c r="C439" s="145"/>
      <c r="D439" s="145"/>
      <c r="E439" s="145"/>
      <c r="F439" s="145"/>
      <c r="G439" s="145"/>
      <c r="H439" s="145"/>
      <c r="I439" s="145"/>
      <c r="J439" s="145"/>
      <c r="K439" s="143"/>
      <c r="L439" s="145"/>
      <c r="M439" s="145"/>
      <c r="N439" s="145"/>
      <c r="O439" s="144">
        <v>1.0</v>
      </c>
      <c r="P439" s="145"/>
      <c r="Q439" s="145"/>
      <c r="R439" s="145"/>
      <c r="S439" s="145"/>
      <c r="T439" s="145"/>
      <c r="U439" s="145"/>
      <c r="V439" s="144">
        <v>1.0</v>
      </c>
      <c r="W439" s="145"/>
      <c r="X439" s="143"/>
      <c r="Y439" s="145"/>
      <c r="Z439" s="145"/>
      <c r="AA439" s="143"/>
      <c r="AB439" s="145"/>
      <c r="AC439" s="145"/>
      <c r="AD439" s="145"/>
      <c r="AE439" s="145"/>
      <c r="AF439" s="145"/>
      <c r="AG439" s="145"/>
      <c r="AH439" s="145"/>
      <c r="AI439" s="144">
        <f t="shared" si="1"/>
        <v>2</v>
      </c>
      <c r="AJ439" s="145"/>
      <c r="AK439" s="145"/>
      <c r="AL439" s="145"/>
      <c r="AM439" s="145"/>
      <c r="AN439" s="145"/>
      <c r="AO439" s="145"/>
      <c r="AP439" s="143"/>
      <c r="AQ439" s="145"/>
      <c r="AR439" s="145"/>
      <c r="AS439" s="143"/>
      <c r="AT439" s="145"/>
      <c r="AU439" s="145"/>
      <c r="AV439" s="144"/>
      <c r="AW439" s="145"/>
      <c r="AX439" s="145"/>
      <c r="AY439" s="145"/>
      <c r="AZ439" s="145"/>
      <c r="BA439" s="145"/>
      <c r="BB439" s="144"/>
      <c r="BC439" s="144"/>
    </row>
    <row r="440">
      <c r="A440" s="142" t="s">
        <v>550</v>
      </c>
      <c r="B440" s="143"/>
      <c r="C440" s="145"/>
      <c r="D440" s="145"/>
      <c r="E440" s="145"/>
      <c r="F440" s="145"/>
      <c r="G440" s="145"/>
      <c r="H440" s="145"/>
      <c r="I440" s="144">
        <v>1.0</v>
      </c>
      <c r="J440" s="145"/>
      <c r="K440" s="145"/>
      <c r="L440" s="144">
        <v>1.0</v>
      </c>
      <c r="M440" s="145"/>
      <c r="N440" s="143"/>
      <c r="O440" s="145"/>
      <c r="P440" s="145"/>
      <c r="Q440" s="144">
        <v>1.0</v>
      </c>
      <c r="R440" s="144">
        <v>1.0</v>
      </c>
      <c r="S440" s="145"/>
      <c r="T440" s="145"/>
      <c r="U440" s="145"/>
      <c r="V440" s="144">
        <v>1.0</v>
      </c>
      <c r="W440" s="145"/>
      <c r="X440" s="144">
        <v>1.0</v>
      </c>
      <c r="Y440" s="144">
        <v>1.0</v>
      </c>
      <c r="Z440" s="145"/>
      <c r="AA440" s="144">
        <v>1.0</v>
      </c>
      <c r="AB440" s="145"/>
      <c r="AC440" s="144">
        <v>1.0</v>
      </c>
      <c r="AD440" s="145"/>
      <c r="AE440" s="145"/>
      <c r="AF440" s="145"/>
      <c r="AG440" s="144">
        <v>1.0</v>
      </c>
      <c r="AH440" s="144">
        <v>1.0</v>
      </c>
      <c r="AI440" s="144">
        <f t="shared" si="1"/>
        <v>11</v>
      </c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4"/>
      <c r="BC440" s="144"/>
    </row>
    <row r="441">
      <c r="A441" s="142" t="s">
        <v>551</v>
      </c>
      <c r="B441" s="143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3"/>
      <c r="N441" s="145"/>
      <c r="O441" s="144">
        <v>1.0</v>
      </c>
      <c r="P441" s="145"/>
      <c r="Q441" s="145"/>
      <c r="R441" s="145"/>
      <c r="S441" s="145"/>
      <c r="T441" s="145"/>
      <c r="U441" s="145"/>
      <c r="V441" s="144">
        <v>1.0</v>
      </c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4">
        <f t="shared" si="1"/>
        <v>2</v>
      </c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4"/>
      <c r="AW441" s="145"/>
      <c r="AX441" s="145"/>
      <c r="AY441" s="145"/>
      <c r="AZ441" s="145"/>
      <c r="BA441" s="145"/>
      <c r="BB441" s="144"/>
      <c r="BC441" s="144"/>
    </row>
    <row r="442">
      <c r="A442" s="142" t="s">
        <v>552</v>
      </c>
      <c r="B442" s="143"/>
      <c r="C442" s="144">
        <v>1.0</v>
      </c>
      <c r="D442" s="145"/>
      <c r="E442" s="145"/>
      <c r="F442" s="145"/>
      <c r="G442" s="145"/>
      <c r="H442" s="145"/>
      <c r="I442" s="145"/>
      <c r="J442" s="145"/>
      <c r="K442" s="145"/>
      <c r="L442" s="144">
        <v>1.0</v>
      </c>
      <c r="M442" s="145"/>
      <c r="N442" s="145"/>
      <c r="O442" s="144">
        <v>1.0</v>
      </c>
      <c r="P442" s="145"/>
      <c r="Q442" s="144">
        <v>1.0</v>
      </c>
      <c r="R442" s="145"/>
      <c r="S442" s="145"/>
      <c r="T442" s="145"/>
      <c r="U442" s="145"/>
      <c r="V442" s="144">
        <v>1.0</v>
      </c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4">
        <f t="shared" si="1"/>
        <v>5</v>
      </c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4"/>
      <c r="AW442" s="145"/>
      <c r="AX442" s="145"/>
      <c r="AY442" s="145"/>
      <c r="AZ442" s="145"/>
      <c r="BA442" s="145"/>
      <c r="BB442" s="144"/>
      <c r="BC442" s="144"/>
    </row>
    <row r="443">
      <c r="A443" s="142" t="s">
        <v>553</v>
      </c>
      <c r="B443" s="143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3"/>
      <c r="N443" s="145"/>
      <c r="O443" s="144">
        <v>1.0</v>
      </c>
      <c r="P443" s="145"/>
      <c r="Q443" s="143"/>
      <c r="R443" s="144">
        <v>1.0</v>
      </c>
      <c r="S443" s="145"/>
      <c r="T443" s="145"/>
      <c r="U443" s="145"/>
      <c r="V443" s="145"/>
      <c r="W443" s="145"/>
      <c r="X443" s="145"/>
      <c r="Y443" s="145"/>
      <c r="Z443" s="145"/>
      <c r="AA443" s="145"/>
      <c r="AB443" s="144">
        <v>1.0</v>
      </c>
      <c r="AC443" s="145"/>
      <c r="AD443" s="145"/>
      <c r="AE443" s="143"/>
      <c r="AF443" s="145"/>
      <c r="AG443" s="145"/>
      <c r="AH443" s="145"/>
      <c r="AI443" s="144">
        <f t="shared" si="1"/>
        <v>3</v>
      </c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4"/>
      <c r="AX443" s="145"/>
      <c r="AY443" s="145"/>
      <c r="AZ443" s="145"/>
      <c r="BA443" s="145"/>
      <c r="BB443" s="144"/>
      <c r="BC443" s="144"/>
    </row>
    <row r="444">
      <c r="A444" s="142" t="s">
        <v>977</v>
      </c>
      <c r="B444" s="143"/>
      <c r="C444" s="144">
        <v>1.0</v>
      </c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4">
        <v>1.0</v>
      </c>
      <c r="P444" s="145"/>
      <c r="Q444" s="145"/>
      <c r="R444" s="145"/>
      <c r="S444" s="145"/>
      <c r="T444" s="145"/>
      <c r="U444" s="145"/>
      <c r="V444" s="144">
        <v>1.0</v>
      </c>
      <c r="W444" s="145"/>
      <c r="X444" s="145"/>
      <c r="Y444" s="144">
        <v>1.0</v>
      </c>
      <c r="Z444" s="145"/>
      <c r="AA444" s="145"/>
      <c r="AB444" s="145"/>
      <c r="AC444" s="145"/>
      <c r="AD444" s="145"/>
      <c r="AE444" s="145"/>
      <c r="AF444" s="144">
        <v>1.0</v>
      </c>
      <c r="AG444" s="145"/>
      <c r="AH444" s="145"/>
      <c r="AI444" s="144">
        <f t="shared" si="1"/>
        <v>5</v>
      </c>
      <c r="AJ444" s="143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4"/>
      <c r="AX444" s="145"/>
      <c r="AY444" s="145"/>
      <c r="AZ444" s="145"/>
      <c r="BA444" s="145"/>
      <c r="BB444" s="144"/>
      <c r="BC444" s="144"/>
    </row>
    <row r="445">
      <c r="A445" s="142" t="s">
        <v>978</v>
      </c>
      <c r="B445" s="143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4">
        <v>1.0</v>
      </c>
      <c r="AG445" s="145"/>
      <c r="AH445" s="145"/>
      <c r="AI445" s="144">
        <f t="shared" si="1"/>
        <v>1</v>
      </c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4"/>
      <c r="AX445" s="145"/>
      <c r="AY445" s="145"/>
      <c r="AZ445" s="143"/>
      <c r="BA445" s="145"/>
      <c r="BB445" s="144"/>
      <c r="BC445" s="144"/>
    </row>
    <row r="446">
      <c r="A446" s="142" t="s">
        <v>979</v>
      </c>
      <c r="B446" s="143"/>
      <c r="C446" s="143"/>
      <c r="D446" s="145"/>
      <c r="E446" s="145"/>
      <c r="F446" s="145"/>
      <c r="G446" s="145"/>
      <c r="H446" s="145"/>
      <c r="I446" s="145"/>
      <c r="J446" s="145"/>
      <c r="K446" s="145"/>
      <c r="L446" s="143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4">
        <v>1.0</v>
      </c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4">
        <f t="shared" si="1"/>
        <v>1</v>
      </c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4"/>
      <c r="AX446" s="145"/>
      <c r="AY446" s="145"/>
      <c r="AZ446" s="145"/>
      <c r="BA446" s="145"/>
      <c r="BB446" s="144"/>
      <c r="BC446" s="144"/>
    </row>
    <row r="447">
      <c r="A447" s="142" t="s">
        <v>980</v>
      </c>
      <c r="B447" s="143"/>
      <c r="C447" s="143"/>
      <c r="D447" s="145"/>
      <c r="E447" s="145"/>
      <c r="F447" s="145"/>
      <c r="G447" s="145"/>
      <c r="H447" s="145"/>
      <c r="I447" s="145"/>
      <c r="J447" s="145"/>
      <c r="K447" s="145"/>
      <c r="L447" s="143"/>
      <c r="M447" s="145"/>
      <c r="N447" s="145"/>
      <c r="O447" s="145"/>
      <c r="P447" s="145"/>
      <c r="Q447" s="145"/>
      <c r="R447" s="145"/>
      <c r="S447" s="145"/>
      <c r="T447" s="145"/>
      <c r="U447" s="145"/>
      <c r="V447" s="144">
        <v>1.0</v>
      </c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4">
        <f t="shared" si="1"/>
        <v>1</v>
      </c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4"/>
      <c r="AX447" s="145"/>
      <c r="AY447" s="145"/>
      <c r="AZ447" s="145"/>
      <c r="BA447" s="145"/>
      <c r="BB447" s="144"/>
      <c r="BC447" s="144"/>
    </row>
    <row r="448">
      <c r="A448" s="142" t="s">
        <v>554</v>
      </c>
      <c r="B448" s="143"/>
      <c r="C448" s="145"/>
      <c r="D448" s="145"/>
      <c r="E448" s="145"/>
      <c r="F448" s="145"/>
      <c r="G448" s="145"/>
      <c r="H448" s="145"/>
      <c r="I448" s="145"/>
      <c r="J448" s="145"/>
      <c r="K448" s="143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4">
        <v>1.0</v>
      </c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3"/>
      <c r="AG448" s="145"/>
      <c r="AH448" s="145"/>
      <c r="AI448" s="144">
        <f t="shared" si="1"/>
        <v>1</v>
      </c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4"/>
      <c r="BC448" s="144"/>
    </row>
    <row r="449">
      <c r="A449" s="142" t="s">
        <v>981</v>
      </c>
      <c r="B449" s="143"/>
      <c r="C449" s="145"/>
      <c r="D449" s="145"/>
      <c r="E449" s="145"/>
      <c r="F449" s="145"/>
      <c r="G449" s="145"/>
      <c r="H449" s="145"/>
      <c r="I449" s="145"/>
      <c r="J449" s="145"/>
      <c r="K449" s="143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4">
        <v>1.0</v>
      </c>
      <c r="W449" s="145"/>
      <c r="X449" s="145"/>
      <c r="Y449" s="144">
        <v>1.0</v>
      </c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4">
        <f t="shared" si="1"/>
        <v>2</v>
      </c>
      <c r="AJ449" s="145"/>
      <c r="AK449" s="145"/>
      <c r="AL449" s="145"/>
      <c r="AM449" s="145"/>
      <c r="AN449" s="145"/>
      <c r="AO449" s="145"/>
      <c r="AP449" s="145"/>
      <c r="AQ449" s="143"/>
      <c r="AR449" s="145"/>
      <c r="AS449" s="145"/>
      <c r="AT449" s="145"/>
      <c r="AU449" s="145"/>
      <c r="AV449" s="145"/>
      <c r="AW449" s="144"/>
      <c r="AX449" s="145"/>
      <c r="AY449" s="145"/>
      <c r="AZ449" s="145"/>
      <c r="BA449" s="145"/>
      <c r="BB449" s="144"/>
      <c r="BC449" s="144"/>
    </row>
    <row r="450">
      <c r="A450" s="142" t="s">
        <v>982</v>
      </c>
      <c r="B450" s="143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4">
        <v>1.0</v>
      </c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4">
        <f t="shared" si="1"/>
        <v>1</v>
      </c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3"/>
      <c r="AW450" s="144"/>
      <c r="AX450" s="145"/>
      <c r="AY450" s="145"/>
      <c r="AZ450" s="145"/>
      <c r="BA450" s="145"/>
      <c r="BB450" s="144"/>
      <c r="BC450" s="144"/>
    </row>
    <row r="451">
      <c r="A451" s="142" t="s">
        <v>983</v>
      </c>
      <c r="B451" s="143"/>
      <c r="C451" s="143"/>
      <c r="D451" s="143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4">
        <v>1.0</v>
      </c>
      <c r="AG451" s="145"/>
      <c r="AH451" s="145"/>
      <c r="AI451" s="144">
        <f t="shared" si="1"/>
        <v>1</v>
      </c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3"/>
      <c r="AW451" s="144"/>
      <c r="AX451" s="145"/>
      <c r="AY451" s="145"/>
      <c r="AZ451" s="145"/>
      <c r="BA451" s="145"/>
      <c r="BB451" s="144"/>
      <c r="BC451" s="144"/>
    </row>
    <row r="452">
      <c r="A452" s="142" t="s">
        <v>984</v>
      </c>
      <c r="B452" s="143"/>
      <c r="C452" s="143"/>
      <c r="D452" s="145"/>
      <c r="E452" s="145"/>
      <c r="F452" s="145"/>
      <c r="G452" s="145"/>
      <c r="H452" s="145"/>
      <c r="I452" s="144">
        <v>1.0</v>
      </c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3"/>
      <c r="AA452" s="145"/>
      <c r="AB452" s="145"/>
      <c r="AC452" s="145"/>
      <c r="AD452" s="145"/>
      <c r="AE452" s="145"/>
      <c r="AF452" s="145"/>
      <c r="AG452" s="145"/>
      <c r="AH452" s="145"/>
      <c r="AI452" s="144">
        <f t="shared" si="1"/>
        <v>1</v>
      </c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3"/>
      <c r="AW452" s="145"/>
      <c r="AX452" s="145"/>
      <c r="AY452" s="145"/>
      <c r="AZ452" s="145"/>
      <c r="BA452" s="145"/>
      <c r="BB452" s="144"/>
      <c r="BC452" s="144"/>
    </row>
    <row r="453">
      <c r="A453" s="142" t="s">
        <v>985</v>
      </c>
      <c r="B453" s="143"/>
      <c r="C453" s="143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4">
        <v>1.0</v>
      </c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3"/>
      <c r="AA453" s="145"/>
      <c r="AB453" s="145"/>
      <c r="AC453" s="145"/>
      <c r="AD453" s="145"/>
      <c r="AE453" s="145"/>
      <c r="AF453" s="145"/>
      <c r="AG453" s="145"/>
      <c r="AH453" s="145"/>
      <c r="AI453" s="144">
        <f t="shared" si="1"/>
        <v>1</v>
      </c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3"/>
      <c r="AW453" s="145"/>
      <c r="AX453" s="145"/>
      <c r="AY453" s="145"/>
      <c r="AZ453" s="145"/>
      <c r="BA453" s="145"/>
      <c r="BB453" s="144"/>
      <c r="BC453" s="144"/>
    </row>
    <row r="454">
      <c r="A454" s="142" t="s">
        <v>986</v>
      </c>
      <c r="B454" s="143"/>
      <c r="C454" s="145"/>
      <c r="D454" s="145"/>
      <c r="E454" s="145"/>
      <c r="F454" s="145"/>
      <c r="G454" s="145"/>
      <c r="H454" s="145"/>
      <c r="I454" s="144">
        <v>1.0</v>
      </c>
      <c r="J454" s="145"/>
      <c r="K454" s="145"/>
      <c r="L454" s="145"/>
      <c r="M454" s="145"/>
      <c r="N454" s="145"/>
      <c r="O454" s="145"/>
      <c r="P454" s="145"/>
      <c r="Q454" s="145"/>
      <c r="R454" s="145"/>
      <c r="S454" s="144">
        <v>1.0</v>
      </c>
      <c r="T454" s="145"/>
      <c r="U454" s="145"/>
      <c r="V454" s="145"/>
      <c r="W454" s="145"/>
      <c r="X454" s="145"/>
      <c r="Y454" s="145"/>
      <c r="Z454" s="143"/>
      <c r="AA454" s="145"/>
      <c r="AB454" s="145"/>
      <c r="AC454" s="145"/>
      <c r="AD454" s="145"/>
      <c r="AE454" s="145"/>
      <c r="AF454" s="145"/>
      <c r="AG454" s="145"/>
      <c r="AH454" s="145"/>
      <c r="AI454" s="144">
        <f t="shared" si="1"/>
        <v>2</v>
      </c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3"/>
      <c r="AW454" s="145"/>
      <c r="AX454" s="145"/>
      <c r="AY454" s="145"/>
      <c r="AZ454" s="145"/>
      <c r="BA454" s="145"/>
      <c r="BB454" s="144"/>
      <c r="BC454" s="144"/>
    </row>
    <row r="455">
      <c r="A455" s="142" t="s">
        <v>987</v>
      </c>
      <c r="B455" s="143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4">
        <v>1.0</v>
      </c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3"/>
      <c r="AA455" s="145"/>
      <c r="AB455" s="145"/>
      <c r="AC455" s="145"/>
      <c r="AD455" s="145"/>
      <c r="AE455" s="145"/>
      <c r="AF455" s="145"/>
      <c r="AG455" s="145"/>
      <c r="AH455" s="145"/>
      <c r="AI455" s="144">
        <f t="shared" si="1"/>
        <v>1</v>
      </c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3"/>
      <c r="AX455" s="145"/>
      <c r="AY455" s="145"/>
      <c r="AZ455" s="145"/>
      <c r="BA455" s="145"/>
      <c r="BB455" s="144"/>
      <c r="BC455" s="144"/>
    </row>
    <row r="456">
      <c r="A456" s="142" t="s">
        <v>988</v>
      </c>
      <c r="B456" s="143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4">
        <v>1.0</v>
      </c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3"/>
      <c r="AA456" s="145"/>
      <c r="AB456" s="145"/>
      <c r="AC456" s="145"/>
      <c r="AD456" s="145"/>
      <c r="AE456" s="145"/>
      <c r="AF456" s="145"/>
      <c r="AG456" s="145"/>
      <c r="AH456" s="145"/>
      <c r="AI456" s="144">
        <f t="shared" si="1"/>
        <v>1</v>
      </c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3"/>
      <c r="AX456" s="145"/>
      <c r="AY456" s="145"/>
      <c r="AZ456" s="145"/>
      <c r="BA456" s="145"/>
      <c r="BB456" s="144"/>
      <c r="BC456" s="144"/>
    </row>
    <row r="457">
      <c r="A457" s="142" t="s">
        <v>989</v>
      </c>
      <c r="B457" s="143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4">
        <v>1.0</v>
      </c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3"/>
      <c r="AA457" s="145"/>
      <c r="AB457" s="145"/>
      <c r="AC457" s="145"/>
      <c r="AD457" s="145"/>
      <c r="AE457" s="145"/>
      <c r="AF457" s="145"/>
      <c r="AG457" s="145"/>
      <c r="AH457" s="145"/>
      <c r="AI457" s="144">
        <f t="shared" si="1"/>
        <v>1</v>
      </c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3"/>
      <c r="AX457" s="145"/>
      <c r="AY457" s="145"/>
      <c r="AZ457" s="145"/>
      <c r="BA457" s="145"/>
      <c r="BB457" s="144"/>
      <c r="BC457" s="144"/>
    </row>
    <row r="458">
      <c r="A458" s="142" t="s">
        <v>990</v>
      </c>
      <c r="B458" s="143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4">
        <v>1.0</v>
      </c>
      <c r="W458" s="145"/>
      <c r="X458" s="145"/>
      <c r="Y458" s="145"/>
      <c r="Z458" s="143"/>
      <c r="AA458" s="145"/>
      <c r="AB458" s="145"/>
      <c r="AC458" s="145"/>
      <c r="AD458" s="145"/>
      <c r="AE458" s="145"/>
      <c r="AF458" s="145"/>
      <c r="AG458" s="145"/>
      <c r="AH458" s="145"/>
      <c r="AI458" s="144">
        <f t="shared" si="1"/>
        <v>1</v>
      </c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3"/>
      <c r="AX458" s="145"/>
      <c r="AY458" s="145"/>
      <c r="AZ458" s="145"/>
      <c r="BA458" s="145"/>
      <c r="BB458" s="144"/>
      <c r="BC458" s="144"/>
    </row>
    <row r="459">
      <c r="A459" s="142" t="s">
        <v>991</v>
      </c>
      <c r="B459" s="143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4">
        <v>1.0</v>
      </c>
      <c r="W459" s="145"/>
      <c r="X459" s="145"/>
      <c r="Y459" s="145"/>
      <c r="Z459" s="143"/>
      <c r="AA459" s="145"/>
      <c r="AB459" s="145"/>
      <c r="AC459" s="145"/>
      <c r="AD459" s="145"/>
      <c r="AE459" s="145"/>
      <c r="AF459" s="145"/>
      <c r="AG459" s="145"/>
      <c r="AH459" s="145"/>
      <c r="AI459" s="144">
        <f t="shared" si="1"/>
        <v>1</v>
      </c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3"/>
      <c r="AX459" s="145"/>
      <c r="AY459" s="145"/>
      <c r="AZ459" s="145"/>
      <c r="BA459" s="145"/>
      <c r="BB459" s="144"/>
      <c r="BC459" s="144"/>
    </row>
    <row r="460">
      <c r="A460" s="140"/>
      <c r="B460" s="143">
        <f t="shared" ref="B460:AH460" si="2">SUM(B2:B459)</f>
        <v>3</v>
      </c>
      <c r="C460" s="143">
        <f t="shared" si="2"/>
        <v>28</v>
      </c>
      <c r="D460" s="143">
        <f t="shared" si="2"/>
        <v>24</v>
      </c>
      <c r="E460" s="143">
        <f t="shared" si="2"/>
        <v>5</v>
      </c>
      <c r="F460" s="143">
        <f t="shared" si="2"/>
        <v>13</v>
      </c>
      <c r="G460" s="143">
        <f t="shared" si="2"/>
        <v>13</v>
      </c>
      <c r="H460" s="143">
        <f t="shared" si="2"/>
        <v>24</v>
      </c>
      <c r="I460" s="143">
        <f t="shared" si="2"/>
        <v>117</v>
      </c>
      <c r="J460" s="143">
        <f t="shared" si="2"/>
        <v>8</v>
      </c>
      <c r="K460" s="143">
        <f t="shared" si="2"/>
        <v>12</v>
      </c>
      <c r="L460" s="143">
        <f t="shared" si="2"/>
        <v>19</v>
      </c>
      <c r="M460" s="143">
        <f t="shared" si="2"/>
        <v>7</v>
      </c>
      <c r="N460" s="143">
        <f t="shared" si="2"/>
        <v>16</v>
      </c>
      <c r="O460" s="143">
        <f t="shared" si="2"/>
        <v>42</v>
      </c>
      <c r="P460" s="143">
        <f t="shared" si="2"/>
        <v>22</v>
      </c>
      <c r="Q460" s="143">
        <f t="shared" si="2"/>
        <v>20</v>
      </c>
      <c r="R460" s="143">
        <f t="shared" si="2"/>
        <v>49</v>
      </c>
      <c r="S460" s="143">
        <f t="shared" si="2"/>
        <v>17</v>
      </c>
      <c r="T460" s="143">
        <f t="shared" si="2"/>
        <v>13</v>
      </c>
      <c r="U460" s="143">
        <f t="shared" si="2"/>
        <v>24</v>
      </c>
      <c r="V460" s="143">
        <f t="shared" si="2"/>
        <v>35</v>
      </c>
      <c r="W460" s="143">
        <f t="shared" si="2"/>
        <v>15</v>
      </c>
      <c r="X460" s="143">
        <f t="shared" si="2"/>
        <v>22</v>
      </c>
      <c r="Y460" s="143">
        <f t="shared" si="2"/>
        <v>26</v>
      </c>
      <c r="Z460" s="143">
        <f t="shared" si="2"/>
        <v>19</v>
      </c>
      <c r="AA460" s="143">
        <f t="shared" si="2"/>
        <v>14</v>
      </c>
      <c r="AB460" s="143">
        <f t="shared" si="2"/>
        <v>30</v>
      </c>
      <c r="AC460" s="143">
        <f t="shared" si="2"/>
        <v>22</v>
      </c>
      <c r="AD460" s="143">
        <f t="shared" si="2"/>
        <v>15</v>
      </c>
      <c r="AE460" s="143">
        <f t="shared" si="2"/>
        <v>19</v>
      </c>
      <c r="AF460" s="143">
        <f t="shared" si="2"/>
        <v>35</v>
      </c>
      <c r="AG460" s="143">
        <f t="shared" si="2"/>
        <v>16</v>
      </c>
      <c r="AH460" s="143">
        <f t="shared" si="2"/>
        <v>12</v>
      </c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4"/>
      <c r="BC460" s="144"/>
    </row>
    <row r="461">
      <c r="A461" s="140"/>
      <c r="B461" s="143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4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3"/>
      <c r="AX461" s="145"/>
      <c r="AY461" s="145"/>
      <c r="AZ461" s="145"/>
      <c r="BA461" s="145"/>
      <c r="BB461" s="144"/>
      <c r="BC461" s="144"/>
    </row>
    <row r="462">
      <c r="A462" s="140"/>
      <c r="B462" s="143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4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3"/>
      <c r="AX462" s="145"/>
      <c r="AY462" s="145"/>
      <c r="AZ462" s="145"/>
      <c r="BA462" s="145"/>
      <c r="BB462" s="144"/>
      <c r="BC462" s="144"/>
    </row>
    <row r="463">
      <c r="A463" s="140"/>
      <c r="B463" s="143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4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3"/>
      <c r="AX463" s="145"/>
      <c r="AY463" s="145"/>
      <c r="AZ463" s="145"/>
      <c r="BA463" s="145"/>
      <c r="BB463" s="144"/>
      <c r="BC463" s="144"/>
    </row>
    <row r="464">
      <c r="A464" s="140"/>
      <c r="B464" s="143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4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4"/>
      <c r="BC464" s="144"/>
    </row>
    <row r="465">
      <c r="A465" s="140"/>
      <c r="B465" s="143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3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4"/>
      <c r="AX465" s="145"/>
      <c r="AY465" s="145"/>
      <c r="AZ465" s="145"/>
      <c r="BA465" s="145"/>
      <c r="BB465" s="144"/>
      <c r="BC465" s="144"/>
    </row>
    <row r="466">
      <c r="A466" s="140"/>
      <c r="B466" s="143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3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4"/>
      <c r="AX466" s="145"/>
      <c r="AY466" s="145"/>
      <c r="AZ466" s="145"/>
      <c r="BA466" s="145"/>
      <c r="BB466" s="144"/>
      <c r="BC466" s="144"/>
    </row>
    <row r="467">
      <c r="A467" s="140"/>
      <c r="B467" s="143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3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4"/>
      <c r="AX467" s="145"/>
      <c r="AY467" s="145"/>
      <c r="AZ467" s="145"/>
      <c r="BA467" s="145"/>
      <c r="BB467" s="144"/>
      <c r="BC467" s="144"/>
    </row>
    <row r="468">
      <c r="A468" s="140"/>
      <c r="B468" s="143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3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4"/>
      <c r="AX468" s="145"/>
      <c r="AY468" s="145"/>
      <c r="AZ468" s="145"/>
      <c r="BA468" s="145"/>
      <c r="BB468" s="144"/>
      <c r="BC468" s="144"/>
    </row>
    <row r="469">
      <c r="A469" s="140"/>
      <c r="B469" s="143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3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4"/>
      <c r="AX469" s="145"/>
      <c r="AY469" s="145"/>
      <c r="AZ469" s="145"/>
      <c r="BA469" s="145"/>
      <c r="BB469" s="144"/>
      <c r="BC469" s="144"/>
    </row>
    <row r="470">
      <c r="A470" s="140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3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4"/>
      <c r="AX470" s="145"/>
      <c r="AY470" s="145"/>
      <c r="AZ470" s="145"/>
      <c r="BA470" s="145"/>
      <c r="BB470" s="144"/>
      <c r="BC470" s="144"/>
    </row>
    <row r="471">
      <c r="A471" s="140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3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4"/>
      <c r="AX471" s="145"/>
      <c r="AY471" s="145"/>
      <c r="AZ471" s="145"/>
      <c r="BA471" s="145"/>
      <c r="BB471" s="144"/>
      <c r="BC471" s="144"/>
    </row>
    <row r="472">
      <c r="A472" s="140"/>
      <c r="B472" s="143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3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4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4"/>
      <c r="BC472" s="144"/>
    </row>
    <row r="473">
      <c r="A473" s="140"/>
      <c r="B473" s="143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3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4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4"/>
      <c r="BC473" s="144"/>
    </row>
    <row r="474">
      <c r="A474" s="140"/>
      <c r="B474" s="143"/>
      <c r="C474" s="143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3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4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4"/>
      <c r="BC474" s="144"/>
    </row>
    <row r="475">
      <c r="A475" s="140"/>
      <c r="B475" s="143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4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3"/>
      <c r="AX475" s="145"/>
      <c r="AY475" s="145"/>
      <c r="AZ475" s="145"/>
      <c r="BA475" s="145"/>
      <c r="BB475" s="144"/>
      <c r="BC475" s="144"/>
    </row>
    <row r="476">
      <c r="A476" s="140"/>
      <c r="B476" s="143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4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3"/>
      <c r="AX476" s="145"/>
      <c r="AY476" s="145"/>
      <c r="AZ476" s="145"/>
      <c r="BA476" s="145"/>
      <c r="BB476" s="144"/>
      <c r="BC476" s="144"/>
    </row>
    <row r="477">
      <c r="A477" s="140"/>
      <c r="B477" s="143"/>
      <c r="C477" s="143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4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3"/>
      <c r="AX477" s="145"/>
      <c r="AY477" s="145"/>
      <c r="AZ477" s="145"/>
      <c r="BA477" s="145"/>
      <c r="BB477" s="144"/>
      <c r="BC477" s="144"/>
    </row>
    <row r="478">
      <c r="A478" s="140"/>
      <c r="B478" s="143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4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3"/>
      <c r="AX478" s="145"/>
      <c r="AY478" s="145"/>
      <c r="AZ478" s="145"/>
      <c r="BA478" s="145"/>
      <c r="BB478" s="144"/>
      <c r="BC478" s="144"/>
    </row>
    <row r="479">
      <c r="A479" s="140"/>
      <c r="B479" s="143"/>
      <c r="C479" s="145"/>
      <c r="D479" s="145"/>
      <c r="E479" s="145"/>
      <c r="F479" s="145"/>
      <c r="G479" s="145"/>
      <c r="H479" s="145"/>
      <c r="I479" s="145"/>
      <c r="J479" s="145"/>
      <c r="K479" s="143"/>
      <c r="L479" s="145"/>
      <c r="M479" s="145"/>
      <c r="N479" s="145"/>
      <c r="O479" s="145"/>
      <c r="P479" s="145"/>
      <c r="Q479" s="144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3"/>
      <c r="AD479" s="145"/>
      <c r="AE479" s="145"/>
      <c r="AF479" s="145"/>
      <c r="AG479" s="145"/>
      <c r="AH479" s="143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3"/>
      <c r="AX479" s="145"/>
      <c r="AY479" s="145"/>
      <c r="AZ479" s="145"/>
      <c r="BA479" s="145"/>
      <c r="BB479" s="144"/>
      <c r="BC479" s="144"/>
    </row>
    <row r="480">
      <c r="A480" s="140"/>
      <c r="B480" s="143"/>
      <c r="C480" s="145"/>
      <c r="D480" s="145"/>
      <c r="E480" s="145"/>
      <c r="F480" s="145"/>
      <c r="G480" s="145"/>
      <c r="H480" s="144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3"/>
      <c r="AX480" s="145"/>
      <c r="AY480" s="145"/>
      <c r="AZ480" s="145"/>
      <c r="BA480" s="145"/>
      <c r="BB480" s="144"/>
      <c r="BC480" s="144"/>
    </row>
    <row r="481">
      <c r="A481" s="140"/>
      <c r="B481" s="143"/>
      <c r="C481" s="145"/>
      <c r="D481" s="145"/>
      <c r="E481" s="145"/>
      <c r="F481" s="145"/>
      <c r="G481" s="145"/>
      <c r="H481" s="144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3"/>
      <c r="AX481" s="145"/>
      <c r="AY481" s="145"/>
      <c r="AZ481" s="145"/>
      <c r="BA481" s="145"/>
      <c r="BB481" s="144"/>
      <c r="BC481" s="144"/>
    </row>
    <row r="482">
      <c r="A482" s="140"/>
      <c r="B482" s="143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4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3"/>
      <c r="AX482" s="145"/>
      <c r="AY482" s="145"/>
      <c r="AZ482" s="145"/>
      <c r="BA482" s="145"/>
      <c r="BB482" s="144"/>
      <c r="BC482" s="144"/>
    </row>
    <row r="483">
      <c r="A483" s="140"/>
      <c r="B483" s="143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4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4"/>
      <c r="BC483" s="144"/>
    </row>
    <row r="484">
      <c r="A484" s="140"/>
      <c r="B484" s="143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4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4"/>
      <c r="BC484" s="144"/>
    </row>
    <row r="485">
      <c r="A485" s="140"/>
      <c r="B485" s="143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4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4"/>
      <c r="BC485" s="144"/>
    </row>
    <row r="486">
      <c r="A486" s="140"/>
      <c r="B486" s="143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4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4"/>
      <c r="BC486" s="144"/>
    </row>
    <row r="487">
      <c r="A487" s="140"/>
      <c r="B487" s="143"/>
      <c r="C487" s="143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4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4"/>
      <c r="BC487" s="144"/>
    </row>
    <row r="488">
      <c r="A488" s="140"/>
      <c r="B488" s="143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3"/>
      <c r="AM488" s="145"/>
      <c r="AN488" s="145"/>
      <c r="AO488" s="144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4"/>
      <c r="BC488" s="144"/>
    </row>
    <row r="489">
      <c r="A489" s="140"/>
      <c r="B489" s="143"/>
      <c r="C489" s="143"/>
      <c r="D489" s="145"/>
      <c r="E489" s="145"/>
      <c r="F489" s="145"/>
      <c r="G489" s="145"/>
      <c r="H489" s="143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4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4"/>
      <c r="BC489" s="144"/>
    </row>
    <row r="490">
      <c r="A490" s="140"/>
      <c r="B490" s="143"/>
      <c r="C490" s="143"/>
      <c r="D490" s="145"/>
      <c r="E490" s="145"/>
      <c r="F490" s="145"/>
      <c r="G490" s="145"/>
      <c r="H490" s="143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4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4"/>
      <c r="BC490" s="144"/>
    </row>
    <row r="491">
      <c r="A491" s="140"/>
      <c r="B491" s="143"/>
      <c r="C491" s="143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3"/>
      <c r="AM491" s="145"/>
      <c r="AN491" s="145"/>
      <c r="AO491" s="145"/>
      <c r="AP491" s="144"/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4"/>
      <c r="BC491" s="144"/>
    </row>
    <row r="492">
      <c r="A492" s="140"/>
      <c r="B492" s="143"/>
      <c r="C492" s="143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3"/>
      <c r="AM492" s="145"/>
      <c r="AN492" s="145"/>
      <c r="AO492" s="145"/>
      <c r="AP492" s="144"/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4"/>
      <c r="BC492" s="144"/>
    </row>
    <row r="493">
      <c r="A493" s="140"/>
      <c r="B493" s="143"/>
      <c r="C493" s="143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4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3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4"/>
      <c r="BC493" s="144"/>
    </row>
    <row r="494">
      <c r="A494" s="140"/>
      <c r="B494" s="143"/>
      <c r="C494" s="143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4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3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4"/>
      <c r="BC494" s="144"/>
    </row>
    <row r="495">
      <c r="A495" s="140"/>
      <c r="B495" s="143"/>
      <c r="C495" s="143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4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3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4"/>
      <c r="BC495" s="144"/>
    </row>
    <row r="496">
      <c r="A496" s="140"/>
      <c r="B496" s="143"/>
      <c r="C496" s="143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4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4"/>
      <c r="BC496" s="144"/>
    </row>
    <row r="497">
      <c r="A497" s="140"/>
      <c r="B497" s="143"/>
      <c r="C497" s="143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4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4"/>
      <c r="BC497" s="144"/>
    </row>
    <row r="498">
      <c r="A498" s="140"/>
      <c r="B498" s="143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4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3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4"/>
      <c r="BC498" s="144"/>
    </row>
    <row r="499">
      <c r="A499" s="140"/>
      <c r="B499" s="143"/>
      <c r="C499" s="143"/>
      <c r="D499" s="143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4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4"/>
      <c r="BC499" s="144"/>
    </row>
    <row r="500">
      <c r="A500" s="140"/>
      <c r="B500" s="143"/>
      <c r="C500" s="143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3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4"/>
      <c r="AV500" s="145"/>
      <c r="AW500" s="145"/>
      <c r="AX500" s="145"/>
      <c r="AY500" s="145"/>
      <c r="AZ500" s="145"/>
      <c r="BA500" s="145"/>
      <c r="BB500" s="144"/>
      <c r="BC500" s="144"/>
    </row>
    <row r="501">
      <c r="A501" s="140"/>
      <c r="B501" s="143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3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4"/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4"/>
      <c r="BC501" s="144"/>
    </row>
    <row r="502">
      <c r="A502" s="140"/>
      <c r="B502" s="143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3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4"/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4"/>
      <c r="BC502" s="144"/>
    </row>
    <row r="503">
      <c r="A503" s="140"/>
      <c r="B503" s="143"/>
      <c r="C503" s="143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3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4"/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4"/>
      <c r="BC503" s="144"/>
    </row>
    <row r="504">
      <c r="A504" s="140"/>
      <c r="B504" s="143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3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4"/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4"/>
      <c r="BC504" s="144"/>
    </row>
    <row r="505">
      <c r="A505" s="140"/>
      <c r="B505" s="143"/>
      <c r="C505" s="143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3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3"/>
      <c r="AK505" s="145"/>
      <c r="AL505" s="145"/>
      <c r="AM505" s="145"/>
      <c r="AN505" s="144"/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4"/>
      <c r="BC505" s="144"/>
    </row>
    <row r="506">
      <c r="A506" s="140"/>
      <c r="B506" s="143"/>
      <c r="C506" s="143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3"/>
      <c r="R506" s="145"/>
      <c r="S506" s="145"/>
      <c r="T506" s="145"/>
      <c r="U506" s="145"/>
      <c r="V506" s="145"/>
      <c r="W506" s="145"/>
      <c r="X506" s="144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4"/>
      <c r="BC506" s="144"/>
    </row>
    <row r="507">
      <c r="A507" s="140"/>
      <c r="B507" s="143"/>
      <c r="C507" s="143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3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4"/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4"/>
      <c r="BC507" s="144"/>
    </row>
    <row r="508">
      <c r="A508" s="140"/>
      <c r="B508" s="143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3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4"/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4"/>
      <c r="BC508" s="144"/>
    </row>
    <row r="509">
      <c r="A509" s="140"/>
      <c r="B509" s="143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3"/>
      <c r="R509" s="143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4"/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4"/>
      <c r="BC509" s="144"/>
    </row>
    <row r="510">
      <c r="A510" s="140"/>
      <c r="B510" s="143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3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4"/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4"/>
      <c r="BC510" s="144"/>
    </row>
    <row r="511">
      <c r="A511" s="140"/>
      <c r="B511" s="143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3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4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4"/>
      <c r="BC511" s="144"/>
    </row>
    <row r="512">
      <c r="A512" s="140"/>
      <c r="B512" s="143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4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3"/>
      <c r="AV512" s="145"/>
      <c r="AW512" s="145"/>
      <c r="AX512" s="145"/>
      <c r="AY512" s="145"/>
      <c r="AZ512" s="145"/>
      <c r="BA512" s="145"/>
      <c r="BB512" s="144"/>
      <c r="BC512" s="144"/>
    </row>
    <row r="513">
      <c r="A513" s="140"/>
      <c r="B513" s="143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4"/>
      <c r="AK513" s="145"/>
      <c r="AL513" s="145"/>
      <c r="AM513" s="145"/>
      <c r="AN513" s="143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4"/>
      <c r="BC513" s="144"/>
    </row>
    <row r="514">
      <c r="A514" s="140"/>
      <c r="B514" s="143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3"/>
      <c r="AO514" s="145"/>
      <c r="AP514" s="145"/>
      <c r="AQ514" s="145"/>
      <c r="AR514" s="144"/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4"/>
      <c r="BC514" s="144"/>
    </row>
    <row r="515">
      <c r="A515" s="140"/>
      <c r="B515" s="143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4"/>
      <c r="AL515" s="145"/>
      <c r="AM515" s="145"/>
      <c r="AN515" s="143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4"/>
      <c r="BC515" s="144"/>
    </row>
    <row r="516">
      <c r="A516" s="140"/>
      <c r="B516" s="143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4"/>
      <c r="AL516" s="145"/>
      <c r="AM516" s="145"/>
      <c r="AN516" s="143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4"/>
      <c r="BC516" s="144"/>
    </row>
    <row r="517">
      <c r="A517" s="140"/>
      <c r="B517" s="143"/>
      <c r="C517" s="143"/>
      <c r="D517" s="145"/>
      <c r="E517" s="145"/>
      <c r="F517" s="145"/>
      <c r="G517" s="145"/>
      <c r="H517" s="145"/>
      <c r="I517" s="145"/>
      <c r="J517" s="145"/>
      <c r="K517" s="144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3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4"/>
      <c r="BC517" s="144"/>
    </row>
    <row r="518">
      <c r="A518" s="140"/>
      <c r="B518" s="143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4"/>
      <c r="AK518" s="145"/>
      <c r="AL518" s="145"/>
      <c r="AM518" s="145"/>
      <c r="AN518" s="143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4"/>
      <c r="BC518" s="144"/>
    </row>
    <row r="519">
      <c r="A519" s="140"/>
      <c r="B519" s="143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4"/>
      <c r="AK519" s="145"/>
      <c r="AL519" s="145"/>
      <c r="AM519" s="145"/>
      <c r="AN519" s="143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4"/>
      <c r="BC519" s="144"/>
    </row>
    <row r="520">
      <c r="A520" s="140"/>
      <c r="B520" s="143"/>
      <c r="C520" s="143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4"/>
      <c r="AI520" s="145"/>
      <c r="AJ520" s="145"/>
      <c r="AK520" s="145"/>
      <c r="AL520" s="145"/>
      <c r="AM520" s="145"/>
      <c r="AN520" s="143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4"/>
      <c r="BC520" s="144"/>
    </row>
    <row r="521">
      <c r="A521" s="140"/>
      <c r="B521" s="143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4"/>
      <c r="AI521" s="145"/>
      <c r="AJ521" s="145"/>
      <c r="AK521" s="145"/>
      <c r="AL521" s="143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4"/>
      <c r="BC521" s="144"/>
    </row>
    <row r="522">
      <c r="A522" s="140"/>
      <c r="B522" s="143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3"/>
      <c r="AD522" s="145"/>
      <c r="AE522" s="145"/>
      <c r="AF522" s="145"/>
      <c r="AG522" s="145"/>
      <c r="AH522" s="144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4"/>
      <c r="BC522" s="144"/>
    </row>
    <row r="523">
      <c r="A523" s="140"/>
      <c r="B523" s="143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4"/>
      <c r="AI523" s="145"/>
      <c r="AJ523" s="143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4"/>
      <c r="BC523" s="144"/>
    </row>
    <row r="524">
      <c r="A524" s="140"/>
      <c r="B524" s="143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3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4"/>
      <c r="AI524" s="145"/>
      <c r="AJ524" s="143"/>
      <c r="AK524" s="145"/>
      <c r="AL524" s="145"/>
      <c r="AM524" s="145"/>
      <c r="AN524" s="143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4"/>
      <c r="BC524" s="144"/>
    </row>
    <row r="525">
      <c r="A525" s="140"/>
      <c r="B525" s="143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4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3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4"/>
      <c r="BC525" s="144"/>
    </row>
    <row r="526">
      <c r="A526" s="140"/>
      <c r="B526" s="143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4"/>
      <c r="AI526" s="145"/>
      <c r="AJ526" s="145"/>
      <c r="AK526" s="143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4"/>
      <c r="BC526" s="144"/>
    </row>
    <row r="527">
      <c r="A527" s="140"/>
      <c r="B527" s="143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4"/>
      <c r="AI527" s="145"/>
      <c r="AJ527" s="145"/>
      <c r="AK527" s="143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4"/>
      <c r="BC527" s="144"/>
    </row>
    <row r="528">
      <c r="A528" s="140"/>
      <c r="B528" s="143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3"/>
      <c r="AK528" s="145"/>
      <c r="AL528" s="145"/>
      <c r="AM528" s="145"/>
      <c r="AN528" s="145"/>
      <c r="AO528" s="145"/>
      <c r="AP528" s="145"/>
      <c r="AQ528" s="145"/>
      <c r="AR528" s="145"/>
      <c r="AS528" s="144"/>
      <c r="AT528" s="145"/>
      <c r="AU528" s="145"/>
      <c r="AV528" s="145"/>
      <c r="AW528" s="145"/>
      <c r="AX528" s="145"/>
      <c r="AY528" s="145"/>
      <c r="AZ528" s="145"/>
      <c r="BA528" s="145"/>
      <c r="BB528" s="144"/>
      <c r="BC528" s="144"/>
    </row>
    <row r="529">
      <c r="A529" s="140"/>
      <c r="B529" s="143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3"/>
      <c r="AK529" s="145"/>
      <c r="AL529" s="145"/>
      <c r="AM529" s="145"/>
      <c r="AN529" s="145"/>
      <c r="AO529" s="145"/>
      <c r="AP529" s="145"/>
      <c r="AQ529" s="145"/>
      <c r="AR529" s="145"/>
      <c r="AS529" s="144"/>
      <c r="AT529" s="145"/>
      <c r="AU529" s="145"/>
      <c r="AV529" s="145"/>
      <c r="AW529" s="145"/>
      <c r="AX529" s="145"/>
      <c r="AY529" s="145"/>
      <c r="AZ529" s="145"/>
      <c r="BA529" s="145"/>
      <c r="BB529" s="144"/>
      <c r="BC529" s="144"/>
    </row>
    <row r="530">
      <c r="A530" s="140"/>
      <c r="B530" s="143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4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3"/>
      <c r="AI530" s="145"/>
      <c r="AJ530" s="145"/>
      <c r="AK530" s="143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4"/>
      <c r="BC530" s="144"/>
    </row>
    <row r="531">
      <c r="A531" s="140"/>
      <c r="B531" s="143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4"/>
      <c r="AB531" s="145"/>
      <c r="AC531" s="145"/>
      <c r="AD531" s="145"/>
      <c r="AE531" s="145"/>
      <c r="AF531" s="145"/>
      <c r="AG531" s="145"/>
      <c r="AH531" s="143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4"/>
      <c r="BC531" s="144"/>
    </row>
    <row r="532">
      <c r="A532" s="140"/>
      <c r="B532" s="143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4"/>
      <c r="AB532" s="145"/>
      <c r="AC532" s="145"/>
      <c r="AD532" s="145"/>
      <c r="AE532" s="145"/>
      <c r="AF532" s="145"/>
      <c r="AG532" s="145"/>
      <c r="AH532" s="143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4"/>
      <c r="BC532" s="144"/>
    </row>
    <row r="533">
      <c r="A533" s="140"/>
      <c r="B533" s="143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4"/>
      <c r="AB533" s="145"/>
      <c r="AC533" s="145"/>
      <c r="AD533" s="145"/>
      <c r="AE533" s="145"/>
      <c r="AF533" s="145"/>
      <c r="AG533" s="145"/>
      <c r="AH533" s="143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4"/>
      <c r="BC533" s="144"/>
    </row>
    <row r="534">
      <c r="A534" s="140"/>
      <c r="B534" s="143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4"/>
      <c r="AB534" s="145"/>
      <c r="AC534" s="145"/>
      <c r="AD534" s="145"/>
      <c r="AE534" s="145"/>
      <c r="AF534" s="145"/>
      <c r="AG534" s="145"/>
      <c r="AH534" s="143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4"/>
      <c r="BC534" s="144"/>
    </row>
    <row r="535">
      <c r="A535" s="140"/>
      <c r="B535" s="143"/>
      <c r="C535" s="145"/>
      <c r="D535" s="145"/>
      <c r="E535" s="145"/>
      <c r="F535" s="145"/>
      <c r="G535" s="145"/>
      <c r="H535" s="145"/>
      <c r="I535" s="145"/>
      <c r="J535" s="145"/>
      <c r="K535" s="144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3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4"/>
      <c r="BC535" s="144"/>
    </row>
    <row r="536">
      <c r="A536" s="140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4"/>
      <c r="AB536" s="145"/>
      <c r="AC536" s="145"/>
      <c r="AD536" s="145"/>
      <c r="AE536" s="145"/>
      <c r="AF536" s="145"/>
      <c r="AG536" s="145"/>
      <c r="AH536" s="143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4"/>
      <c r="BC536" s="144"/>
    </row>
    <row r="537">
      <c r="A537" s="140"/>
      <c r="B537" s="143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3"/>
      <c r="AI537" s="145"/>
      <c r="AJ537" s="143"/>
      <c r="AK537" s="145"/>
      <c r="AL537" s="145"/>
      <c r="AM537" s="145"/>
      <c r="AN537" s="145"/>
      <c r="AO537" s="145"/>
      <c r="AP537" s="145"/>
      <c r="AQ537" s="145"/>
      <c r="AR537" s="143"/>
      <c r="AS537" s="145"/>
      <c r="AT537" s="145"/>
      <c r="AU537" s="145"/>
      <c r="AV537" s="144"/>
      <c r="AW537" s="145"/>
      <c r="AX537" s="145"/>
      <c r="AY537" s="145"/>
      <c r="AZ537" s="145"/>
      <c r="BA537" s="145"/>
      <c r="BB537" s="144"/>
      <c r="BC537" s="144"/>
    </row>
    <row r="538">
      <c r="A538" s="140"/>
      <c r="B538" s="143"/>
      <c r="C538" s="143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4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3"/>
      <c r="AT538" s="145"/>
      <c r="AU538" s="145"/>
      <c r="AV538" s="145"/>
      <c r="AW538" s="145"/>
      <c r="AX538" s="145"/>
      <c r="AY538" s="145"/>
      <c r="AZ538" s="145"/>
      <c r="BA538" s="145"/>
      <c r="BB538" s="144"/>
      <c r="BC538" s="144"/>
    </row>
    <row r="539">
      <c r="A539" s="140"/>
      <c r="B539" s="143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4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3"/>
      <c r="AT539" s="145"/>
      <c r="AU539" s="145"/>
      <c r="AV539" s="145"/>
      <c r="AW539" s="145"/>
      <c r="AX539" s="145"/>
      <c r="AY539" s="145"/>
      <c r="AZ539" s="145"/>
      <c r="BA539" s="145"/>
      <c r="BB539" s="144"/>
      <c r="BC539" s="144"/>
    </row>
    <row r="540">
      <c r="A540" s="140"/>
      <c r="B540" s="143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3"/>
      <c r="AB540" s="145"/>
      <c r="AC540" s="145"/>
      <c r="AD540" s="144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4"/>
      <c r="BC540" s="144"/>
    </row>
    <row r="541">
      <c r="A541" s="140"/>
      <c r="B541" s="143"/>
      <c r="C541" s="145"/>
      <c r="D541" s="145"/>
      <c r="E541" s="145"/>
      <c r="F541" s="145"/>
      <c r="G541" s="145"/>
      <c r="H541" s="145"/>
      <c r="I541" s="145"/>
      <c r="J541" s="145"/>
      <c r="K541" s="143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3"/>
      <c r="AB541" s="145"/>
      <c r="AC541" s="145"/>
      <c r="AD541" s="144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4"/>
      <c r="BC541" s="144"/>
    </row>
    <row r="542">
      <c r="A542" s="140"/>
      <c r="B542" s="143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3"/>
      <c r="AB542" s="145"/>
      <c r="AC542" s="145"/>
      <c r="AD542" s="144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4"/>
      <c r="BC542" s="144"/>
    </row>
    <row r="543">
      <c r="A543" s="140"/>
      <c r="B543" s="143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3"/>
      <c r="AB543" s="145"/>
      <c r="AC543" s="145"/>
      <c r="AD543" s="144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4"/>
      <c r="BC543" s="144"/>
    </row>
    <row r="544">
      <c r="A544" s="140"/>
      <c r="B544" s="143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3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4"/>
      <c r="AT544" s="145"/>
      <c r="AU544" s="145"/>
      <c r="AV544" s="145"/>
      <c r="AW544" s="145"/>
      <c r="AX544" s="145"/>
      <c r="AY544" s="145"/>
      <c r="AZ544" s="145"/>
      <c r="BA544" s="145"/>
      <c r="BB544" s="144"/>
      <c r="BC544" s="144"/>
    </row>
    <row r="545">
      <c r="A545" s="140"/>
      <c r="B545" s="143"/>
      <c r="C545" s="145"/>
      <c r="D545" s="145"/>
      <c r="E545" s="145"/>
      <c r="F545" s="145"/>
      <c r="G545" s="145"/>
      <c r="H545" s="145"/>
      <c r="I545" s="145"/>
      <c r="J545" s="145"/>
      <c r="K545" s="143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4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4"/>
      <c r="BC545" s="144"/>
    </row>
    <row r="546">
      <c r="A546" s="140"/>
      <c r="B546" s="143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3"/>
      <c r="AB546" s="145"/>
      <c r="AC546" s="145"/>
      <c r="AD546" s="145"/>
      <c r="AE546" s="145"/>
      <c r="AF546" s="145"/>
      <c r="AG546" s="145"/>
      <c r="AH546" s="144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4"/>
      <c r="BC546" s="144"/>
    </row>
    <row r="547">
      <c r="A547" s="140"/>
      <c r="B547" s="143"/>
      <c r="C547" s="145"/>
      <c r="D547" s="143"/>
      <c r="E547" s="143"/>
      <c r="F547" s="145"/>
      <c r="G547" s="143"/>
      <c r="H547" s="145"/>
      <c r="I547" s="143"/>
      <c r="J547" s="145"/>
      <c r="K547" s="145"/>
      <c r="L547" s="145"/>
      <c r="M547" s="145"/>
      <c r="N547" s="145"/>
      <c r="O547" s="145"/>
      <c r="P547" s="143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4"/>
      <c r="AE547" s="145"/>
      <c r="AF547" s="145"/>
      <c r="AG547" s="143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4"/>
      <c r="BC547" s="144"/>
    </row>
    <row r="548">
      <c r="A548" s="140"/>
      <c r="B548" s="143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4"/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3"/>
      <c r="AW548" s="145"/>
      <c r="AX548" s="145"/>
      <c r="AY548" s="145"/>
      <c r="AZ548" s="145"/>
      <c r="BA548" s="145"/>
      <c r="BB548" s="144"/>
      <c r="BC548" s="144"/>
    </row>
    <row r="549">
      <c r="A549" s="140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3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4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4"/>
      <c r="BC549" s="144"/>
    </row>
    <row r="550">
      <c r="A550" s="140"/>
      <c r="B550" s="143"/>
      <c r="C550" s="143"/>
      <c r="D550" s="145"/>
      <c r="E550" s="145"/>
      <c r="F550" s="145"/>
      <c r="G550" s="145"/>
      <c r="H550" s="145"/>
      <c r="I550" s="145"/>
      <c r="J550" s="145"/>
      <c r="K550" s="144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3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4"/>
      <c r="BC550" s="144"/>
    </row>
    <row r="551">
      <c r="A551" s="140"/>
      <c r="B551" s="143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4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3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4"/>
      <c r="BC551" s="144"/>
    </row>
    <row r="552">
      <c r="A552" s="140"/>
      <c r="B552" s="143"/>
      <c r="C552" s="143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3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4"/>
      <c r="AZ552" s="145"/>
      <c r="BA552" s="145"/>
      <c r="BB552" s="144"/>
      <c r="BC552" s="144"/>
    </row>
    <row r="553">
      <c r="A553" s="140"/>
      <c r="B553" s="143"/>
      <c r="C553" s="143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3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4"/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4"/>
      <c r="BC553" s="144"/>
    </row>
    <row r="554">
      <c r="A554" s="140"/>
      <c r="B554" s="143"/>
      <c r="C554" s="143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4"/>
      <c r="AR554" s="145"/>
      <c r="AS554" s="143"/>
      <c r="AT554" s="145"/>
      <c r="AU554" s="145"/>
      <c r="AV554" s="145"/>
      <c r="AW554" s="145"/>
      <c r="AX554" s="145"/>
      <c r="AY554" s="145"/>
      <c r="AZ554" s="145"/>
      <c r="BA554" s="145"/>
      <c r="BB554" s="144"/>
      <c r="BC554" s="144"/>
    </row>
    <row r="555">
      <c r="A555" s="140"/>
      <c r="B555" s="143"/>
      <c r="C555" s="143"/>
      <c r="D555" s="143"/>
      <c r="E555" s="143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3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4"/>
      <c r="AX555" s="145"/>
      <c r="AY555" s="145"/>
      <c r="AZ555" s="145"/>
      <c r="BA555" s="145"/>
      <c r="BB555" s="144"/>
      <c r="BC555" s="144"/>
    </row>
    <row r="556">
      <c r="A556" s="140"/>
      <c r="B556" s="143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3"/>
      <c r="AI556" s="145"/>
      <c r="AJ556" s="144"/>
      <c r="AK556" s="145"/>
      <c r="AL556" s="145"/>
      <c r="AM556" s="145"/>
      <c r="AN556" s="143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4"/>
      <c r="BC556" s="144"/>
    </row>
    <row r="557">
      <c r="A557" s="140"/>
      <c r="B557" s="143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3"/>
      <c r="AE557" s="145"/>
      <c r="AF557" s="145"/>
      <c r="AG557" s="145"/>
      <c r="AH557" s="145"/>
      <c r="AI557" s="145"/>
      <c r="AJ557" s="144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4"/>
      <c r="BC557" s="144"/>
    </row>
    <row r="558">
      <c r="A558" s="140"/>
      <c r="B558" s="143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3"/>
      <c r="AE558" s="145"/>
      <c r="AF558" s="145"/>
      <c r="AG558" s="145"/>
      <c r="AH558" s="145"/>
      <c r="AI558" s="145"/>
      <c r="AJ558" s="144"/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4"/>
      <c r="BC558" s="144"/>
    </row>
    <row r="559">
      <c r="A559" s="140"/>
      <c r="B559" s="143"/>
      <c r="C559" s="145"/>
      <c r="D559" s="145"/>
      <c r="E559" s="145"/>
      <c r="F559" s="145"/>
      <c r="G559" s="145"/>
      <c r="H559" s="145"/>
      <c r="I559" s="145"/>
      <c r="J559" s="145"/>
      <c r="K559" s="143"/>
      <c r="L559" s="145"/>
      <c r="M559" s="144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4"/>
      <c r="BC559" s="144"/>
    </row>
    <row r="560">
      <c r="A560" s="140"/>
      <c r="B560" s="143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4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4"/>
      <c r="BC560" s="144"/>
    </row>
    <row r="561">
      <c r="A561" s="140"/>
      <c r="B561" s="143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4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3"/>
      <c r="AZ561" s="145"/>
      <c r="BA561" s="145"/>
      <c r="BB561" s="144"/>
      <c r="BC561" s="144"/>
    </row>
    <row r="562">
      <c r="A562" s="140"/>
      <c r="B562" s="143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4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3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4"/>
      <c r="BC562" s="144"/>
    </row>
    <row r="563">
      <c r="A563" s="140"/>
      <c r="B563" s="143"/>
      <c r="C563" s="143"/>
      <c r="D563" s="145"/>
      <c r="E563" s="145"/>
      <c r="F563" s="145"/>
      <c r="G563" s="145"/>
      <c r="H563" s="145"/>
      <c r="I563" s="145"/>
      <c r="J563" s="145"/>
      <c r="K563" s="145"/>
      <c r="L563" s="145"/>
      <c r="M563" s="144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3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4"/>
      <c r="BC563" s="144"/>
    </row>
    <row r="564">
      <c r="A564" s="140"/>
      <c r="B564" s="143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4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3"/>
      <c r="AX564" s="145"/>
      <c r="AY564" s="145"/>
      <c r="AZ564" s="145"/>
      <c r="BA564" s="145"/>
      <c r="BB564" s="144"/>
      <c r="BC564" s="144"/>
    </row>
    <row r="565">
      <c r="A565" s="140"/>
      <c r="B565" s="143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4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3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4"/>
      <c r="BC565" s="144"/>
    </row>
    <row r="566">
      <c r="A566" s="140"/>
      <c r="B566" s="143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4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3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4"/>
      <c r="BC566" s="144"/>
    </row>
    <row r="567">
      <c r="A567" s="140"/>
      <c r="B567" s="143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4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3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4"/>
      <c r="BC567" s="144"/>
    </row>
    <row r="568">
      <c r="A568" s="140"/>
      <c r="B568" s="145"/>
      <c r="C568" s="145"/>
      <c r="D568" s="145"/>
      <c r="E568" s="145"/>
      <c r="F568" s="145"/>
      <c r="G568" s="145"/>
      <c r="H568" s="145"/>
      <c r="I568" s="145"/>
      <c r="J568" s="145"/>
      <c r="K568" s="143"/>
      <c r="L568" s="145"/>
      <c r="M568" s="144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3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4"/>
      <c r="BC568" s="144"/>
    </row>
    <row r="569">
      <c r="A569" s="140"/>
      <c r="B569" s="143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4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4"/>
      <c r="BC569" s="144"/>
    </row>
    <row r="570">
      <c r="A570" s="140"/>
      <c r="B570" s="143"/>
      <c r="C570" s="145"/>
      <c r="D570" s="145"/>
      <c r="E570" s="145"/>
      <c r="F570" s="145"/>
      <c r="G570" s="145"/>
      <c r="H570" s="144"/>
      <c r="I570" s="145"/>
      <c r="J570" s="145"/>
      <c r="K570" s="145"/>
      <c r="L570" s="145"/>
      <c r="M570" s="143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4"/>
      <c r="BC570" s="144"/>
    </row>
    <row r="571">
      <c r="A571" s="140"/>
      <c r="B571" s="143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4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4"/>
      <c r="BC571" s="144"/>
    </row>
    <row r="572">
      <c r="A572" s="140"/>
      <c r="B572" s="143"/>
      <c r="C572" s="145"/>
      <c r="D572" s="145"/>
      <c r="E572" s="145"/>
      <c r="F572" s="145"/>
      <c r="G572" s="145"/>
      <c r="H572" s="145"/>
      <c r="I572" s="145"/>
      <c r="J572" s="145"/>
      <c r="K572" s="144"/>
      <c r="L572" s="145"/>
      <c r="M572" s="143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4"/>
      <c r="BC572" s="144"/>
    </row>
    <row r="573">
      <c r="A573" s="140"/>
      <c r="B573" s="143"/>
      <c r="C573" s="143"/>
      <c r="D573" s="145"/>
      <c r="E573" s="145"/>
      <c r="F573" s="145"/>
      <c r="G573" s="145"/>
      <c r="H573" s="145"/>
      <c r="I573" s="145"/>
      <c r="J573" s="145"/>
      <c r="K573" s="144"/>
      <c r="L573" s="145"/>
      <c r="M573" s="143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4"/>
      <c r="BC573" s="144"/>
    </row>
    <row r="574">
      <c r="A574" s="140"/>
      <c r="B574" s="143"/>
      <c r="C574" s="145"/>
      <c r="D574" s="145"/>
      <c r="E574" s="145"/>
      <c r="F574" s="145"/>
      <c r="G574" s="145"/>
      <c r="H574" s="145"/>
      <c r="I574" s="145"/>
      <c r="J574" s="145"/>
      <c r="K574" s="144"/>
      <c r="L574" s="145"/>
      <c r="M574" s="143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4"/>
      <c r="BC574" s="144"/>
    </row>
    <row r="575">
      <c r="A575" s="140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3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4"/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4"/>
      <c r="BC575" s="144"/>
    </row>
    <row r="576">
      <c r="A576" s="140"/>
      <c r="B576" s="143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3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4"/>
      <c r="AV576" s="145"/>
      <c r="AW576" s="145"/>
      <c r="AX576" s="145"/>
      <c r="AY576" s="145"/>
      <c r="AZ576" s="145"/>
      <c r="BA576" s="145"/>
      <c r="BB576" s="144"/>
      <c r="BC576" s="144"/>
    </row>
    <row r="577">
      <c r="A577" s="140"/>
      <c r="B577" s="143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3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4"/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4"/>
      <c r="BC577" s="144"/>
    </row>
    <row r="578">
      <c r="A578" s="140"/>
      <c r="B578" s="143"/>
      <c r="C578" s="145"/>
      <c r="D578" s="145"/>
      <c r="E578" s="145"/>
      <c r="F578" s="145"/>
      <c r="G578" s="145"/>
      <c r="H578" s="143"/>
      <c r="I578" s="145"/>
      <c r="J578" s="145"/>
      <c r="K578" s="144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4"/>
      <c r="BC578" s="144"/>
    </row>
    <row r="579">
      <c r="A579" s="140"/>
      <c r="B579" s="143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3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4"/>
      <c r="AX579" s="145"/>
      <c r="AY579" s="145"/>
      <c r="AZ579" s="145"/>
      <c r="BA579" s="145"/>
      <c r="BB579" s="144"/>
      <c r="BC579" s="144"/>
    </row>
    <row r="580">
      <c r="A580" s="140"/>
      <c r="B580" s="143"/>
      <c r="C580" s="145"/>
      <c r="D580" s="145"/>
      <c r="E580" s="145"/>
      <c r="F580" s="145"/>
      <c r="G580" s="145"/>
      <c r="H580" s="145"/>
      <c r="I580" s="145"/>
      <c r="J580" s="145"/>
      <c r="K580" s="143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4"/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3"/>
      <c r="AW580" s="145"/>
      <c r="AX580" s="145"/>
      <c r="AY580" s="145"/>
      <c r="AZ580" s="145"/>
      <c r="BA580" s="145"/>
      <c r="BB580" s="144"/>
      <c r="BC580" s="144"/>
    </row>
    <row r="581">
      <c r="A581" s="140"/>
      <c r="B581" s="143"/>
      <c r="C581" s="145"/>
      <c r="D581" s="145"/>
      <c r="E581" s="145"/>
      <c r="F581" s="145"/>
      <c r="G581" s="145"/>
      <c r="H581" s="145"/>
      <c r="I581" s="145"/>
      <c r="J581" s="145"/>
      <c r="K581" s="143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4"/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4"/>
      <c r="BC581" s="144"/>
    </row>
    <row r="582">
      <c r="A582" s="140"/>
      <c r="B582" s="143"/>
      <c r="C582" s="145"/>
      <c r="D582" s="145"/>
      <c r="E582" s="145"/>
      <c r="F582" s="145"/>
      <c r="G582" s="145"/>
      <c r="H582" s="145"/>
      <c r="I582" s="145"/>
      <c r="J582" s="145"/>
      <c r="K582" s="143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3"/>
      <c r="AW582" s="145"/>
      <c r="AX582" s="144"/>
      <c r="AY582" s="145"/>
      <c r="AZ582" s="145"/>
      <c r="BA582" s="145"/>
      <c r="BB582" s="144"/>
      <c r="BC582" s="144"/>
    </row>
    <row r="583">
      <c r="A583" s="140"/>
      <c r="B583" s="143"/>
      <c r="C583" s="143"/>
      <c r="D583" s="143"/>
      <c r="E583" s="143"/>
      <c r="F583" s="145"/>
      <c r="G583" s="145"/>
      <c r="H583" s="145"/>
      <c r="I583" s="145"/>
      <c r="J583" s="145"/>
      <c r="K583" s="143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4"/>
      <c r="AY583" s="145"/>
      <c r="AZ583" s="145"/>
      <c r="BA583" s="145"/>
      <c r="BB583" s="144"/>
      <c r="BC583" s="144"/>
    </row>
    <row r="584">
      <c r="A584" s="140"/>
      <c r="B584" s="143"/>
      <c r="C584" s="145"/>
      <c r="D584" s="145"/>
      <c r="E584" s="145"/>
      <c r="F584" s="145"/>
      <c r="G584" s="145"/>
      <c r="H584" s="145"/>
      <c r="I584" s="145"/>
      <c r="J584" s="145"/>
      <c r="K584" s="143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4"/>
      <c r="AY584" s="145"/>
      <c r="AZ584" s="145"/>
      <c r="BA584" s="145"/>
      <c r="BB584" s="144"/>
      <c r="BC584" s="144"/>
    </row>
    <row r="585">
      <c r="A585" s="140"/>
      <c r="B585" s="143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3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4"/>
      <c r="AY585" s="145"/>
      <c r="AZ585" s="145"/>
      <c r="BA585" s="145"/>
      <c r="BB585" s="144"/>
      <c r="BC585" s="144"/>
    </row>
    <row r="586">
      <c r="A586" s="140"/>
      <c r="B586" s="143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3"/>
      <c r="AV586" s="145"/>
      <c r="AW586" s="145"/>
      <c r="AX586" s="144"/>
      <c r="AY586" s="145"/>
      <c r="AZ586" s="145"/>
      <c r="BA586" s="145"/>
      <c r="BB586" s="144"/>
      <c r="BC586" s="144"/>
    </row>
    <row r="587">
      <c r="A587" s="140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3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4"/>
      <c r="AY587" s="145"/>
      <c r="AZ587" s="145"/>
      <c r="BA587" s="145"/>
      <c r="BB587" s="144"/>
      <c r="BC587" s="144"/>
    </row>
    <row r="588">
      <c r="A588" s="140"/>
      <c r="B588" s="143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4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3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4"/>
      <c r="BC588" s="144"/>
    </row>
    <row r="589">
      <c r="A589" s="140"/>
      <c r="B589" s="143"/>
      <c r="C589" s="143"/>
      <c r="D589" s="145"/>
      <c r="E589" s="145"/>
      <c r="F589" s="145"/>
      <c r="G589" s="145"/>
      <c r="H589" s="145"/>
      <c r="I589" s="145"/>
      <c r="J589" s="145"/>
      <c r="K589" s="145"/>
      <c r="L589" s="145"/>
      <c r="M589" s="144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3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4"/>
      <c r="BC589" s="144"/>
    </row>
    <row r="590">
      <c r="A590" s="140"/>
      <c r="B590" s="143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4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3"/>
      <c r="AY590" s="145"/>
      <c r="AZ590" s="145"/>
      <c r="BA590" s="145"/>
      <c r="BB590" s="144"/>
      <c r="BC590" s="144"/>
    </row>
    <row r="591">
      <c r="A591" s="140"/>
      <c r="B591" s="143"/>
      <c r="C591" s="143"/>
      <c r="D591" s="145"/>
      <c r="E591" s="145"/>
      <c r="F591" s="145"/>
      <c r="G591" s="145"/>
      <c r="H591" s="145"/>
      <c r="I591" s="145"/>
      <c r="J591" s="145"/>
      <c r="K591" s="145"/>
      <c r="L591" s="145"/>
      <c r="M591" s="144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4"/>
      <c r="BC591" s="144"/>
    </row>
    <row r="592">
      <c r="A592" s="140"/>
      <c r="B592" s="143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4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3"/>
      <c r="AY592" s="145"/>
      <c r="AZ592" s="145"/>
      <c r="BA592" s="145"/>
      <c r="BB592" s="144"/>
      <c r="BC592" s="144"/>
    </row>
    <row r="593">
      <c r="A593" s="140"/>
      <c r="B593" s="143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4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3"/>
      <c r="AY593" s="145"/>
      <c r="AZ593" s="145"/>
      <c r="BA593" s="145"/>
      <c r="BB593" s="144"/>
      <c r="BC593" s="144"/>
    </row>
    <row r="594">
      <c r="A594" s="140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4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3"/>
      <c r="AY594" s="145"/>
      <c r="AZ594" s="145"/>
      <c r="BA594" s="145"/>
      <c r="BB594" s="144"/>
      <c r="BC594" s="144"/>
    </row>
    <row r="595">
      <c r="A595" s="140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4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3"/>
      <c r="AY595" s="145"/>
      <c r="AZ595" s="145"/>
      <c r="BA595" s="145"/>
      <c r="BB595" s="144"/>
      <c r="BC595" s="144"/>
    </row>
    <row r="596">
      <c r="A596" s="140"/>
      <c r="B596" s="143"/>
      <c r="C596" s="145"/>
      <c r="D596" s="145"/>
      <c r="E596" s="145"/>
      <c r="F596" s="145"/>
      <c r="G596" s="145"/>
      <c r="H596" s="145"/>
      <c r="I596" s="145"/>
      <c r="J596" s="145"/>
      <c r="K596" s="143"/>
      <c r="L596" s="145"/>
      <c r="M596" s="144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3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4"/>
      <c r="BC596" s="144"/>
    </row>
    <row r="597">
      <c r="A597" s="140"/>
      <c r="B597" s="143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4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3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3"/>
      <c r="AN597" s="145"/>
      <c r="AO597" s="145"/>
      <c r="AP597" s="145"/>
      <c r="AQ597" s="145"/>
      <c r="AR597" s="143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4"/>
      <c r="BC597" s="144"/>
    </row>
    <row r="598">
      <c r="A598" s="140"/>
      <c r="B598" s="143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4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4"/>
      <c r="BC598" s="144"/>
    </row>
    <row r="599">
      <c r="A599" s="140"/>
      <c r="B599" s="143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4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4"/>
      <c r="BC599" s="144"/>
    </row>
    <row r="600">
      <c r="A600" s="140"/>
      <c r="B600" s="143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4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4"/>
      <c r="BC600" s="144"/>
    </row>
    <row r="601">
      <c r="A601" s="140"/>
      <c r="B601" s="143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4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4"/>
      <c r="BC601" s="144"/>
    </row>
    <row r="602">
      <c r="A602" s="140"/>
      <c r="B602" s="143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4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4"/>
      <c r="BC602" s="144"/>
    </row>
    <row r="603">
      <c r="A603" s="140"/>
      <c r="B603" s="143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4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4"/>
      <c r="BC603" s="144"/>
    </row>
    <row r="604">
      <c r="A604" s="140"/>
      <c r="B604" s="143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4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4"/>
      <c r="BC604" s="144"/>
    </row>
    <row r="605">
      <c r="A605" s="140"/>
      <c r="B605" s="143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3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4"/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4"/>
      <c r="BC605" s="144"/>
    </row>
    <row r="606">
      <c r="A606" s="140"/>
      <c r="B606" s="143"/>
      <c r="C606" s="145"/>
      <c r="D606" s="145"/>
      <c r="E606" s="145"/>
      <c r="F606" s="145"/>
      <c r="G606" s="145"/>
      <c r="H606" s="145"/>
      <c r="I606" s="145"/>
      <c r="J606" s="145"/>
      <c r="K606" s="144"/>
      <c r="L606" s="145"/>
      <c r="M606" s="143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4"/>
      <c r="BC606" s="144"/>
    </row>
    <row r="607">
      <c r="A607" s="140"/>
      <c r="B607" s="143"/>
      <c r="C607" s="145"/>
      <c r="D607" s="145"/>
      <c r="E607" s="145"/>
      <c r="F607" s="145"/>
      <c r="G607" s="145"/>
      <c r="H607" s="144"/>
      <c r="I607" s="145"/>
      <c r="J607" s="145"/>
      <c r="K607" s="145"/>
      <c r="L607" s="145"/>
      <c r="M607" s="143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4"/>
      <c r="BC607" s="144"/>
    </row>
    <row r="608">
      <c r="A608" s="140"/>
      <c r="B608" s="143"/>
      <c r="C608" s="145"/>
      <c r="D608" s="145"/>
      <c r="E608" s="145"/>
      <c r="F608" s="145"/>
      <c r="G608" s="145"/>
      <c r="H608" s="144"/>
      <c r="I608" s="145"/>
      <c r="J608" s="145"/>
      <c r="K608" s="145"/>
      <c r="L608" s="145"/>
      <c r="M608" s="143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4"/>
      <c r="BC608" s="144"/>
    </row>
    <row r="609">
      <c r="A609" s="140"/>
      <c r="B609" s="143"/>
      <c r="C609" s="145"/>
      <c r="D609" s="145"/>
      <c r="E609" s="145"/>
      <c r="F609" s="145"/>
      <c r="G609" s="145"/>
      <c r="H609" s="144"/>
      <c r="I609" s="145"/>
      <c r="J609" s="145"/>
      <c r="K609" s="145"/>
      <c r="L609" s="145"/>
      <c r="M609" s="143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4"/>
      <c r="BC609" s="144"/>
    </row>
    <row r="610">
      <c r="A610" s="140"/>
      <c r="B610" s="143"/>
      <c r="C610" s="145"/>
      <c r="D610" s="145"/>
      <c r="E610" s="145"/>
      <c r="F610" s="145"/>
      <c r="G610" s="145"/>
      <c r="H610" s="144"/>
      <c r="I610" s="145"/>
      <c r="J610" s="145"/>
      <c r="K610" s="145"/>
      <c r="L610" s="145"/>
      <c r="M610" s="143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4"/>
      <c r="BC610" s="144"/>
    </row>
    <row r="611">
      <c r="A611" s="140"/>
      <c r="B611" s="143"/>
      <c r="C611" s="143"/>
      <c r="D611" s="145"/>
      <c r="E611" s="145"/>
      <c r="F611" s="145"/>
      <c r="G611" s="145"/>
      <c r="H611" s="144"/>
      <c r="I611" s="145"/>
      <c r="J611" s="145"/>
      <c r="K611" s="145"/>
      <c r="L611" s="145"/>
      <c r="M611" s="143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4"/>
      <c r="BC611" s="144"/>
    </row>
    <row r="612">
      <c r="A612" s="140"/>
      <c r="B612" s="143"/>
      <c r="C612" s="145"/>
      <c r="D612" s="145"/>
      <c r="E612" s="145"/>
      <c r="F612" s="145"/>
      <c r="G612" s="145"/>
      <c r="H612" s="144"/>
      <c r="I612" s="145"/>
      <c r="J612" s="145"/>
      <c r="K612" s="145"/>
      <c r="L612" s="145"/>
      <c r="M612" s="143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4"/>
      <c r="BC612" s="144"/>
    </row>
    <row r="613">
      <c r="A613" s="140"/>
      <c r="B613" s="143"/>
      <c r="C613" s="145"/>
      <c r="D613" s="145"/>
      <c r="E613" s="145"/>
      <c r="F613" s="145"/>
      <c r="G613" s="145"/>
      <c r="H613" s="144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3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4"/>
      <c r="BC613" s="144"/>
    </row>
    <row r="614">
      <c r="A614" s="140"/>
      <c r="B614" s="145"/>
      <c r="C614" s="145"/>
      <c r="D614" s="145"/>
      <c r="E614" s="145"/>
      <c r="F614" s="145"/>
      <c r="G614" s="145"/>
      <c r="H614" s="144"/>
      <c r="I614" s="145"/>
      <c r="J614" s="145"/>
      <c r="K614" s="143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4"/>
      <c r="BC614" s="144"/>
    </row>
    <row r="615">
      <c r="A615" s="140"/>
      <c r="B615" s="143"/>
      <c r="C615" s="145"/>
      <c r="D615" s="145"/>
      <c r="E615" s="145"/>
      <c r="F615" s="145"/>
      <c r="G615" s="145"/>
      <c r="H615" s="144"/>
      <c r="I615" s="145"/>
      <c r="J615" s="145"/>
      <c r="K615" s="143"/>
      <c r="L615" s="145"/>
      <c r="M615" s="143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3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4"/>
      <c r="BC615" s="144"/>
    </row>
    <row r="616">
      <c r="A616" s="140"/>
      <c r="B616" s="143"/>
      <c r="C616" s="145"/>
      <c r="D616" s="145"/>
      <c r="E616" s="145"/>
      <c r="F616" s="145"/>
      <c r="G616" s="145"/>
      <c r="H616" s="144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4"/>
      <c r="BC616" s="144"/>
    </row>
    <row r="617">
      <c r="A617" s="140"/>
      <c r="B617" s="143"/>
      <c r="C617" s="145"/>
      <c r="D617" s="145"/>
      <c r="E617" s="145"/>
      <c r="F617" s="145"/>
      <c r="G617" s="145"/>
      <c r="H617" s="144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4"/>
      <c r="BC617" s="144"/>
    </row>
    <row r="618">
      <c r="A618" s="140"/>
      <c r="B618" s="143"/>
      <c r="C618" s="145"/>
      <c r="D618" s="145"/>
      <c r="E618" s="145"/>
      <c r="F618" s="145"/>
      <c r="G618" s="145"/>
      <c r="H618" s="143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4"/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4"/>
      <c r="BC618" s="144"/>
    </row>
    <row r="619">
      <c r="A619" s="140"/>
      <c r="B619" s="143"/>
      <c r="C619" s="145"/>
      <c r="D619" s="145"/>
      <c r="E619" s="145"/>
      <c r="F619" s="145"/>
      <c r="G619" s="145"/>
      <c r="H619" s="143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4"/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4"/>
      <c r="BC619" s="144"/>
    </row>
    <row r="620">
      <c r="A620" s="140"/>
      <c r="B620" s="143"/>
      <c r="C620" s="145"/>
      <c r="D620" s="145"/>
      <c r="E620" s="145"/>
      <c r="F620" s="145"/>
      <c r="G620" s="145"/>
      <c r="H620" s="143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4"/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4"/>
      <c r="BC620" s="144"/>
    </row>
    <row r="621">
      <c r="A621" s="140"/>
      <c r="B621" s="143"/>
      <c r="C621" s="145"/>
      <c r="D621" s="145"/>
      <c r="E621" s="145"/>
      <c r="F621" s="145"/>
      <c r="G621" s="145"/>
      <c r="H621" s="143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4"/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4"/>
      <c r="BC621" s="144"/>
    </row>
    <row r="622">
      <c r="A622" s="140"/>
      <c r="B622" s="143"/>
      <c r="C622" s="145"/>
      <c r="D622" s="145"/>
      <c r="E622" s="145"/>
      <c r="F622" s="145"/>
      <c r="G622" s="145"/>
      <c r="H622" s="143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4"/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4"/>
      <c r="BC622" s="144"/>
    </row>
    <row r="623">
      <c r="A623" s="140"/>
      <c r="B623" s="143"/>
      <c r="C623" s="143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4"/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4"/>
      <c r="BC623" s="144"/>
    </row>
    <row r="624">
      <c r="A624" s="140"/>
      <c r="B624" s="143"/>
      <c r="C624" s="145"/>
      <c r="D624" s="145"/>
      <c r="E624" s="145"/>
      <c r="F624" s="145"/>
      <c r="G624" s="145"/>
      <c r="H624" s="143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4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4"/>
      <c r="BC624" s="144"/>
    </row>
    <row r="625">
      <c r="A625" s="140"/>
      <c r="B625" s="143"/>
      <c r="C625" s="145"/>
      <c r="D625" s="145"/>
      <c r="E625" s="145"/>
      <c r="F625" s="145"/>
      <c r="G625" s="145"/>
      <c r="H625" s="145"/>
      <c r="I625" s="145"/>
      <c r="J625" s="145"/>
      <c r="K625" s="143"/>
      <c r="L625" s="145"/>
      <c r="M625" s="143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4"/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4"/>
      <c r="BC625" s="144"/>
    </row>
    <row r="626">
      <c r="A626" s="140"/>
      <c r="B626" s="143"/>
      <c r="C626" s="143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4"/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4"/>
      <c r="BC626" s="144"/>
    </row>
    <row r="627">
      <c r="A627" s="140"/>
      <c r="B627" s="143"/>
      <c r="C627" s="143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4"/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4"/>
      <c r="BC627" s="144"/>
    </row>
    <row r="628">
      <c r="A628" s="140"/>
      <c r="B628" s="143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4"/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4"/>
      <c r="BC628" s="144"/>
    </row>
    <row r="629">
      <c r="A629" s="140"/>
      <c r="B629" s="143"/>
      <c r="C629" s="143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4"/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4"/>
      <c r="BC629" s="144"/>
    </row>
    <row r="630">
      <c r="A630" s="140"/>
      <c r="B630" s="143"/>
      <c r="C630" s="143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4"/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4"/>
      <c r="BC630" s="144"/>
    </row>
    <row r="631">
      <c r="A631" s="140"/>
      <c r="B631" s="143"/>
      <c r="C631" s="143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4"/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4"/>
      <c r="BC631" s="144"/>
    </row>
    <row r="632">
      <c r="A632" s="140"/>
      <c r="B632" s="143"/>
      <c r="C632" s="143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4"/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4"/>
      <c r="BC632" s="144"/>
    </row>
    <row r="633">
      <c r="A633" s="140"/>
      <c r="B633" s="143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4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4"/>
      <c r="BC633" s="144"/>
    </row>
    <row r="634">
      <c r="A634" s="140"/>
      <c r="B634" s="143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4"/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4"/>
      <c r="BC634" s="144"/>
    </row>
    <row r="635">
      <c r="A635" s="140"/>
      <c r="B635" s="143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4"/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4"/>
      <c r="BC635" s="144"/>
    </row>
    <row r="636">
      <c r="A636" s="140"/>
      <c r="B636" s="143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3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4"/>
      <c r="AX636" s="145"/>
      <c r="AY636" s="145"/>
      <c r="AZ636" s="145"/>
      <c r="BA636" s="145"/>
      <c r="BB636" s="144"/>
      <c r="BC636" s="144"/>
    </row>
    <row r="637">
      <c r="A637" s="140"/>
      <c r="B637" s="143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4"/>
      <c r="AF637" s="145"/>
      <c r="AG637" s="145"/>
      <c r="AH637" s="145"/>
      <c r="AI637" s="145"/>
      <c r="AJ637" s="145"/>
      <c r="AK637" s="145"/>
      <c r="AL637" s="145"/>
      <c r="AM637" s="143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4"/>
      <c r="BC637" s="144"/>
    </row>
    <row r="638">
      <c r="A638" s="140"/>
      <c r="B638" s="143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4"/>
      <c r="AF638" s="145"/>
      <c r="AG638" s="145"/>
      <c r="AH638" s="145"/>
      <c r="AI638" s="145"/>
      <c r="AJ638" s="145"/>
      <c r="AK638" s="145"/>
      <c r="AL638" s="145"/>
      <c r="AM638" s="143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4"/>
      <c r="BC638" s="144"/>
    </row>
    <row r="639">
      <c r="A639" s="140"/>
      <c r="B639" s="143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4"/>
      <c r="AF639" s="145"/>
      <c r="AG639" s="145"/>
      <c r="AH639" s="145"/>
      <c r="AI639" s="145"/>
      <c r="AJ639" s="145"/>
      <c r="AK639" s="145"/>
      <c r="AL639" s="145"/>
      <c r="AM639" s="143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4"/>
      <c r="BC639" s="144"/>
    </row>
    <row r="640">
      <c r="A640" s="140"/>
      <c r="B640" s="143"/>
      <c r="C640" s="143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3"/>
      <c r="AN640" s="145"/>
      <c r="AO640" s="145"/>
      <c r="AP640" s="145"/>
      <c r="AQ640" s="145"/>
      <c r="AR640" s="145"/>
      <c r="AS640" s="145"/>
      <c r="AT640" s="144"/>
      <c r="AU640" s="145"/>
      <c r="AV640" s="145"/>
      <c r="AW640" s="145"/>
      <c r="AX640" s="145"/>
      <c r="AY640" s="145"/>
      <c r="AZ640" s="145"/>
      <c r="BA640" s="145"/>
      <c r="BB640" s="144"/>
      <c r="BC640" s="144"/>
    </row>
    <row r="641">
      <c r="A641" s="140"/>
      <c r="B641" s="143"/>
      <c r="C641" s="143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3"/>
      <c r="AN641" s="145"/>
      <c r="AO641" s="145"/>
      <c r="AP641" s="145"/>
      <c r="AQ641" s="145"/>
      <c r="AR641" s="145"/>
      <c r="AS641" s="145"/>
      <c r="AT641" s="144"/>
      <c r="AU641" s="145"/>
      <c r="AV641" s="145"/>
      <c r="AW641" s="145"/>
      <c r="AX641" s="145"/>
      <c r="AY641" s="145"/>
      <c r="AZ641" s="145"/>
      <c r="BA641" s="145"/>
      <c r="BB641" s="144"/>
      <c r="BC641" s="144"/>
    </row>
    <row r="642">
      <c r="A642" s="140"/>
      <c r="B642" s="143"/>
      <c r="C642" s="145"/>
      <c r="D642" s="145"/>
      <c r="E642" s="145"/>
      <c r="F642" s="145"/>
      <c r="G642" s="145"/>
      <c r="H642" s="145"/>
      <c r="I642" s="145"/>
      <c r="J642" s="145"/>
      <c r="K642" s="144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3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4"/>
      <c r="BC642" s="144"/>
    </row>
    <row r="643">
      <c r="A643" s="140"/>
      <c r="B643" s="143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4"/>
      <c r="AU643" s="145"/>
      <c r="AV643" s="145"/>
      <c r="AW643" s="143"/>
      <c r="AX643" s="145"/>
      <c r="AY643" s="145"/>
      <c r="AZ643" s="145"/>
      <c r="BA643" s="145"/>
      <c r="BB643" s="144"/>
      <c r="BC643" s="144"/>
    </row>
    <row r="644">
      <c r="A644" s="140"/>
      <c r="B644" s="143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4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3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4"/>
      <c r="BC644" s="144"/>
    </row>
    <row r="645">
      <c r="A645" s="140"/>
      <c r="B645" s="143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3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4"/>
      <c r="AU645" s="145"/>
      <c r="AV645" s="145"/>
      <c r="AW645" s="145"/>
      <c r="AX645" s="145"/>
      <c r="AY645" s="145"/>
      <c r="AZ645" s="145"/>
      <c r="BA645" s="145"/>
      <c r="BB645" s="144"/>
      <c r="BC645" s="144"/>
    </row>
    <row r="646">
      <c r="A646" s="140"/>
      <c r="B646" s="143"/>
      <c r="C646" s="145"/>
      <c r="D646" s="145"/>
      <c r="E646" s="145"/>
      <c r="F646" s="145"/>
      <c r="G646" s="145"/>
      <c r="H646" s="145"/>
      <c r="I646" s="145"/>
      <c r="J646" s="145"/>
      <c r="K646" s="145"/>
      <c r="L646" s="144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3"/>
      <c r="AU646" s="145"/>
      <c r="AV646" s="145"/>
      <c r="AW646" s="145"/>
      <c r="AX646" s="145"/>
      <c r="AY646" s="145"/>
      <c r="AZ646" s="145"/>
      <c r="BA646" s="145"/>
      <c r="BB646" s="144"/>
      <c r="BC646" s="144"/>
    </row>
    <row r="647">
      <c r="A647" s="140"/>
      <c r="B647" s="143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4"/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3"/>
      <c r="AU647" s="145"/>
      <c r="AV647" s="145"/>
      <c r="AW647" s="145"/>
      <c r="AX647" s="145"/>
      <c r="AY647" s="145"/>
      <c r="AZ647" s="145"/>
      <c r="BA647" s="145"/>
      <c r="BB647" s="144"/>
      <c r="BC647" s="144"/>
    </row>
    <row r="648">
      <c r="A648" s="140"/>
      <c r="B648" s="143"/>
      <c r="C648" s="145"/>
      <c r="D648" s="145"/>
      <c r="E648" s="145"/>
      <c r="F648" s="145"/>
      <c r="G648" s="145"/>
      <c r="H648" s="145"/>
      <c r="I648" s="145"/>
      <c r="J648" s="145"/>
      <c r="K648" s="143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4"/>
      <c r="AZ648" s="145"/>
      <c r="BA648" s="145"/>
      <c r="BB648" s="144"/>
      <c r="BC648" s="144"/>
    </row>
    <row r="649">
      <c r="A649" s="140"/>
      <c r="B649" s="143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3"/>
      <c r="AU649" s="145"/>
      <c r="AV649" s="145"/>
      <c r="AW649" s="145"/>
      <c r="AX649" s="145"/>
      <c r="AY649" s="144"/>
      <c r="AZ649" s="145"/>
      <c r="BA649" s="145"/>
      <c r="BB649" s="144"/>
      <c r="BC649" s="144"/>
    </row>
    <row r="650">
      <c r="A650" s="140"/>
      <c r="B650" s="143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3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4"/>
      <c r="AZ650" s="145"/>
      <c r="BA650" s="145"/>
      <c r="BB650" s="144"/>
      <c r="BC650" s="144"/>
    </row>
    <row r="651">
      <c r="A651" s="140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3"/>
      <c r="AU651" s="145"/>
      <c r="AV651" s="145"/>
      <c r="AW651" s="145"/>
      <c r="AX651" s="145"/>
      <c r="AY651" s="145"/>
      <c r="AZ651" s="144"/>
      <c r="BA651" s="145"/>
      <c r="BB651" s="144"/>
      <c r="BC651" s="144"/>
    </row>
    <row r="652">
      <c r="A652" s="140"/>
      <c r="B652" s="143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3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3"/>
      <c r="AW652" s="145"/>
      <c r="AX652" s="145"/>
      <c r="AY652" s="145"/>
      <c r="AZ652" s="144"/>
      <c r="BA652" s="145"/>
      <c r="BB652" s="144"/>
      <c r="BC652" s="144"/>
    </row>
    <row r="653">
      <c r="A653" s="140"/>
      <c r="B653" s="143"/>
      <c r="C653" s="145"/>
      <c r="D653" s="145"/>
      <c r="E653" s="145"/>
      <c r="F653" s="145"/>
      <c r="G653" s="145"/>
      <c r="H653" s="145"/>
      <c r="I653" s="145"/>
      <c r="J653" s="145"/>
      <c r="K653" s="145"/>
      <c r="L653" s="143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4"/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4"/>
      <c r="BC653" s="144"/>
    </row>
    <row r="654">
      <c r="A654" s="140"/>
      <c r="B654" s="143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4"/>
      <c r="Y654" s="145"/>
      <c r="Z654" s="145"/>
      <c r="AA654" s="145"/>
      <c r="AB654" s="145"/>
      <c r="AC654" s="143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4"/>
      <c r="BC654" s="144"/>
    </row>
    <row r="655">
      <c r="A655" s="140"/>
      <c r="B655" s="143"/>
      <c r="C655" s="143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4"/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3"/>
      <c r="AZ655" s="145"/>
      <c r="BA655" s="145"/>
      <c r="BB655" s="144"/>
      <c r="BC655" s="144"/>
    </row>
    <row r="656">
      <c r="A656" s="140"/>
      <c r="B656" s="143"/>
      <c r="C656" s="143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4"/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3"/>
      <c r="AZ656" s="145"/>
      <c r="BA656" s="145"/>
      <c r="BB656" s="144"/>
      <c r="BC656" s="144"/>
    </row>
    <row r="657">
      <c r="A657" s="140"/>
      <c r="B657" s="143"/>
      <c r="C657" s="143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4"/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3"/>
      <c r="AZ657" s="145"/>
      <c r="BA657" s="145"/>
      <c r="BB657" s="144"/>
      <c r="BC657" s="144"/>
    </row>
    <row r="658">
      <c r="A658" s="140"/>
      <c r="B658" s="143"/>
      <c r="C658" s="143"/>
      <c r="D658" s="143"/>
      <c r="E658" s="143"/>
      <c r="F658" s="143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4"/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3"/>
      <c r="BA658" s="145"/>
      <c r="BB658" s="144"/>
      <c r="BC658" s="144"/>
    </row>
    <row r="659">
      <c r="A659" s="140"/>
      <c r="B659" s="143"/>
      <c r="C659" s="143"/>
      <c r="D659" s="143"/>
      <c r="E659" s="143"/>
      <c r="F659" s="143"/>
      <c r="G659" s="143"/>
      <c r="H659" s="143"/>
      <c r="I659" s="145"/>
      <c r="J659" s="145"/>
      <c r="K659" s="145"/>
      <c r="L659" s="145"/>
      <c r="M659" s="145"/>
      <c r="N659" s="145"/>
      <c r="O659" s="145"/>
      <c r="P659" s="145"/>
      <c r="Q659" s="144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4"/>
      <c r="BC659" s="144"/>
    </row>
    <row r="660">
      <c r="A660" s="140"/>
      <c r="B660" s="143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3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4"/>
      <c r="AT660" s="145"/>
      <c r="AU660" s="145"/>
      <c r="AV660" s="145"/>
      <c r="AW660" s="145"/>
      <c r="AX660" s="145"/>
      <c r="AY660" s="145"/>
      <c r="AZ660" s="145"/>
      <c r="BA660" s="145"/>
      <c r="BB660" s="144"/>
      <c r="BC660" s="144"/>
    </row>
    <row r="661">
      <c r="A661" s="140"/>
      <c r="B661" s="143"/>
      <c r="C661" s="143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3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4"/>
      <c r="AT661" s="145"/>
      <c r="AU661" s="145"/>
      <c r="AV661" s="145"/>
      <c r="AW661" s="145"/>
      <c r="AX661" s="145"/>
      <c r="AY661" s="145"/>
      <c r="AZ661" s="145"/>
      <c r="BA661" s="145"/>
      <c r="BB661" s="144"/>
      <c r="BC661" s="144"/>
    </row>
    <row r="662">
      <c r="A662" s="140"/>
      <c r="B662" s="143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3"/>
      <c r="AL662" s="145"/>
      <c r="AM662" s="145"/>
      <c r="AN662" s="145"/>
      <c r="AO662" s="145"/>
      <c r="AP662" s="145"/>
      <c r="AQ662" s="145"/>
      <c r="AR662" s="145"/>
      <c r="AS662" s="144"/>
      <c r="AT662" s="145"/>
      <c r="AU662" s="145"/>
      <c r="AV662" s="145"/>
      <c r="AW662" s="145"/>
      <c r="AX662" s="145"/>
      <c r="AY662" s="145"/>
      <c r="AZ662" s="145"/>
      <c r="BA662" s="145"/>
      <c r="BB662" s="144"/>
      <c r="BC662" s="144"/>
    </row>
    <row r="663">
      <c r="A663" s="140"/>
      <c r="B663" s="143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3"/>
      <c r="AL663" s="145"/>
      <c r="AM663" s="145"/>
      <c r="AN663" s="145"/>
      <c r="AO663" s="145"/>
      <c r="AP663" s="145"/>
      <c r="AQ663" s="145"/>
      <c r="AR663" s="145"/>
      <c r="AS663" s="144"/>
      <c r="AT663" s="145"/>
      <c r="AU663" s="145"/>
      <c r="AV663" s="145"/>
      <c r="AW663" s="145"/>
      <c r="AX663" s="145"/>
      <c r="AY663" s="145"/>
      <c r="AZ663" s="145"/>
      <c r="BA663" s="145"/>
      <c r="BB663" s="144"/>
      <c r="BC663" s="144"/>
    </row>
    <row r="664">
      <c r="A664" s="140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3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4"/>
      <c r="AT664" s="145"/>
      <c r="AU664" s="145"/>
      <c r="AV664" s="145"/>
      <c r="AW664" s="145"/>
      <c r="AX664" s="145"/>
      <c r="AY664" s="145"/>
      <c r="AZ664" s="145"/>
      <c r="BA664" s="145"/>
      <c r="BB664" s="144"/>
      <c r="BC664" s="144"/>
    </row>
    <row r="665">
      <c r="A665" s="140"/>
      <c r="B665" s="143"/>
      <c r="C665" s="143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4"/>
      <c r="AK665" s="145"/>
      <c r="AL665" s="145"/>
      <c r="AM665" s="145"/>
      <c r="AN665" s="145"/>
      <c r="AO665" s="145"/>
      <c r="AP665" s="145"/>
      <c r="AQ665" s="145"/>
      <c r="AR665" s="145"/>
      <c r="AS665" s="143"/>
      <c r="AT665" s="145"/>
      <c r="AU665" s="145"/>
      <c r="AV665" s="145"/>
      <c r="AW665" s="145"/>
      <c r="AX665" s="145"/>
      <c r="AY665" s="145"/>
      <c r="AZ665" s="145"/>
      <c r="BA665" s="145"/>
      <c r="BB665" s="144"/>
      <c r="BC665" s="144"/>
    </row>
    <row r="666">
      <c r="A666" s="140"/>
      <c r="B666" s="143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4"/>
      <c r="AK666" s="145"/>
      <c r="AL666" s="145"/>
      <c r="AM666" s="145"/>
      <c r="AN666" s="145"/>
      <c r="AO666" s="145"/>
      <c r="AP666" s="145"/>
      <c r="AQ666" s="145"/>
      <c r="AR666" s="145"/>
      <c r="AS666" s="143"/>
      <c r="AT666" s="145"/>
      <c r="AU666" s="145"/>
      <c r="AV666" s="145"/>
      <c r="AW666" s="145"/>
      <c r="AX666" s="145"/>
      <c r="AY666" s="145"/>
      <c r="AZ666" s="145"/>
      <c r="BA666" s="145"/>
      <c r="BB666" s="144"/>
      <c r="BC666" s="144"/>
    </row>
    <row r="667">
      <c r="A667" s="140"/>
      <c r="B667" s="143"/>
      <c r="C667" s="143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4"/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3"/>
      <c r="AT667" s="145"/>
      <c r="AU667" s="145"/>
      <c r="AV667" s="145"/>
      <c r="AW667" s="145"/>
      <c r="AX667" s="145"/>
      <c r="AY667" s="145"/>
      <c r="AZ667" s="145"/>
      <c r="BA667" s="145"/>
      <c r="BB667" s="144"/>
      <c r="BC667" s="144"/>
    </row>
    <row r="668">
      <c r="A668" s="140"/>
      <c r="B668" s="143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4"/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3"/>
      <c r="AT668" s="145"/>
      <c r="AU668" s="145"/>
      <c r="AV668" s="145"/>
      <c r="AW668" s="145"/>
      <c r="AX668" s="145"/>
      <c r="AY668" s="145"/>
      <c r="AZ668" s="145"/>
      <c r="BA668" s="145"/>
      <c r="BB668" s="144"/>
      <c r="BC668" s="144"/>
    </row>
    <row r="669">
      <c r="A669" s="140"/>
      <c r="B669" s="143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4"/>
      <c r="AF669" s="145"/>
      <c r="AG669" s="145"/>
      <c r="AH669" s="145"/>
      <c r="AI669" s="145"/>
      <c r="AJ669" s="143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4"/>
      <c r="BC669" s="144"/>
    </row>
    <row r="670">
      <c r="A670" s="140"/>
      <c r="B670" s="143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4"/>
      <c r="AC670" s="145"/>
      <c r="AD670" s="145"/>
      <c r="AE670" s="145"/>
      <c r="AF670" s="145"/>
      <c r="AG670" s="145"/>
      <c r="AH670" s="145"/>
      <c r="AI670" s="145"/>
      <c r="AJ670" s="143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4"/>
      <c r="BC670" s="144"/>
    </row>
    <row r="671">
      <c r="A671" s="140"/>
      <c r="B671" s="143"/>
      <c r="C671" s="143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4"/>
      <c r="AC671" s="145"/>
      <c r="AD671" s="145"/>
      <c r="AE671" s="143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4"/>
      <c r="BC671" s="144"/>
    </row>
    <row r="672">
      <c r="A672" s="140"/>
      <c r="B672" s="143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4"/>
      <c r="AC672" s="145"/>
      <c r="AD672" s="145"/>
      <c r="AE672" s="143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4"/>
      <c r="BC672" s="144"/>
    </row>
    <row r="673">
      <c r="A673" s="140"/>
      <c r="B673" s="143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3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4"/>
      <c r="AT673" s="145"/>
      <c r="AU673" s="145"/>
      <c r="AV673" s="145"/>
      <c r="AW673" s="145"/>
      <c r="AX673" s="145"/>
      <c r="AY673" s="145"/>
      <c r="AZ673" s="145"/>
      <c r="BA673" s="145"/>
      <c r="BB673" s="144"/>
      <c r="BC673" s="144"/>
    </row>
    <row r="674">
      <c r="A674" s="140"/>
      <c r="B674" s="143"/>
      <c r="C674" s="143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3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4"/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4"/>
      <c r="BC674" s="144"/>
    </row>
    <row r="675">
      <c r="A675" s="140"/>
      <c r="B675" s="143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4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3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4"/>
      <c r="BC675" s="144"/>
    </row>
    <row r="676">
      <c r="A676" s="140"/>
      <c r="B676" s="143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4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3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4"/>
      <c r="BC676" s="144"/>
    </row>
    <row r="677">
      <c r="A677" s="140"/>
      <c r="B677" s="143"/>
      <c r="C677" s="145"/>
      <c r="D677" s="143"/>
      <c r="E677" s="143"/>
      <c r="F677" s="145"/>
      <c r="G677" s="143"/>
      <c r="H677" s="145"/>
      <c r="I677" s="143"/>
      <c r="J677" s="145"/>
      <c r="K677" s="144"/>
      <c r="L677" s="145"/>
      <c r="M677" s="145"/>
      <c r="N677" s="145"/>
      <c r="O677" s="145"/>
      <c r="P677" s="143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3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4"/>
      <c r="BC677" s="144"/>
    </row>
    <row r="678">
      <c r="A678" s="140"/>
      <c r="B678" s="143"/>
      <c r="C678" s="145"/>
      <c r="D678" s="143"/>
      <c r="E678" s="143"/>
      <c r="F678" s="145"/>
      <c r="G678" s="143"/>
      <c r="H678" s="145"/>
      <c r="I678" s="143"/>
      <c r="J678" s="145"/>
      <c r="K678" s="145"/>
      <c r="L678" s="145"/>
      <c r="M678" s="145"/>
      <c r="N678" s="145"/>
      <c r="O678" s="145"/>
      <c r="P678" s="143"/>
      <c r="Q678" s="145"/>
      <c r="R678" s="145"/>
      <c r="S678" s="145"/>
      <c r="T678" s="145"/>
      <c r="U678" s="145"/>
      <c r="V678" s="145"/>
      <c r="W678" s="144"/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3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4"/>
      <c r="BC678" s="144"/>
    </row>
    <row r="679">
      <c r="A679" s="140"/>
      <c r="B679" s="143"/>
      <c r="C679" s="145"/>
      <c r="D679" s="143"/>
      <c r="E679" s="143"/>
      <c r="F679" s="145"/>
      <c r="G679" s="143"/>
      <c r="H679" s="145"/>
      <c r="I679" s="143"/>
      <c r="J679" s="145"/>
      <c r="K679" s="145"/>
      <c r="L679" s="145"/>
      <c r="M679" s="145"/>
      <c r="N679" s="145"/>
      <c r="O679" s="145"/>
      <c r="P679" s="143"/>
      <c r="Q679" s="144"/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3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4"/>
      <c r="BC679" s="144"/>
    </row>
    <row r="680">
      <c r="A680" s="140"/>
      <c r="B680" s="145"/>
      <c r="C680" s="145"/>
      <c r="D680" s="145"/>
      <c r="E680" s="145"/>
      <c r="F680" s="145"/>
      <c r="G680" s="145"/>
      <c r="H680" s="145"/>
      <c r="I680" s="145"/>
      <c r="J680" s="145"/>
      <c r="K680" s="143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4"/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4"/>
      <c r="BC680" s="144"/>
    </row>
    <row r="681">
      <c r="A681" s="140"/>
      <c r="B681" s="143"/>
      <c r="C681" s="145"/>
      <c r="D681" s="145"/>
      <c r="E681" s="145"/>
      <c r="F681" s="145"/>
      <c r="G681" s="145"/>
      <c r="H681" s="145"/>
      <c r="I681" s="145"/>
      <c r="J681" s="145"/>
      <c r="K681" s="143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4"/>
      <c r="X681" s="145"/>
      <c r="Y681" s="145"/>
      <c r="Z681" s="145"/>
      <c r="AA681" s="143"/>
      <c r="AB681" s="145"/>
      <c r="AC681" s="145"/>
      <c r="AD681" s="145"/>
      <c r="AE681" s="145"/>
      <c r="AF681" s="145"/>
      <c r="AG681" s="145"/>
      <c r="AH681" s="145"/>
      <c r="AI681" s="145"/>
      <c r="AJ681" s="143"/>
      <c r="AK681" s="145"/>
      <c r="AL681" s="145"/>
      <c r="AM681" s="145"/>
      <c r="AN681" s="145"/>
      <c r="AO681" s="145"/>
      <c r="AP681" s="145"/>
      <c r="AQ681" s="143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4"/>
      <c r="BC681" s="144"/>
    </row>
    <row r="682">
      <c r="A682" s="140"/>
      <c r="B682" s="143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4"/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4"/>
      <c r="BC682" s="144"/>
    </row>
    <row r="683">
      <c r="A683" s="140"/>
      <c r="B683" s="143"/>
      <c r="C683" s="145"/>
      <c r="D683" s="145"/>
      <c r="E683" s="145"/>
      <c r="F683" s="145"/>
      <c r="G683" s="145"/>
      <c r="H683" s="144"/>
      <c r="I683" s="145"/>
      <c r="J683" s="145"/>
      <c r="K683" s="145"/>
      <c r="L683" s="145"/>
      <c r="M683" s="145"/>
      <c r="N683" s="145"/>
      <c r="O683" s="145"/>
      <c r="P683" s="145"/>
      <c r="Q683" s="143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4"/>
      <c r="BC683" s="144"/>
    </row>
    <row r="684">
      <c r="A684" s="140"/>
      <c r="B684" s="143"/>
      <c r="C684" s="145"/>
      <c r="D684" s="145"/>
      <c r="E684" s="145"/>
      <c r="F684" s="145"/>
      <c r="G684" s="145"/>
      <c r="H684" s="145"/>
      <c r="I684" s="145"/>
      <c r="J684" s="144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3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4"/>
      <c r="BC684" s="144"/>
    </row>
    <row r="685">
      <c r="A685" s="140"/>
      <c r="B685" s="145"/>
      <c r="C685" s="145"/>
      <c r="D685" s="145"/>
      <c r="E685" s="145"/>
      <c r="F685" s="145"/>
      <c r="G685" s="145"/>
      <c r="H685" s="145"/>
      <c r="I685" s="145"/>
      <c r="J685" s="144"/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3"/>
      <c r="X685" s="145"/>
      <c r="Y685" s="145"/>
      <c r="Z685" s="145"/>
      <c r="AA685" s="145"/>
      <c r="AB685" s="145"/>
      <c r="AC685" s="145"/>
      <c r="AD685" s="145"/>
      <c r="AE685" s="145"/>
      <c r="AF685" s="145"/>
      <c r="AG685" s="145"/>
      <c r="AH685" s="145"/>
      <c r="AI685" s="145"/>
      <c r="AJ685" s="145"/>
      <c r="AK685" s="145"/>
      <c r="AL685" s="145"/>
      <c r="AM685" s="145"/>
      <c r="AN685" s="145"/>
      <c r="AO685" s="145"/>
      <c r="AP685" s="145"/>
      <c r="AQ685" s="145"/>
      <c r="AR685" s="145"/>
      <c r="AS685" s="145"/>
      <c r="AT685" s="145"/>
      <c r="AU685" s="145"/>
      <c r="AV685" s="145"/>
      <c r="AW685" s="145"/>
      <c r="AX685" s="145"/>
      <c r="AY685" s="145"/>
      <c r="AZ685" s="145"/>
      <c r="BA685" s="145"/>
      <c r="BB685" s="144"/>
      <c r="BC685" s="144"/>
    </row>
    <row r="686">
      <c r="A686" s="140"/>
      <c r="B686" s="143"/>
      <c r="C686" s="145"/>
      <c r="D686" s="145"/>
      <c r="E686" s="145"/>
      <c r="F686" s="145"/>
      <c r="G686" s="145"/>
      <c r="H686" s="145"/>
      <c r="I686" s="145"/>
      <c r="J686" s="144"/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3"/>
      <c r="X686" s="145"/>
      <c r="Y686" s="145"/>
      <c r="Z686" s="145"/>
      <c r="AA686" s="145"/>
      <c r="AB686" s="145"/>
      <c r="AC686" s="145"/>
      <c r="AD686" s="145"/>
      <c r="AE686" s="145"/>
      <c r="AF686" s="145"/>
      <c r="AG686" s="145"/>
      <c r="AH686" s="145"/>
      <c r="AI686" s="145"/>
      <c r="AJ686" s="145"/>
      <c r="AK686" s="145"/>
      <c r="AL686" s="145"/>
      <c r="AM686" s="145"/>
      <c r="AN686" s="145"/>
      <c r="AO686" s="145"/>
      <c r="AP686" s="145"/>
      <c r="AQ686" s="145"/>
      <c r="AR686" s="145"/>
      <c r="AS686" s="145"/>
      <c r="AT686" s="145"/>
      <c r="AU686" s="145"/>
      <c r="AV686" s="145"/>
      <c r="AW686" s="145"/>
      <c r="AX686" s="145"/>
      <c r="AY686" s="145"/>
      <c r="AZ686" s="145"/>
      <c r="BA686" s="145"/>
      <c r="BB686" s="144"/>
      <c r="BC686" s="144"/>
    </row>
    <row r="687">
      <c r="A687" s="140"/>
      <c r="B687" s="143"/>
      <c r="C687" s="145"/>
      <c r="D687" s="145"/>
      <c r="E687" s="145"/>
      <c r="F687" s="145"/>
      <c r="G687" s="145"/>
      <c r="H687" s="143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4"/>
      <c r="V687" s="145"/>
      <c r="W687" s="145"/>
      <c r="X687" s="145"/>
      <c r="Y687" s="145"/>
      <c r="Z687" s="145"/>
      <c r="AA687" s="145"/>
      <c r="AB687" s="145"/>
      <c r="AC687" s="145"/>
      <c r="AD687" s="145"/>
      <c r="AE687" s="145"/>
      <c r="AF687" s="145"/>
      <c r="AG687" s="145"/>
      <c r="AH687" s="145"/>
      <c r="AI687" s="145"/>
      <c r="AJ687" s="145"/>
      <c r="AK687" s="145"/>
      <c r="AL687" s="145"/>
      <c r="AM687" s="145"/>
      <c r="AN687" s="145"/>
      <c r="AO687" s="145"/>
      <c r="AP687" s="145"/>
      <c r="AQ687" s="145"/>
      <c r="AR687" s="145"/>
      <c r="AS687" s="145"/>
      <c r="AT687" s="145"/>
      <c r="AU687" s="145"/>
      <c r="AV687" s="145"/>
      <c r="AW687" s="145"/>
      <c r="AX687" s="145"/>
      <c r="AY687" s="145"/>
      <c r="AZ687" s="145"/>
      <c r="BA687" s="145"/>
      <c r="BB687" s="144"/>
      <c r="BC687" s="144"/>
    </row>
    <row r="688">
      <c r="A688" s="140"/>
      <c r="B688" s="143"/>
      <c r="C688" s="145"/>
      <c r="D688" s="145"/>
      <c r="E688" s="145"/>
      <c r="F688" s="145"/>
      <c r="G688" s="145"/>
      <c r="H688" s="145"/>
      <c r="I688" s="145"/>
      <c r="J688" s="143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4"/>
      <c r="V688" s="145"/>
      <c r="W688" s="145"/>
      <c r="X688" s="145"/>
      <c r="Y688" s="145"/>
      <c r="Z688" s="145"/>
      <c r="AA688" s="145"/>
      <c r="AB688" s="145"/>
      <c r="AC688" s="145"/>
      <c r="AD688" s="145"/>
      <c r="AE688" s="145"/>
      <c r="AF688" s="145"/>
      <c r="AG688" s="145"/>
      <c r="AH688" s="145"/>
      <c r="AI688" s="145"/>
      <c r="AJ688" s="145"/>
      <c r="AK688" s="145"/>
      <c r="AL688" s="145"/>
      <c r="AM688" s="145"/>
      <c r="AN688" s="145"/>
      <c r="AO688" s="145"/>
      <c r="AP688" s="145"/>
      <c r="AQ688" s="145"/>
      <c r="AR688" s="145"/>
      <c r="AS688" s="145"/>
      <c r="AT688" s="145"/>
      <c r="AU688" s="145"/>
      <c r="AV688" s="145"/>
      <c r="AW688" s="145"/>
      <c r="AX688" s="145"/>
      <c r="AY688" s="145"/>
      <c r="AZ688" s="145"/>
      <c r="BA688" s="145"/>
      <c r="BB688" s="144"/>
      <c r="BC688" s="144"/>
    </row>
    <row r="689">
      <c r="A689" s="140"/>
      <c r="B689" s="143"/>
      <c r="C689" s="145"/>
      <c r="D689" s="145"/>
      <c r="E689" s="145"/>
      <c r="F689" s="145"/>
      <c r="G689" s="145"/>
      <c r="H689" s="145"/>
      <c r="I689" s="145"/>
      <c r="J689" s="143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4"/>
      <c r="V689" s="145"/>
      <c r="W689" s="145"/>
      <c r="X689" s="145"/>
      <c r="Y689" s="145"/>
      <c r="Z689" s="145"/>
      <c r="AA689" s="145"/>
      <c r="AB689" s="145"/>
      <c r="AC689" s="145"/>
      <c r="AD689" s="145"/>
      <c r="AE689" s="145"/>
      <c r="AF689" s="145"/>
      <c r="AG689" s="145"/>
      <c r="AH689" s="145"/>
      <c r="AI689" s="145"/>
      <c r="AJ689" s="145"/>
      <c r="AK689" s="145"/>
      <c r="AL689" s="145"/>
      <c r="AM689" s="145"/>
      <c r="AN689" s="145"/>
      <c r="AO689" s="145"/>
      <c r="AP689" s="145"/>
      <c r="AQ689" s="145"/>
      <c r="AR689" s="145"/>
      <c r="AS689" s="145"/>
      <c r="AT689" s="145"/>
      <c r="AU689" s="145"/>
      <c r="AV689" s="145"/>
      <c r="AW689" s="145"/>
      <c r="AX689" s="145"/>
      <c r="AY689" s="145"/>
      <c r="AZ689" s="145"/>
      <c r="BA689" s="145"/>
      <c r="BB689" s="144"/>
      <c r="BC689" s="144"/>
    </row>
    <row r="690">
      <c r="A690" s="140"/>
      <c r="B690" s="143"/>
      <c r="C690" s="145"/>
      <c r="D690" s="145"/>
      <c r="E690" s="145"/>
      <c r="F690" s="145"/>
      <c r="G690" s="145"/>
      <c r="H690" s="145"/>
      <c r="I690" s="145"/>
      <c r="J690" s="143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4"/>
      <c r="V690" s="145"/>
      <c r="W690" s="145"/>
      <c r="X690" s="145"/>
      <c r="Y690" s="145"/>
      <c r="Z690" s="145"/>
      <c r="AA690" s="145"/>
      <c r="AB690" s="145"/>
      <c r="AC690" s="145"/>
      <c r="AD690" s="145"/>
      <c r="AE690" s="145"/>
      <c r="AF690" s="145"/>
      <c r="AG690" s="145"/>
      <c r="AH690" s="145"/>
      <c r="AI690" s="145"/>
      <c r="AJ690" s="145"/>
      <c r="AK690" s="145"/>
      <c r="AL690" s="145"/>
      <c r="AM690" s="145"/>
      <c r="AN690" s="145"/>
      <c r="AO690" s="145"/>
      <c r="AP690" s="145"/>
      <c r="AQ690" s="145"/>
      <c r="AR690" s="145"/>
      <c r="AS690" s="145"/>
      <c r="AT690" s="145"/>
      <c r="AU690" s="145"/>
      <c r="AV690" s="145"/>
      <c r="AW690" s="145"/>
      <c r="AX690" s="145"/>
      <c r="AY690" s="145"/>
      <c r="AZ690" s="145"/>
      <c r="BA690" s="145"/>
      <c r="BB690" s="144"/>
      <c r="BC690" s="144"/>
    </row>
    <row r="691">
      <c r="A691" s="140"/>
      <c r="B691" s="143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4"/>
      <c r="V691" s="145"/>
      <c r="W691" s="145"/>
      <c r="X691" s="145"/>
      <c r="Y691" s="145"/>
      <c r="Z691" s="145"/>
      <c r="AA691" s="145"/>
      <c r="AB691" s="145"/>
      <c r="AC691" s="145"/>
      <c r="AD691" s="145"/>
      <c r="AE691" s="145"/>
      <c r="AF691" s="145"/>
      <c r="AG691" s="145"/>
      <c r="AH691" s="145"/>
      <c r="AI691" s="145"/>
      <c r="AJ691" s="145"/>
      <c r="AK691" s="145"/>
      <c r="AL691" s="145"/>
      <c r="AM691" s="145"/>
      <c r="AN691" s="145"/>
      <c r="AO691" s="145"/>
      <c r="AP691" s="145"/>
      <c r="AQ691" s="145"/>
      <c r="AR691" s="145"/>
      <c r="AS691" s="145"/>
      <c r="AT691" s="145"/>
      <c r="AU691" s="145"/>
      <c r="AV691" s="145"/>
      <c r="AW691" s="145"/>
      <c r="AX691" s="145"/>
      <c r="AY691" s="145"/>
      <c r="AZ691" s="145"/>
      <c r="BA691" s="145"/>
      <c r="BB691" s="144"/>
      <c r="BC691" s="144"/>
    </row>
    <row r="692">
      <c r="A692" s="140"/>
      <c r="B692" s="143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4"/>
      <c r="V692" s="145"/>
      <c r="W692" s="145"/>
      <c r="X692" s="145"/>
      <c r="Y692" s="145"/>
      <c r="Z692" s="145"/>
      <c r="AA692" s="145"/>
      <c r="AB692" s="145"/>
      <c r="AC692" s="145"/>
      <c r="AD692" s="145"/>
      <c r="AE692" s="145"/>
      <c r="AF692" s="145"/>
      <c r="AG692" s="145"/>
      <c r="AH692" s="145"/>
      <c r="AI692" s="145"/>
      <c r="AJ692" s="145"/>
      <c r="AK692" s="145"/>
      <c r="AL692" s="145"/>
      <c r="AM692" s="145"/>
      <c r="AN692" s="145"/>
      <c r="AO692" s="145"/>
      <c r="AP692" s="145"/>
      <c r="AQ692" s="145"/>
      <c r="AR692" s="145"/>
      <c r="AS692" s="145"/>
      <c r="AT692" s="145"/>
      <c r="AU692" s="145"/>
      <c r="AV692" s="145"/>
      <c r="AW692" s="145"/>
      <c r="AX692" s="145"/>
      <c r="AY692" s="145"/>
      <c r="AZ692" s="145"/>
      <c r="BA692" s="145"/>
      <c r="BB692" s="144"/>
      <c r="BC692" s="144"/>
    </row>
    <row r="693">
      <c r="A693" s="140"/>
      <c r="B693" s="143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4"/>
      <c r="V693" s="145"/>
      <c r="W693" s="145"/>
      <c r="X693" s="145"/>
      <c r="Y693" s="145"/>
      <c r="Z693" s="145"/>
      <c r="AA693" s="145"/>
      <c r="AB693" s="145"/>
      <c r="AC693" s="145"/>
      <c r="AD693" s="145"/>
      <c r="AE693" s="145"/>
      <c r="AF693" s="145"/>
      <c r="AG693" s="145"/>
      <c r="AH693" s="145"/>
      <c r="AI693" s="145"/>
      <c r="AJ693" s="145"/>
      <c r="AK693" s="145"/>
      <c r="AL693" s="145"/>
      <c r="AM693" s="145"/>
      <c r="AN693" s="145"/>
      <c r="AO693" s="145"/>
      <c r="AP693" s="145"/>
      <c r="AQ693" s="145"/>
      <c r="AR693" s="145"/>
      <c r="AS693" s="145"/>
      <c r="AT693" s="145"/>
      <c r="AU693" s="145"/>
      <c r="AV693" s="145"/>
      <c r="AW693" s="145"/>
      <c r="AX693" s="145"/>
      <c r="AY693" s="145"/>
      <c r="AZ693" s="145"/>
      <c r="BA693" s="145"/>
      <c r="BB693" s="144"/>
      <c r="BC693" s="144"/>
    </row>
    <row r="694">
      <c r="A694" s="143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44"/>
      <c r="AB694" s="144"/>
      <c r="AC694" s="144"/>
      <c r="AD694" s="144"/>
      <c r="AE694" s="144"/>
      <c r="AF694" s="144"/>
      <c r="AG694" s="144"/>
      <c r="AH694" s="144"/>
      <c r="AI694" s="144"/>
      <c r="AJ694" s="144"/>
      <c r="AK694" s="144"/>
      <c r="AL694" s="144"/>
      <c r="AM694" s="144"/>
      <c r="AN694" s="144"/>
      <c r="AO694" s="144"/>
      <c r="AP694" s="144"/>
      <c r="AQ694" s="144"/>
      <c r="AR694" s="144"/>
      <c r="AS694" s="144"/>
      <c r="AT694" s="144"/>
      <c r="AU694" s="144"/>
      <c r="AV694" s="144"/>
      <c r="AW694" s="144"/>
      <c r="AX694" s="144"/>
      <c r="AY694" s="144"/>
      <c r="AZ694" s="144"/>
      <c r="BA694" s="144"/>
      <c r="BB694" s="143"/>
      <c r="BC694" s="143"/>
    </row>
  </sheetData>
  <hyperlinks>
    <hyperlink r:id="rId1" ref="L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4"/>
    <hyperlink r:id="rId161" ref="A165"/>
    <hyperlink r:id="rId162" ref="A166"/>
    <hyperlink r:id="rId163" ref="A167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2"/>
    <hyperlink r:id="rId229" ref="A233"/>
    <hyperlink r:id="rId230" ref="A234"/>
    <hyperlink r:id="rId231" ref="A235"/>
    <hyperlink r:id="rId232" ref="A236"/>
    <hyperlink r:id="rId233" ref="A237"/>
    <hyperlink r:id="rId234" ref="A238"/>
    <hyperlink r:id="rId235" ref="A239"/>
    <hyperlink r:id="rId236" ref="A240"/>
    <hyperlink r:id="rId237" ref="A241"/>
    <hyperlink r:id="rId238" ref="A242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3"/>
    <hyperlink r:id="rId250" ref="A254"/>
    <hyperlink r:id="rId251" ref="A255"/>
    <hyperlink r:id="rId252" ref="A256"/>
    <hyperlink r:id="rId253" ref="A257"/>
    <hyperlink r:id="rId254" ref="A258"/>
    <hyperlink r:id="rId255" ref="A259"/>
    <hyperlink r:id="rId256" ref="A260"/>
    <hyperlink r:id="rId257" ref="A261"/>
    <hyperlink r:id="rId258" ref="A262"/>
    <hyperlink r:id="rId259" ref="A263"/>
    <hyperlink r:id="rId260" ref="A264"/>
    <hyperlink r:id="rId261" ref="A265"/>
    <hyperlink r:id="rId262" ref="A266"/>
    <hyperlink r:id="rId263" ref="A267"/>
    <hyperlink r:id="rId264" ref="A268"/>
    <hyperlink r:id="rId265" ref="A269"/>
    <hyperlink r:id="rId266" ref="A270"/>
    <hyperlink r:id="rId267" ref="A271"/>
    <hyperlink r:id="rId268" ref="A272"/>
    <hyperlink r:id="rId269" ref="A273"/>
    <hyperlink r:id="rId270" ref="A274"/>
    <hyperlink r:id="rId271" ref="A275"/>
    <hyperlink r:id="rId272" ref="A276"/>
    <hyperlink r:id="rId273" ref="A277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6"/>
    <hyperlink r:id="rId291" ref="A297"/>
    <hyperlink r:id="rId292" ref="A298"/>
    <hyperlink r:id="rId293" ref="A299"/>
    <hyperlink r:id="rId294" ref="A300"/>
    <hyperlink r:id="rId295" ref="A301"/>
    <hyperlink r:id="rId296" ref="A302"/>
    <hyperlink r:id="rId297" ref="A303"/>
    <hyperlink r:id="rId298" ref="A304"/>
    <hyperlink r:id="rId299" ref="A305"/>
    <hyperlink r:id="rId300" ref="A306"/>
    <hyperlink r:id="rId301" ref="A307"/>
    <hyperlink r:id="rId302" ref="A308"/>
    <hyperlink r:id="rId303" ref="A309"/>
    <hyperlink r:id="rId304" ref="A310"/>
    <hyperlink r:id="rId305" ref="A311"/>
    <hyperlink r:id="rId306" ref="A312"/>
    <hyperlink r:id="rId307" ref="A313"/>
    <hyperlink r:id="rId308" ref="A314"/>
    <hyperlink r:id="rId309" ref="A315"/>
    <hyperlink r:id="rId310" ref="A316"/>
    <hyperlink r:id="rId311" ref="A317"/>
    <hyperlink r:id="rId312" ref="A318"/>
    <hyperlink r:id="rId313" ref="A319"/>
    <hyperlink r:id="rId314" ref="A320"/>
    <hyperlink r:id="rId315" ref="A321"/>
    <hyperlink r:id="rId316" ref="A322"/>
    <hyperlink r:id="rId317" ref="A323"/>
    <hyperlink r:id="rId318" ref="A324"/>
    <hyperlink r:id="rId319" ref="A325"/>
    <hyperlink r:id="rId320" ref="A326"/>
    <hyperlink r:id="rId321" ref="A327"/>
    <hyperlink r:id="rId322" ref="A328"/>
    <hyperlink r:id="rId323" ref="A329"/>
    <hyperlink r:id="rId324" ref="A330"/>
    <hyperlink r:id="rId325" ref="A331"/>
    <hyperlink r:id="rId326" ref="A332"/>
    <hyperlink r:id="rId327" ref="A333"/>
    <hyperlink r:id="rId328" ref="A334"/>
    <hyperlink r:id="rId329" ref="A335"/>
    <hyperlink r:id="rId330" ref="A336"/>
    <hyperlink r:id="rId331" ref="A337"/>
    <hyperlink r:id="rId332" ref="A338"/>
    <hyperlink r:id="rId333" ref="A339"/>
    <hyperlink r:id="rId334" ref="A340"/>
    <hyperlink r:id="rId335" ref="A341"/>
    <hyperlink r:id="rId336" ref="A342"/>
    <hyperlink r:id="rId337" ref="A343"/>
    <hyperlink r:id="rId338" ref="A344"/>
    <hyperlink r:id="rId339" ref="A345"/>
    <hyperlink r:id="rId340" ref="A346"/>
    <hyperlink r:id="rId341" ref="A347"/>
    <hyperlink r:id="rId342" ref="A348"/>
    <hyperlink r:id="rId343" ref="A349"/>
    <hyperlink r:id="rId344" ref="A350"/>
    <hyperlink r:id="rId345" ref="A351"/>
    <hyperlink r:id="rId346" ref="A352"/>
    <hyperlink r:id="rId347" ref="A353"/>
    <hyperlink r:id="rId348" ref="A354"/>
    <hyperlink r:id="rId349" ref="A355"/>
    <hyperlink r:id="rId350" ref="A356"/>
    <hyperlink r:id="rId351" ref="A357"/>
    <hyperlink r:id="rId352" ref="A358"/>
    <hyperlink r:id="rId353" ref="A359"/>
    <hyperlink r:id="rId354" ref="A360"/>
    <hyperlink r:id="rId355" ref="A361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5" ref="A371"/>
    <hyperlink r:id="rId366" ref="A372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2"/>
    <hyperlink r:id="rId397" ref="A403"/>
    <hyperlink r:id="rId398" ref="A404"/>
    <hyperlink r:id="rId399" ref="A405"/>
    <hyperlink r:id="rId400" ref="A406"/>
    <hyperlink r:id="rId401" ref="A407"/>
    <hyperlink r:id="rId402" ref="A408"/>
    <hyperlink r:id="rId403" ref="A409"/>
    <hyperlink r:id="rId404" ref="A410"/>
    <hyperlink r:id="rId405" ref="A411"/>
    <hyperlink r:id="rId406" ref="A412"/>
    <hyperlink r:id="rId407" ref="A413"/>
    <hyperlink r:id="rId408" ref="A414"/>
    <hyperlink r:id="rId409" ref="A415"/>
    <hyperlink r:id="rId410" ref="A416"/>
    <hyperlink r:id="rId411" ref="A417"/>
    <hyperlink r:id="rId412" ref="A419"/>
    <hyperlink r:id="rId413" ref="A420"/>
    <hyperlink r:id="rId414" ref="A421"/>
    <hyperlink r:id="rId415" ref="A422"/>
    <hyperlink r:id="rId416" ref="A423"/>
    <hyperlink r:id="rId417" ref="A424"/>
    <hyperlink r:id="rId418" ref="A425"/>
    <hyperlink r:id="rId419" ref="A426"/>
    <hyperlink r:id="rId420" ref="A427"/>
    <hyperlink r:id="rId421" ref="A428"/>
    <hyperlink r:id="rId422" ref="A429"/>
    <hyperlink r:id="rId423" ref="A430"/>
    <hyperlink r:id="rId424" ref="A431"/>
    <hyperlink r:id="rId425" ref="A432"/>
    <hyperlink r:id="rId426" ref="A433"/>
    <hyperlink r:id="rId427" ref="A434"/>
    <hyperlink r:id="rId428" ref="A435"/>
    <hyperlink r:id="rId429" ref="A436"/>
    <hyperlink r:id="rId430" ref="A437"/>
    <hyperlink r:id="rId431" ref="A438"/>
    <hyperlink r:id="rId432" ref="A439"/>
    <hyperlink r:id="rId433" ref="A440"/>
    <hyperlink r:id="rId434" ref="A441"/>
    <hyperlink r:id="rId435" ref="A442"/>
    <hyperlink r:id="rId436" ref="A443"/>
    <hyperlink r:id="rId437" ref="A444"/>
    <hyperlink r:id="rId438" ref="A445"/>
    <hyperlink r:id="rId439" ref="A446"/>
    <hyperlink r:id="rId440" ref="A447"/>
    <hyperlink r:id="rId441" ref="A448"/>
    <hyperlink r:id="rId442" ref="A449"/>
    <hyperlink r:id="rId443" ref="A450"/>
    <hyperlink r:id="rId444" ref="A451"/>
    <hyperlink r:id="rId445" ref="A452"/>
    <hyperlink r:id="rId446" ref="A453"/>
    <hyperlink r:id="rId447" ref="A454"/>
    <hyperlink r:id="rId448" ref="A455"/>
    <hyperlink r:id="rId449" ref="A456"/>
    <hyperlink r:id="rId450" ref="A457"/>
    <hyperlink r:id="rId451" ref="A458"/>
    <hyperlink r:id="rId452" ref="A459"/>
  </hyperlinks>
  <drawing r:id="rId45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</cols>
  <sheetData>
    <row r="1">
      <c r="A1" s="115" t="s">
        <v>264</v>
      </c>
      <c r="B1" s="115" t="s">
        <v>649</v>
      </c>
    </row>
    <row r="2">
      <c r="A2" s="115" t="s">
        <v>373</v>
      </c>
      <c r="B2" s="115">
        <v>13.0</v>
      </c>
    </row>
    <row r="3">
      <c r="A3" s="115" t="s">
        <v>412</v>
      </c>
      <c r="B3" s="115">
        <v>12.0</v>
      </c>
    </row>
    <row r="4">
      <c r="A4" s="115" t="s">
        <v>305</v>
      </c>
      <c r="B4" s="115">
        <v>11.0</v>
      </c>
    </row>
    <row r="5">
      <c r="A5" s="115" t="s">
        <v>550</v>
      </c>
      <c r="B5" s="115">
        <v>11.0</v>
      </c>
    </row>
    <row r="6">
      <c r="A6" s="115" t="s">
        <v>377</v>
      </c>
      <c r="B6" s="115">
        <v>10.0</v>
      </c>
    </row>
    <row r="7">
      <c r="A7" s="115" t="s">
        <v>314</v>
      </c>
      <c r="B7" s="115">
        <v>9.0</v>
      </c>
    </row>
    <row r="8">
      <c r="A8" s="115" t="s">
        <v>341</v>
      </c>
      <c r="B8" s="115">
        <v>9.0</v>
      </c>
    </row>
    <row r="9">
      <c r="A9" s="115" t="s">
        <v>372</v>
      </c>
      <c r="B9" s="115">
        <v>8.0</v>
      </c>
    </row>
    <row r="10">
      <c r="A10" s="115" t="s">
        <v>374</v>
      </c>
      <c r="B10" s="115">
        <v>8.0</v>
      </c>
    </row>
    <row r="11">
      <c r="A11" s="115" t="s">
        <v>389</v>
      </c>
      <c r="B11" s="115">
        <v>8.0</v>
      </c>
    </row>
    <row r="12">
      <c r="A12" s="115" t="s">
        <v>411</v>
      </c>
      <c r="B12" s="115">
        <v>8.0</v>
      </c>
    </row>
    <row r="13">
      <c r="A13" s="115" t="s">
        <v>386</v>
      </c>
      <c r="B13" s="115">
        <v>7.0</v>
      </c>
    </row>
    <row r="14">
      <c r="A14" s="115" t="s">
        <v>434</v>
      </c>
      <c r="B14" s="115">
        <v>7.0</v>
      </c>
    </row>
    <row r="15">
      <c r="A15" s="115" t="s">
        <v>275</v>
      </c>
      <c r="B15" s="115">
        <v>6.0</v>
      </c>
    </row>
    <row r="16">
      <c r="A16" s="115" t="s">
        <v>301</v>
      </c>
      <c r="B16" s="115">
        <v>6.0</v>
      </c>
    </row>
    <row r="17">
      <c r="A17" s="115" t="s">
        <v>324</v>
      </c>
      <c r="B17" s="115">
        <v>6.0</v>
      </c>
    </row>
    <row r="18">
      <c r="A18" s="115" t="s">
        <v>384</v>
      </c>
      <c r="B18" s="115">
        <v>6.0</v>
      </c>
    </row>
    <row r="19">
      <c r="A19" s="115" t="s">
        <v>390</v>
      </c>
      <c r="B19" s="115">
        <v>6.0</v>
      </c>
    </row>
    <row r="20">
      <c r="A20" s="115" t="s">
        <v>424</v>
      </c>
      <c r="B20" s="115">
        <v>6.0</v>
      </c>
    </row>
    <row r="21">
      <c r="A21" s="115" t="s">
        <v>306</v>
      </c>
      <c r="B21" s="115">
        <v>5.0</v>
      </c>
    </row>
    <row r="22">
      <c r="A22" s="115" t="s">
        <v>340</v>
      </c>
      <c r="B22" s="115">
        <v>5.0</v>
      </c>
    </row>
    <row r="23">
      <c r="A23" s="115" t="s">
        <v>392</v>
      </c>
      <c r="B23" s="115">
        <v>5.0</v>
      </c>
    </row>
    <row r="24">
      <c r="A24" s="115" t="s">
        <v>449</v>
      </c>
      <c r="B24" s="115">
        <v>5.0</v>
      </c>
    </row>
    <row r="25">
      <c r="A25" s="115" t="s">
        <v>467</v>
      </c>
      <c r="B25" s="115">
        <v>5.0</v>
      </c>
    </row>
    <row r="26">
      <c r="A26" s="115" t="s">
        <v>502</v>
      </c>
      <c r="B26" s="115">
        <v>5.0</v>
      </c>
    </row>
    <row r="27">
      <c r="A27" s="115" t="s">
        <v>552</v>
      </c>
      <c r="B27" s="115">
        <v>5.0</v>
      </c>
    </row>
    <row r="28">
      <c r="A28" s="115" t="s">
        <v>977</v>
      </c>
      <c r="B28" s="115">
        <v>5.0</v>
      </c>
    </row>
    <row r="29">
      <c r="A29" s="115" t="s">
        <v>596</v>
      </c>
      <c r="B29" s="115">
        <v>4.0</v>
      </c>
    </row>
    <row r="30">
      <c r="A30" s="115" t="s">
        <v>391</v>
      </c>
      <c r="B30" s="115">
        <v>4.0</v>
      </c>
    </row>
    <row r="31">
      <c r="A31" s="115" t="s">
        <v>435</v>
      </c>
      <c r="B31" s="115">
        <v>4.0</v>
      </c>
    </row>
    <row r="32">
      <c r="A32" s="115" t="s">
        <v>450</v>
      </c>
      <c r="B32" s="115">
        <v>4.0</v>
      </c>
    </row>
    <row r="33">
      <c r="A33" s="115" t="s">
        <v>466</v>
      </c>
      <c r="B33" s="115">
        <v>4.0</v>
      </c>
    </row>
    <row r="34">
      <c r="A34" s="115" t="s">
        <v>514</v>
      </c>
      <c r="B34" s="115">
        <v>4.0</v>
      </c>
    </row>
    <row r="35">
      <c r="A35" s="115" t="s">
        <v>548</v>
      </c>
      <c r="B35" s="115">
        <v>4.0</v>
      </c>
    </row>
    <row r="36">
      <c r="A36" s="115" t="s">
        <v>274</v>
      </c>
      <c r="B36" s="115">
        <v>3.0</v>
      </c>
    </row>
    <row r="37">
      <c r="A37" s="115" t="s">
        <v>313</v>
      </c>
      <c r="B37" s="115">
        <v>3.0</v>
      </c>
    </row>
    <row r="38">
      <c r="A38" s="115" t="s">
        <v>317</v>
      </c>
      <c r="B38" s="115">
        <v>3.0</v>
      </c>
    </row>
    <row r="39">
      <c r="A39" s="115" t="s">
        <v>320</v>
      </c>
      <c r="B39" s="115">
        <v>3.0</v>
      </c>
    </row>
    <row r="40">
      <c r="A40" s="115" t="s">
        <v>737</v>
      </c>
      <c r="B40" s="115">
        <v>3.0</v>
      </c>
    </row>
    <row r="41">
      <c r="A41" s="115" t="s">
        <v>586</v>
      </c>
      <c r="B41" s="115">
        <v>3.0</v>
      </c>
    </row>
    <row r="42">
      <c r="A42" s="115" t="s">
        <v>369</v>
      </c>
      <c r="B42" s="115">
        <v>3.0</v>
      </c>
    </row>
    <row r="43">
      <c r="A43" s="115" t="s">
        <v>594</v>
      </c>
      <c r="B43" s="115">
        <v>3.0</v>
      </c>
    </row>
    <row r="44">
      <c r="A44" s="115" t="s">
        <v>375</v>
      </c>
      <c r="B44" s="115">
        <v>3.0</v>
      </c>
    </row>
    <row r="45">
      <c r="A45" s="115" t="s">
        <v>383</v>
      </c>
      <c r="B45" s="115">
        <v>3.0</v>
      </c>
    </row>
    <row r="46">
      <c r="A46" s="115" t="s">
        <v>385</v>
      </c>
      <c r="B46" s="115">
        <v>3.0</v>
      </c>
    </row>
    <row r="47">
      <c r="A47" s="115" t="s">
        <v>783</v>
      </c>
      <c r="B47" s="115">
        <v>3.0</v>
      </c>
    </row>
    <row r="48">
      <c r="A48" s="115" t="s">
        <v>415</v>
      </c>
      <c r="B48" s="115">
        <v>3.0</v>
      </c>
    </row>
    <row r="49">
      <c r="A49" s="115" t="s">
        <v>819</v>
      </c>
      <c r="B49" s="115">
        <v>3.0</v>
      </c>
    </row>
    <row r="50">
      <c r="A50" s="115" t="s">
        <v>605</v>
      </c>
      <c r="B50" s="115">
        <v>3.0</v>
      </c>
    </row>
    <row r="51">
      <c r="A51" s="115" t="s">
        <v>439</v>
      </c>
      <c r="B51" s="115">
        <v>3.0</v>
      </c>
    </row>
    <row r="52">
      <c r="A52" s="115" t="s">
        <v>445</v>
      </c>
      <c r="B52" s="115">
        <v>3.0</v>
      </c>
    </row>
    <row r="53">
      <c r="A53" s="115" t="s">
        <v>869</v>
      </c>
      <c r="B53" s="115">
        <v>3.0</v>
      </c>
    </row>
    <row r="54">
      <c r="A54" s="115" t="s">
        <v>457</v>
      </c>
      <c r="B54" s="115">
        <v>3.0</v>
      </c>
    </row>
    <row r="55">
      <c r="A55" s="115" t="s">
        <v>875</v>
      </c>
      <c r="B55" s="115">
        <v>3.0</v>
      </c>
    </row>
    <row r="56">
      <c r="A56" s="115" t="s">
        <v>459</v>
      </c>
      <c r="B56" s="115">
        <v>3.0</v>
      </c>
    </row>
    <row r="57">
      <c r="A57" s="115" t="s">
        <v>460</v>
      </c>
      <c r="B57" s="115">
        <v>3.0</v>
      </c>
    </row>
    <row r="58">
      <c r="A58" s="115" t="s">
        <v>880</v>
      </c>
      <c r="B58" s="115">
        <v>3.0</v>
      </c>
    </row>
    <row r="59">
      <c r="A59" s="115" t="s">
        <v>471</v>
      </c>
      <c r="B59" s="115">
        <v>3.0</v>
      </c>
    </row>
    <row r="60">
      <c r="A60" s="115" t="s">
        <v>474</v>
      </c>
      <c r="B60" s="115">
        <v>3.0</v>
      </c>
    </row>
    <row r="61">
      <c r="A61" s="115" t="s">
        <v>484</v>
      </c>
      <c r="B61" s="115">
        <v>3.0</v>
      </c>
    </row>
    <row r="62">
      <c r="A62" s="115" t="s">
        <v>485</v>
      </c>
      <c r="B62" s="115">
        <v>3.0</v>
      </c>
    </row>
    <row r="63">
      <c r="A63" s="115" t="s">
        <v>486</v>
      </c>
      <c r="B63" s="115">
        <v>3.0</v>
      </c>
    </row>
    <row r="64">
      <c r="A64" s="115" t="s">
        <v>487</v>
      </c>
      <c r="B64" s="115">
        <v>3.0</v>
      </c>
    </row>
    <row r="65">
      <c r="A65" s="115" t="s">
        <v>488</v>
      </c>
      <c r="B65" s="115">
        <v>3.0</v>
      </c>
    </row>
    <row r="66">
      <c r="A66" s="115" t="s">
        <v>496</v>
      </c>
      <c r="B66" s="115">
        <v>3.0</v>
      </c>
    </row>
    <row r="67">
      <c r="A67" s="115" t="s">
        <v>553</v>
      </c>
      <c r="B67" s="115">
        <v>3.0</v>
      </c>
    </row>
    <row r="68">
      <c r="A68" s="115" t="s">
        <v>278</v>
      </c>
      <c r="B68" s="115">
        <v>2.0</v>
      </c>
    </row>
    <row r="69">
      <c r="A69" s="115" t="s">
        <v>660</v>
      </c>
      <c r="B69" s="115">
        <v>2.0</v>
      </c>
    </row>
    <row r="70">
      <c r="A70" s="115" t="s">
        <v>281</v>
      </c>
      <c r="B70" s="115">
        <v>2.0</v>
      </c>
    </row>
    <row r="71">
      <c r="A71" s="115" t="s">
        <v>282</v>
      </c>
      <c r="B71" s="115">
        <v>2.0</v>
      </c>
    </row>
    <row r="72">
      <c r="A72" s="115" t="s">
        <v>669</v>
      </c>
      <c r="B72" s="115">
        <v>2.0</v>
      </c>
    </row>
    <row r="73">
      <c r="A73" s="115" t="s">
        <v>670</v>
      </c>
      <c r="B73" s="115">
        <v>2.0</v>
      </c>
    </row>
    <row r="74">
      <c r="A74" s="115" t="s">
        <v>692</v>
      </c>
      <c r="B74" s="115">
        <v>2.0</v>
      </c>
    </row>
    <row r="75">
      <c r="A75" s="115" t="s">
        <v>714</v>
      </c>
      <c r="B75" s="115">
        <v>2.0</v>
      </c>
    </row>
    <row r="76">
      <c r="A76" s="115" t="s">
        <v>724</v>
      </c>
      <c r="B76" s="115">
        <v>2.0</v>
      </c>
    </row>
    <row r="77">
      <c r="A77" s="115" t="s">
        <v>733</v>
      </c>
      <c r="B77" s="115">
        <v>2.0</v>
      </c>
    </row>
    <row r="78">
      <c r="A78" s="115" t="s">
        <v>744</v>
      </c>
      <c r="B78" s="115">
        <v>2.0</v>
      </c>
    </row>
    <row r="79">
      <c r="A79" s="115" t="s">
        <v>355</v>
      </c>
      <c r="B79" s="115">
        <v>2.0</v>
      </c>
    </row>
    <row r="80">
      <c r="A80" s="115" t="s">
        <v>366</v>
      </c>
      <c r="B80" s="115">
        <v>2.0</v>
      </c>
    </row>
    <row r="81">
      <c r="A81" s="115" t="s">
        <v>591</v>
      </c>
      <c r="B81" s="115">
        <v>2.0</v>
      </c>
    </row>
    <row r="82">
      <c r="A82" s="115" t="s">
        <v>592</v>
      </c>
      <c r="B82" s="115">
        <v>2.0</v>
      </c>
    </row>
    <row r="83">
      <c r="A83" s="115" t="s">
        <v>775</v>
      </c>
      <c r="B83" s="115">
        <v>2.0</v>
      </c>
    </row>
    <row r="84">
      <c r="A84" s="115" t="s">
        <v>781</v>
      </c>
      <c r="B84" s="115">
        <v>2.0</v>
      </c>
    </row>
    <row r="85">
      <c r="A85" s="115" t="s">
        <v>388</v>
      </c>
      <c r="B85" s="115">
        <v>2.0</v>
      </c>
    </row>
    <row r="86">
      <c r="A86" s="115" t="s">
        <v>396</v>
      </c>
      <c r="B86" s="115">
        <v>2.0</v>
      </c>
    </row>
    <row r="87">
      <c r="A87" s="115" t="s">
        <v>397</v>
      </c>
      <c r="B87" s="115">
        <v>2.0</v>
      </c>
    </row>
    <row r="88">
      <c r="A88" s="115" t="s">
        <v>793</v>
      </c>
      <c r="B88" s="115">
        <v>2.0</v>
      </c>
    </row>
    <row r="89">
      <c r="A89" s="115" t="s">
        <v>800</v>
      </c>
      <c r="B89" s="115">
        <v>2.0</v>
      </c>
    </row>
    <row r="90">
      <c r="A90" s="115" t="s">
        <v>812</v>
      </c>
      <c r="B90" s="115">
        <v>2.0</v>
      </c>
    </row>
    <row r="91">
      <c r="A91" s="115" t="s">
        <v>814</v>
      </c>
      <c r="B91" s="115">
        <v>2.0</v>
      </c>
    </row>
    <row r="92">
      <c r="A92" s="115" t="s">
        <v>815</v>
      </c>
      <c r="B92" s="115">
        <v>2.0</v>
      </c>
    </row>
    <row r="93">
      <c r="A93" s="115" t="s">
        <v>816</v>
      </c>
      <c r="B93" s="115">
        <v>2.0</v>
      </c>
    </row>
    <row r="94">
      <c r="A94" s="115" t="s">
        <v>441</v>
      </c>
      <c r="B94" s="115">
        <v>2.0</v>
      </c>
    </row>
    <row r="95">
      <c r="A95" s="115" t="s">
        <v>442</v>
      </c>
      <c r="B95" s="115">
        <v>2.0</v>
      </c>
    </row>
    <row r="96">
      <c r="A96" s="115" t="s">
        <v>611</v>
      </c>
      <c r="B96" s="115">
        <v>2.0</v>
      </c>
    </row>
    <row r="97">
      <c r="A97" s="115" t="s">
        <v>454</v>
      </c>
      <c r="B97" s="115">
        <v>2.0</v>
      </c>
    </row>
    <row r="98">
      <c r="A98" s="115" t="s">
        <v>904</v>
      </c>
      <c r="B98" s="115">
        <v>2.0</v>
      </c>
    </row>
    <row r="99">
      <c r="A99" s="115" t="s">
        <v>906</v>
      </c>
      <c r="B99" s="115">
        <v>2.0</v>
      </c>
    </row>
    <row r="100">
      <c r="A100" s="115" t="s">
        <v>915</v>
      </c>
      <c r="B100" s="115">
        <v>2.0</v>
      </c>
    </row>
    <row r="101">
      <c r="A101" s="115" t="s">
        <v>503</v>
      </c>
      <c r="B101" s="115">
        <v>2.0</v>
      </c>
    </row>
    <row r="102">
      <c r="A102" s="115" t="s">
        <v>623</v>
      </c>
      <c r="B102" s="115">
        <v>2.0</v>
      </c>
    </row>
    <row r="103">
      <c r="A103" s="115" t="s">
        <v>624</v>
      </c>
      <c r="B103" s="115">
        <v>2.0</v>
      </c>
    </row>
    <row r="104">
      <c r="A104" s="115" t="s">
        <v>522</v>
      </c>
      <c r="B104" s="115">
        <v>2.0</v>
      </c>
    </row>
    <row r="105">
      <c r="A105" s="115" t="s">
        <v>945</v>
      </c>
      <c r="B105" s="115">
        <v>2.0</v>
      </c>
    </row>
    <row r="106">
      <c r="A106" s="115" t="s">
        <v>975</v>
      </c>
      <c r="B106" s="115">
        <v>2.0</v>
      </c>
    </row>
    <row r="107">
      <c r="A107" s="115" t="s">
        <v>549</v>
      </c>
      <c r="B107" s="115">
        <v>2.0</v>
      </c>
    </row>
    <row r="108">
      <c r="A108" s="115" t="s">
        <v>551</v>
      </c>
      <c r="B108" s="115">
        <v>2.0</v>
      </c>
    </row>
    <row r="109">
      <c r="A109" s="115" t="s">
        <v>981</v>
      </c>
      <c r="B109" s="115">
        <v>2.0</v>
      </c>
    </row>
    <row r="110">
      <c r="A110" s="115" t="s">
        <v>986</v>
      </c>
      <c r="B110" s="115">
        <v>2.0</v>
      </c>
    </row>
    <row r="111">
      <c r="A111" s="115" t="s">
        <v>650</v>
      </c>
      <c r="B111" s="115">
        <v>1.0</v>
      </c>
    </row>
    <row r="112">
      <c r="A112" s="115" t="s">
        <v>651</v>
      </c>
      <c r="B112" s="115">
        <v>1.0</v>
      </c>
    </row>
    <row r="113">
      <c r="A113" s="115" t="s">
        <v>652</v>
      </c>
      <c r="B113" s="115">
        <v>1.0</v>
      </c>
    </row>
    <row r="114">
      <c r="A114" s="115" t="s">
        <v>653</v>
      </c>
      <c r="B114" s="115">
        <v>1.0</v>
      </c>
    </row>
    <row r="115">
      <c r="A115" s="115" t="s">
        <v>654</v>
      </c>
      <c r="B115" s="115">
        <v>1.0</v>
      </c>
    </row>
    <row r="116">
      <c r="A116" s="115" t="s">
        <v>655</v>
      </c>
      <c r="B116" s="115">
        <v>1.0</v>
      </c>
    </row>
    <row r="117">
      <c r="A117" s="115" t="s">
        <v>656</v>
      </c>
      <c r="B117" s="115">
        <v>1.0</v>
      </c>
    </row>
    <row r="118">
      <c r="A118" s="115" t="s">
        <v>657</v>
      </c>
      <c r="B118" s="115">
        <v>1.0</v>
      </c>
    </row>
    <row r="119">
      <c r="A119" s="115" t="s">
        <v>658</v>
      </c>
      <c r="B119" s="115">
        <v>1.0</v>
      </c>
    </row>
    <row r="120">
      <c r="A120" s="115" t="s">
        <v>659</v>
      </c>
      <c r="B120" s="115">
        <v>1.0</v>
      </c>
    </row>
    <row r="121">
      <c r="A121" s="115" t="s">
        <v>566</v>
      </c>
      <c r="B121" s="115">
        <v>1.0</v>
      </c>
    </row>
    <row r="122">
      <c r="A122" s="115" t="s">
        <v>279</v>
      </c>
      <c r="B122" s="115">
        <v>1.0</v>
      </c>
    </row>
    <row r="123">
      <c r="A123" s="115" t="s">
        <v>661</v>
      </c>
      <c r="B123" s="115">
        <v>1.0</v>
      </c>
    </row>
    <row r="124">
      <c r="A124" s="115" t="s">
        <v>662</v>
      </c>
      <c r="B124" s="115">
        <v>1.0</v>
      </c>
    </row>
    <row r="125">
      <c r="A125" s="115" t="s">
        <v>663</v>
      </c>
      <c r="B125" s="115">
        <v>1.0</v>
      </c>
    </row>
    <row r="126">
      <c r="A126" s="115" t="s">
        <v>664</v>
      </c>
      <c r="B126" s="115">
        <v>1.0</v>
      </c>
    </row>
    <row r="127">
      <c r="A127" s="115" t="s">
        <v>665</v>
      </c>
      <c r="B127" s="115">
        <v>1.0</v>
      </c>
    </row>
    <row r="128">
      <c r="A128" s="115" t="s">
        <v>666</v>
      </c>
      <c r="B128" s="115">
        <v>1.0</v>
      </c>
    </row>
    <row r="129">
      <c r="A129" s="115" t="s">
        <v>667</v>
      </c>
      <c r="B129" s="115">
        <v>1.0</v>
      </c>
    </row>
    <row r="130">
      <c r="A130" s="115" t="s">
        <v>668</v>
      </c>
      <c r="B130" s="115">
        <v>1.0</v>
      </c>
    </row>
    <row r="131">
      <c r="A131" s="115" t="s">
        <v>291</v>
      </c>
      <c r="B131" s="115">
        <v>1.0</v>
      </c>
    </row>
    <row r="132">
      <c r="A132" s="115" t="s">
        <v>671</v>
      </c>
      <c r="B132" s="115">
        <v>1.0</v>
      </c>
    </row>
    <row r="133">
      <c r="A133" s="115" t="s">
        <v>672</v>
      </c>
      <c r="B133" s="115">
        <v>1.0</v>
      </c>
    </row>
    <row r="134">
      <c r="A134" s="115" t="s">
        <v>673</v>
      </c>
      <c r="B134" s="115">
        <v>1.0</v>
      </c>
    </row>
    <row r="135">
      <c r="A135" s="115" t="s">
        <v>674</v>
      </c>
      <c r="B135" s="115">
        <v>1.0</v>
      </c>
    </row>
    <row r="136">
      <c r="A136" s="115" t="s">
        <v>675</v>
      </c>
      <c r="B136" s="115">
        <v>1.0</v>
      </c>
    </row>
    <row r="137">
      <c r="A137" s="115" t="s">
        <v>676</v>
      </c>
      <c r="B137" s="115">
        <v>1.0</v>
      </c>
    </row>
    <row r="138">
      <c r="A138" s="115" t="s">
        <v>294</v>
      </c>
      <c r="B138" s="115">
        <v>1.0</v>
      </c>
    </row>
    <row r="139">
      <c r="A139" s="115" t="s">
        <v>677</v>
      </c>
      <c r="B139" s="115">
        <v>1.0</v>
      </c>
    </row>
    <row r="140">
      <c r="A140" s="115" t="s">
        <v>678</v>
      </c>
      <c r="B140" s="115">
        <v>1.0</v>
      </c>
    </row>
    <row r="141">
      <c r="A141" s="115" t="s">
        <v>297</v>
      </c>
      <c r="B141" s="115">
        <v>1.0</v>
      </c>
    </row>
    <row r="142">
      <c r="A142" s="115" t="s">
        <v>679</v>
      </c>
      <c r="B142" s="115">
        <v>1.0</v>
      </c>
    </row>
    <row r="143">
      <c r="A143" s="115" t="s">
        <v>680</v>
      </c>
      <c r="B143" s="115">
        <v>1.0</v>
      </c>
    </row>
    <row r="144">
      <c r="A144" s="115" t="s">
        <v>681</v>
      </c>
      <c r="B144" s="115">
        <v>1.0</v>
      </c>
    </row>
    <row r="145">
      <c r="A145" s="115" t="s">
        <v>682</v>
      </c>
      <c r="B145" s="115">
        <v>1.0</v>
      </c>
    </row>
    <row r="146">
      <c r="A146" s="115" t="s">
        <v>683</v>
      </c>
      <c r="B146" s="115">
        <v>1.0</v>
      </c>
    </row>
    <row r="147">
      <c r="A147" s="115" t="s">
        <v>684</v>
      </c>
      <c r="B147" s="115">
        <v>1.0</v>
      </c>
    </row>
    <row r="148">
      <c r="A148" s="115" t="s">
        <v>685</v>
      </c>
      <c r="B148" s="115">
        <v>1.0</v>
      </c>
    </row>
    <row r="149">
      <c r="A149" s="115" t="s">
        <v>686</v>
      </c>
      <c r="B149" s="115">
        <v>1.0</v>
      </c>
    </row>
    <row r="150">
      <c r="A150" s="115" t="s">
        <v>687</v>
      </c>
      <c r="B150" s="115">
        <v>1.0</v>
      </c>
    </row>
    <row r="151">
      <c r="A151" s="115" t="s">
        <v>688</v>
      </c>
      <c r="B151" s="115">
        <v>1.0</v>
      </c>
    </row>
    <row r="152">
      <c r="A152" s="115" t="s">
        <v>689</v>
      </c>
      <c r="B152" s="115">
        <v>1.0</v>
      </c>
    </row>
    <row r="153">
      <c r="A153" s="115" t="s">
        <v>690</v>
      </c>
      <c r="B153" s="115">
        <v>1.0</v>
      </c>
    </row>
    <row r="154">
      <c r="A154" s="115" t="s">
        <v>691</v>
      </c>
      <c r="B154" s="115">
        <v>1.0</v>
      </c>
    </row>
    <row r="155">
      <c r="A155" s="115" t="s">
        <v>693</v>
      </c>
      <c r="B155" s="115">
        <v>1.0</v>
      </c>
    </row>
    <row r="156">
      <c r="A156" s="115" t="s">
        <v>310</v>
      </c>
      <c r="B156" s="115">
        <v>1.0</v>
      </c>
    </row>
    <row r="157">
      <c r="A157" s="115" t="s">
        <v>694</v>
      </c>
      <c r="B157" s="115">
        <v>1.0</v>
      </c>
    </row>
    <row r="158">
      <c r="A158" s="115" t="s">
        <v>695</v>
      </c>
      <c r="B158" s="115">
        <v>1.0</v>
      </c>
    </row>
    <row r="159">
      <c r="A159" s="115" t="s">
        <v>696</v>
      </c>
      <c r="B159" s="115">
        <v>1.0</v>
      </c>
    </row>
    <row r="160">
      <c r="A160" s="115" t="s">
        <v>697</v>
      </c>
      <c r="B160" s="115">
        <v>1.0</v>
      </c>
    </row>
    <row r="161">
      <c r="A161" s="115" t="s">
        <v>698</v>
      </c>
      <c r="B161" s="115">
        <v>1.0</v>
      </c>
    </row>
    <row r="162">
      <c r="A162" s="115" t="s">
        <v>699</v>
      </c>
      <c r="B162" s="115">
        <v>1.0</v>
      </c>
    </row>
    <row r="163">
      <c r="A163" s="115" t="s">
        <v>700</v>
      </c>
      <c r="B163" s="115">
        <v>1.0</v>
      </c>
    </row>
    <row r="164">
      <c r="A164" s="115" t="s">
        <v>701</v>
      </c>
      <c r="B164" s="115">
        <v>1.0</v>
      </c>
    </row>
    <row r="165">
      <c r="A165" s="115" t="s">
        <v>702</v>
      </c>
      <c r="B165" s="115">
        <v>1.0</v>
      </c>
    </row>
    <row r="166">
      <c r="A166" s="115" t="s">
        <v>703</v>
      </c>
      <c r="B166" s="115">
        <v>1.0</v>
      </c>
    </row>
    <row r="167">
      <c r="A167" s="115" t="s">
        <v>704</v>
      </c>
      <c r="B167" s="115">
        <v>1.0</v>
      </c>
    </row>
    <row r="168">
      <c r="A168" s="115" t="s">
        <v>705</v>
      </c>
      <c r="B168" s="115">
        <v>1.0</v>
      </c>
    </row>
    <row r="169">
      <c r="A169" s="115" t="s">
        <v>706</v>
      </c>
      <c r="B169" s="115">
        <v>1.0</v>
      </c>
    </row>
    <row r="170">
      <c r="A170" s="115" t="s">
        <v>707</v>
      </c>
      <c r="B170" s="115">
        <v>1.0</v>
      </c>
    </row>
    <row r="171">
      <c r="A171" s="115" t="s">
        <v>708</v>
      </c>
      <c r="B171" s="115">
        <v>1.0</v>
      </c>
    </row>
    <row r="172">
      <c r="A172" s="115" t="s">
        <v>709</v>
      </c>
      <c r="B172" s="115">
        <v>1.0</v>
      </c>
    </row>
    <row r="173">
      <c r="A173" s="115" t="s">
        <v>710</v>
      </c>
      <c r="B173" s="115">
        <v>1.0</v>
      </c>
    </row>
    <row r="174">
      <c r="A174" s="115" t="s">
        <v>711</v>
      </c>
      <c r="B174" s="115">
        <v>1.0</v>
      </c>
    </row>
    <row r="175">
      <c r="A175" s="115" t="s">
        <v>712</v>
      </c>
      <c r="B175" s="115">
        <v>1.0</v>
      </c>
    </row>
    <row r="176">
      <c r="A176" s="115" t="s">
        <v>713</v>
      </c>
      <c r="B176" s="115">
        <v>1.0</v>
      </c>
    </row>
    <row r="177">
      <c r="A177" s="115" t="s">
        <v>715</v>
      </c>
      <c r="B177" s="115">
        <v>1.0</v>
      </c>
    </row>
    <row r="178">
      <c r="A178" s="115" t="s">
        <v>322</v>
      </c>
      <c r="B178" s="115">
        <v>1.0</v>
      </c>
    </row>
    <row r="179">
      <c r="A179" s="115" t="s">
        <v>323</v>
      </c>
      <c r="B179" s="115">
        <v>1.0</v>
      </c>
    </row>
    <row r="180">
      <c r="A180" s="115" t="s">
        <v>716</v>
      </c>
      <c r="B180" s="115">
        <v>1.0</v>
      </c>
    </row>
    <row r="181">
      <c r="A181" s="115" t="s">
        <v>325</v>
      </c>
      <c r="B181" s="115">
        <v>1.0</v>
      </c>
    </row>
    <row r="182">
      <c r="A182" s="115" t="s">
        <v>717</v>
      </c>
      <c r="B182" s="115">
        <v>1.0</v>
      </c>
    </row>
    <row r="183">
      <c r="A183" s="115" t="s">
        <v>718</v>
      </c>
      <c r="B183" s="115">
        <v>1.0</v>
      </c>
    </row>
    <row r="184">
      <c r="A184" s="115" t="s">
        <v>719</v>
      </c>
      <c r="B184" s="115">
        <v>1.0</v>
      </c>
    </row>
    <row r="185">
      <c r="A185" s="115" t="s">
        <v>720</v>
      </c>
      <c r="B185" s="115">
        <v>1.0</v>
      </c>
    </row>
    <row r="186">
      <c r="A186" s="115" t="s">
        <v>721</v>
      </c>
      <c r="B186" s="115">
        <v>1.0</v>
      </c>
    </row>
    <row r="187">
      <c r="A187" s="115" t="s">
        <v>722</v>
      </c>
      <c r="B187" s="115">
        <v>1.0</v>
      </c>
    </row>
    <row r="188">
      <c r="A188" s="115" t="s">
        <v>723</v>
      </c>
      <c r="B188" s="115">
        <v>1.0</v>
      </c>
    </row>
    <row r="189">
      <c r="A189" s="115" t="s">
        <v>725</v>
      </c>
      <c r="B189" s="115">
        <v>1.0</v>
      </c>
    </row>
    <row r="190">
      <c r="A190" s="115" t="s">
        <v>726</v>
      </c>
      <c r="B190" s="115">
        <v>1.0</v>
      </c>
    </row>
    <row r="191">
      <c r="A191" s="115" t="s">
        <v>727</v>
      </c>
      <c r="B191" s="115">
        <v>1.0</v>
      </c>
    </row>
    <row r="192">
      <c r="A192" s="115" t="s">
        <v>728</v>
      </c>
      <c r="B192" s="115">
        <v>1.0</v>
      </c>
    </row>
    <row r="193">
      <c r="A193" s="115" t="s">
        <v>729</v>
      </c>
      <c r="B193" s="115">
        <v>1.0</v>
      </c>
    </row>
    <row r="194">
      <c r="A194" s="115" t="s">
        <v>730</v>
      </c>
      <c r="B194" s="115">
        <v>1.0</v>
      </c>
    </row>
    <row r="195">
      <c r="A195" s="115" t="s">
        <v>731</v>
      </c>
      <c r="B195" s="115">
        <v>1.0</v>
      </c>
    </row>
    <row r="196">
      <c r="A196" s="115" t="s">
        <v>732</v>
      </c>
      <c r="B196" s="115">
        <v>1.0</v>
      </c>
    </row>
    <row r="197">
      <c r="A197" s="115" t="s">
        <v>332</v>
      </c>
      <c r="B197" s="115">
        <v>1.0</v>
      </c>
    </row>
    <row r="198">
      <c r="A198" s="115" t="s">
        <v>734</v>
      </c>
      <c r="B198" s="115">
        <v>1.0</v>
      </c>
    </row>
    <row r="199">
      <c r="A199" s="115" t="s">
        <v>735</v>
      </c>
      <c r="B199" s="115">
        <v>1.0</v>
      </c>
    </row>
    <row r="200">
      <c r="A200" s="115" t="s">
        <v>736</v>
      </c>
      <c r="B200" s="115">
        <v>1.0</v>
      </c>
    </row>
    <row r="201">
      <c r="A201" s="115" t="s">
        <v>333</v>
      </c>
      <c r="B201" s="115">
        <v>1.0</v>
      </c>
    </row>
    <row r="202">
      <c r="A202" s="115" t="s">
        <v>738</v>
      </c>
      <c r="B202" s="115">
        <v>1.0</v>
      </c>
    </row>
    <row r="203">
      <c r="A203" s="115" t="s">
        <v>739</v>
      </c>
      <c r="B203" s="115">
        <v>1.0</v>
      </c>
    </row>
    <row r="204">
      <c r="A204" s="115" t="s">
        <v>740</v>
      </c>
      <c r="B204" s="115">
        <v>1.0</v>
      </c>
    </row>
    <row r="205">
      <c r="A205" s="115" t="s">
        <v>741</v>
      </c>
      <c r="B205" s="115">
        <v>1.0</v>
      </c>
    </row>
    <row r="206">
      <c r="A206" s="115" t="s">
        <v>742</v>
      </c>
      <c r="B206" s="115">
        <v>1.0</v>
      </c>
    </row>
    <row r="207">
      <c r="A207" s="115" t="s">
        <v>743</v>
      </c>
      <c r="B207" s="115">
        <v>1.0</v>
      </c>
    </row>
    <row r="208">
      <c r="A208" s="115" t="s">
        <v>745</v>
      </c>
      <c r="B208" s="115">
        <v>1.0</v>
      </c>
    </row>
    <row r="209">
      <c r="A209" s="115" t="s">
        <v>746</v>
      </c>
      <c r="B209" s="115">
        <v>1.0</v>
      </c>
    </row>
    <row r="210">
      <c r="A210" s="115" t="s">
        <v>747</v>
      </c>
      <c r="B210" s="115">
        <v>1.0</v>
      </c>
    </row>
    <row r="211">
      <c r="A211" s="115" t="s">
        <v>345</v>
      </c>
      <c r="B211" s="115">
        <v>1.0</v>
      </c>
    </row>
    <row r="212">
      <c r="A212" s="115" t="s">
        <v>748</v>
      </c>
      <c r="B212" s="115">
        <v>1.0</v>
      </c>
    </row>
    <row r="213">
      <c r="A213" s="115" t="s">
        <v>749</v>
      </c>
      <c r="B213" s="115">
        <v>1.0</v>
      </c>
    </row>
    <row r="214">
      <c r="A214" s="115" t="s">
        <v>750</v>
      </c>
      <c r="B214" s="115">
        <v>1.0</v>
      </c>
    </row>
    <row r="215">
      <c r="A215" s="115" t="s">
        <v>751</v>
      </c>
      <c r="B215" s="115">
        <v>1.0</v>
      </c>
    </row>
    <row r="216">
      <c r="A216" s="115" t="s">
        <v>752</v>
      </c>
      <c r="B216" s="115">
        <v>1.0</v>
      </c>
    </row>
    <row r="217">
      <c r="A217" s="115" t="s">
        <v>753</v>
      </c>
      <c r="B217" s="115">
        <v>1.0</v>
      </c>
    </row>
    <row r="218">
      <c r="A218" s="115" t="s">
        <v>754</v>
      </c>
      <c r="B218" s="115">
        <v>1.0</v>
      </c>
    </row>
    <row r="219">
      <c r="A219" s="115" t="s">
        <v>755</v>
      </c>
      <c r="B219" s="115">
        <v>1.0</v>
      </c>
    </row>
    <row r="220">
      <c r="A220" s="115" t="s">
        <v>756</v>
      </c>
      <c r="B220" s="115">
        <v>1.0</v>
      </c>
    </row>
    <row r="221">
      <c r="A221" s="115" t="s">
        <v>757</v>
      </c>
      <c r="B221" s="115">
        <v>1.0</v>
      </c>
    </row>
    <row r="222">
      <c r="A222" s="115" t="s">
        <v>758</v>
      </c>
      <c r="B222" s="115">
        <v>1.0</v>
      </c>
    </row>
    <row r="223">
      <c r="A223" s="115" t="s">
        <v>759</v>
      </c>
      <c r="B223" s="115">
        <v>1.0</v>
      </c>
    </row>
    <row r="224">
      <c r="A224" s="115" t="s">
        <v>760</v>
      </c>
      <c r="B224" s="115">
        <v>1.0</v>
      </c>
    </row>
    <row r="225">
      <c r="A225" s="115" t="s">
        <v>761</v>
      </c>
      <c r="B225" s="115">
        <v>1.0</v>
      </c>
    </row>
    <row r="226">
      <c r="A226" s="115" t="s">
        <v>587</v>
      </c>
      <c r="B226" s="115">
        <v>1.0</v>
      </c>
    </row>
    <row r="227">
      <c r="A227" s="115" t="s">
        <v>762</v>
      </c>
      <c r="B227" s="115">
        <v>1.0</v>
      </c>
    </row>
    <row r="228">
      <c r="A228" s="115" t="s">
        <v>763</v>
      </c>
      <c r="B228" s="115">
        <v>1.0</v>
      </c>
    </row>
    <row r="229">
      <c r="A229" s="115" t="s">
        <v>764</v>
      </c>
      <c r="B229" s="115">
        <v>1.0</v>
      </c>
    </row>
    <row r="230">
      <c r="A230" s="115" t="s">
        <v>765</v>
      </c>
      <c r="B230" s="115">
        <v>1.0</v>
      </c>
    </row>
    <row r="231">
      <c r="A231" s="115" t="s">
        <v>766</v>
      </c>
      <c r="B231" s="115">
        <v>1.0</v>
      </c>
    </row>
    <row r="232">
      <c r="A232" s="115" t="s">
        <v>767</v>
      </c>
      <c r="B232" s="115">
        <v>1.0</v>
      </c>
    </row>
    <row r="233">
      <c r="A233" s="115" t="s">
        <v>768</v>
      </c>
      <c r="B233" s="115">
        <v>1.0</v>
      </c>
    </row>
    <row r="234">
      <c r="A234" s="115" t="s">
        <v>769</v>
      </c>
      <c r="B234" s="115">
        <v>1.0</v>
      </c>
    </row>
    <row r="235">
      <c r="A235" s="115" t="s">
        <v>770</v>
      </c>
      <c r="B235" s="115">
        <v>1.0</v>
      </c>
    </row>
    <row r="236">
      <c r="A236" s="115" t="s">
        <v>771</v>
      </c>
      <c r="B236" s="115">
        <v>1.0</v>
      </c>
    </row>
    <row r="237">
      <c r="A237" s="115" t="s">
        <v>593</v>
      </c>
      <c r="B237" s="115">
        <v>1.0</v>
      </c>
    </row>
    <row r="238">
      <c r="A238" s="115" t="s">
        <v>772</v>
      </c>
      <c r="B238" s="115">
        <v>1.0</v>
      </c>
    </row>
    <row r="239">
      <c r="A239" s="115" t="s">
        <v>773</v>
      </c>
      <c r="B239" s="115">
        <v>1.0</v>
      </c>
    </row>
    <row r="240">
      <c r="A240" s="115" t="s">
        <v>774</v>
      </c>
      <c r="B240" s="115">
        <v>1.0</v>
      </c>
    </row>
    <row r="241">
      <c r="A241" s="115" t="s">
        <v>595</v>
      </c>
      <c r="B241" s="115">
        <v>1.0</v>
      </c>
    </row>
    <row r="242">
      <c r="A242" s="115" t="s">
        <v>776</v>
      </c>
      <c r="B242" s="115">
        <v>1.0</v>
      </c>
    </row>
    <row r="243">
      <c r="A243" s="115" t="s">
        <v>777</v>
      </c>
      <c r="B243" s="115">
        <v>1.0</v>
      </c>
    </row>
    <row r="244">
      <c r="A244" s="115" t="s">
        <v>778</v>
      </c>
      <c r="B244" s="115">
        <v>1.0</v>
      </c>
    </row>
    <row r="245">
      <c r="A245" s="115" t="s">
        <v>779</v>
      </c>
      <c r="B245" s="115">
        <v>1.0</v>
      </c>
    </row>
    <row r="246">
      <c r="A246" s="115" t="s">
        <v>381</v>
      </c>
      <c r="B246" s="115">
        <v>1.0</v>
      </c>
    </row>
    <row r="247">
      <c r="A247" s="115" t="s">
        <v>780</v>
      </c>
      <c r="B247" s="115">
        <v>1.0</v>
      </c>
    </row>
    <row r="248">
      <c r="A248" s="115" t="s">
        <v>782</v>
      </c>
      <c r="B248" s="115">
        <v>1.0</v>
      </c>
    </row>
    <row r="249">
      <c r="A249" s="115" t="s">
        <v>784</v>
      </c>
      <c r="B249" s="115">
        <v>1.0</v>
      </c>
    </row>
    <row r="250">
      <c r="A250" s="115" t="s">
        <v>785</v>
      </c>
      <c r="B250" s="115">
        <v>1.0</v>
      </c>
    </row>
    <row r="251">
      <c r="A251" s="115" t="s">
        <v>786</v>
      </c>
      <c r="B251" s="115">
        <v>1.0</v>
      </c>
    </row>
    <row r="252">
      <c r="A252" s="115" t="s">
        <v>787</v>
      </c>
      <c r="B252" s="115">
        <v>1.0</v>
      </c>
    </row>
    <row r="253">
      <c r="A253" s="115" t="s">
        <v>788</v>
      </c>
      <c r="B253" s="115">
        <v>1.0</v>
      </c>
    </row>
    <row r="254">
      <c r="A254" s="115" t="s">
        <v>789</v>
      </c>
      <c r="B254" s="115">
        <v>1.0</v>
      </c>
    </row>
    <row r="255">
      <c r="A255" s="115" t="s">
        <v>790</v>
      </c>
      <c r="B255" s="115">
        <v>1.0</v>
      </c>
    </row>
    <row r="256">
      <c r="A256" s="115" t="s">
        <v>791</v>
      </c>
      <c r="B256" s="115">
        <v>1.0</v>
      </c>
    </row>
    <row r="257">
      <c r="A257" s="115" t="s">
        <v>792</v>
      </c>
      <c r="B257" s="115">
        <v>1.0</v>
      </c>
    </row>
    <row r="258">
      <c r="A258" s="115" t="s">
        <v>794</v>
      </c>
      <c r="B258" s="115">
        <v>1.0</v>
      </c>
    </row>
    <row r="259">
      <c r="A259" s="115" t="s">
        <v>795</v>
      </c>
      <c r="B259" s="115">
        <v>1.0</v>
      </c>
    </row>
    <row r="260">
      <c r="A260" s="115" t="s">
        <v>796</v>
      </c>
      <c r="B260" s="115">
        <v>1.0</v>
      </c>
    </row>
    <row r="261">
      <c r="A261" s="115" t="s">
        <v>797</v>
      </c>
      <c r="B261" s="115">
        <v>1.0</v>
      </c>
    </row>
    <row r="262">
      <c r="A262" s="115" t="s">
        <v>798</v>
      </c>
      <c r="B262" s="115">
        <v>1.0</v>
      </c>
    </row>
    <row r="263">
      <c r="A263" s="115" t="s">
        <v>799</v>
      </c>
      <c r="B263" s="115">
        <v>1.0</v>
      </c>
    </row>
    <row r="264">
      <c r="A264" s="115" t="s">
        <v>801</v>
      </c>
      <c r="B264" s="115">
        <v>1.0</v>
      </c>
    </row>
    <row r="265">
      <c r="A265" s="115" t="s">
        <v>802</v>
      </c>
      <c r="B265" s="115">
        <v>1.0</v>
      </c>
    </row>
    <row r="266">
      <c r="A266" s="115" t="s">
        <v>803</v>
      </c>
      <c r="B266" s="115">
        <v>1.0</v>
      </c>
    </row>
    <row r="267">
      <c r="A267" s="115" t="s">
        <v>804</v>
      </c>
      <c r="B267" s="115">
        <v>1.0</v>
      </c>
    </row>
    <row r="268">
      <c r="A268" s="115" t="s">
        <v>805</v>
      </c>
      <c r="B268" s="115">
        <v>1.0</v>
      </c>
    </row>
    <row r="269">
      <c r="A269" s="115" t="s">
        <v>413</v>
      </c>
      <c r="B269" s="115">
        <v>1.0</v>
      </c>
    </row>
    <row r="270">
      <c r="A270" s="115" t="s">
        <v>601</v>
      </c>
      <c r="B270" s="115">
        <v>1.0</v>
      </c>
    </row>
    <row r="271">
      <c r="A271" s="115" t="s">
        <v>806</v>
      </c>
      <c r="B271" s="115">
        <v>1.0</v>
      </c>
    </row>
    <row r="272">
      <c r="A272" s="115" t="s">
        <v>416</v>
      </c>
      <c r="B272" s="115">
        <v>1.0</v>
      </c>
    </row>
    <row r="273">
      <c r="A273" s="115" t="s">
        <v>807</v>
      </c>
      <c r="B273" s="115">
        <v>1.0</v>
      </c>
    </row>
    <row r="274">
      <c r="A274" s="115" t="s">
        <v>808</v>
      </c>
      <c r="B274" s="115">
        <v>1.0</v>
      </c>
    </row>
    <row r="275">
      <c r="A275" s="115" t="s">
        <v>809</v>
      </c>
      <c r="B275" s="115">
        <v>1.0</v>
      </c>
    </row>
    <row r="276">
      <c r="A276" s="115" t="s">
        <v>810</v>
      </c>
      <c r="B276" s="115">
        <v>1.0</v>
      </c>
    </row>
    <row r="277">
      <c r="A277" s="115" t="s">
        <v>811</v>
      </c>
      <c r="B277" s="115">
        <v>1.0</v>
      </c>
    </row>
    <row r="278">
      <c r="A278" s="115" t="s">
        <v>813</v>
      </c>
      <c r="B278" s="115">
        <v>1.0</v>
      </c>
    </row>
    <row r="279">
      <c r="A279" s="115" t="s">
        <v>817</v>
      </c>
      <c r="B279" s="115">
        <v>1.0</v>
      </c>
    </row>
    <row r="280">
      <c r="A280" s="115" t="s">
        <v>602</v>
      </c>
      <c r="B280" s="115">
        <v>1.0</v>
      </c>
    </row>
    <row r="281">
      <c r="A281" s="115" t="s">
        <v>818</v>
      </c>
      <c r="B281" s="115">
        <v>1.0</v>
      </c>
    </row>
    <row r="282">
      <c r="A282" s="115" t="s">
        <v>820</v>
      </c>
      <c r="B282" s="115">
        <v>1.0</v>
      </c>
    </row>
    <row r="283">
      <c r="A283" s="115" t="s">
        <v>821</v>
      </c>
      <c r="B283" s="115">
        <v>1.0</v>
      </c>
    </row>
    <row r="284">
      <c r="A284" s="115" t="s">
        <v>423</v>
      </c>
      <c r="B284" s="115">
        <v>1.0</v>
      </c>
    </row>
    <row r="285">
      <c r="A285" s="115" t="s">
        <v>822</v>
      </c>
      <c r="B285" s="115">
        <v>1.0</v>
      </c>
    </row>
    <row r="286">
      <c r="A286" s="115" t="s">
        <v>823</v>
      </c>
      <c r="B286" s="115">
        <v>1.0</v>
      </c>
    </row>
    <row r="287">
      <c r="A287" s="115" t="s">
        <v>824</v>
      </c>
      <c r="B287" s="115">
        <v>1.0</v>
      </c>
    </row>
    <row r="288">
      <c r="A288" s="115" t="s">
        <v>825</v>
      </c>
      <c r="B288" s="115">
        <v>1.0</v>
      </c>
    </row>
    <row r="289">
      <c r="A289" s="115" t="s">
        <v>826</v>
      </c>
      <c r="B289" s="115">
        <v>1.0</v>
      </c>
    </row>
    <row r="290">
      <c r="A290" s="115" t="s">
        <v>827</v>
      </c>
      <c r="B290" s="115">
        <v>1.0</v>
      </c>
    </row>
    <row r="291">
      <c r="A291" s="115" t="s">
        <v>828</v>
      </c>
      <c r="B291" s="115">
        <v>1.0</v>
      </c>
    </row>
    <row r="292">
      <c r="A292" s="115" t="s">
        <v>829</v>
      </c>
      <c r="B292" s="115">
        <v>1.0</v>
      </c>
    </row>
    <row r="293">
      <c r="A293" s="115" t="s">
        <v>830</v>
      </c>
      <c r="B293" s="115">
        <v>1.0</v>
      </c>
    </row>
    <row r="294">
      <c r="A294" s="115" t="s">
        <v>831</v>
      </c>
      <c r="B294" s="115">
        <v>1.0</v>
      </c>
    </row>
    <row r="295">
      <c r="A295" s="115" t="s">
        <v>606</v>
      </c>
      <c r="B295" s="115">
        <v>1.0</v>
      </c>
    </row>
    <row r="296">
      <c r="A296" s="115" t="s">
        <v>607</v>
      </c>
      <c r="B296" s="115">
        <v>1.0</v>
      </c>
    </row>
    <row r="297">
      <c r="A297" s="115" t="s">
        <v>832</v>
      </c>
      <c r="B297" s="115">
        <v>1.0</v>
      </c>
    </row>
    <row r="298">
      <c r="A298" s="115" t="s">
        <v>608</v>
      </c>
      <c r="B298" s="115">
        <v>1.0</v>
      </c>
    </row>
    <row r="299">
      <c r="A299" s="115" t="s">
        <v>432</v>
      </c>
      <c r="B299" s="115">
        <v>1.0</v>
      </c>
    </row>
    <row r="300">
      <c r="A300" s="115" t="s">
        <v>833</v>
      </c>
      <c r="B300" s="115">
        <v>1.0</v>
      </c>
    </row>
    <row r="301">
      <c r="A301" s="115" t="s">
        <v>834</v>
      </c>
      <c r="B301" s="115">
        <v>1.0</v>
      </c>
    </row>
    <row r="302">
      <c r="A302" s="115" t="s">
        <v>835</v>
      </c>
      <c r="B302" s="115">
        <v>1.0</v>
      </c>
    </row>
    <row r="303">
      <c r="A303" s="115" t="s">
        <v>836</v>
      </c>
      <c r="B303" s="115">
        <v>1.0</v>
      </c>
    </row>
    <row r="304">
      <c r="A304" s="115" t="s">
        <v>837</v>
      </c>
      <c r="B304" s="115">
        <v>1.0</v>
      </c>
    </row>
    <row r="305">
      <c r="A305" s="115" t="s">
        <v>838</v>
      </c>
      <c r="B305" s="115">
        <v>1.0</v>
      </c>
    </row>
    <row r="306">
      <c r="A306" s="115" t="s">
        <v>839</v>
      </c>
      <c r="B306" s="115">
        <v>1.0</v>
      </c>
    </row>
    <row r="307">
      <c r="A307" s="115" t="s">
        <v>840</v>
      </c>
      <c r="B307" s="115">
        <v>1.0</v>
      </c>
    </row>
    <row r="308">
      <c r="A308" s="115" t="s">
        <v>841</v>
      </c>
      <c r="B308" s="115">
        <v>1.0</v>
      </c>
    </row>
    <row r="309">
      <c r="A309" s="115" t="s">
        <v>842</v>
      </c>
      <c r="B309" s="115">
        <v>1.0</v>
      </c>
    </row>
    <row r="310">
      <c r="A310" s="115" t="s">
        <v>843</v>
      </c>
      <c r="B310" s="115">
        <v>1.0</v>
      </c>
    </row>
    <row r="311">
      <c r="A311" s="115" t="s">
        <v>844</v>
      </c>
      <c r="B311" s="115">
        <v>1.0</v>
      </c>
    </row>
    <row r="312">
      <c r="A312" s="115" t="s">
        <v>845</v>
      </c>
      <c r="B312" s="115">
        <v>1.0</v>
      </c>
    </row>
    <row r="313">
      <c r="A313" s="115" t="s">
        <v>846</v>
      </c>
      <c r="B313" s="115">
        <v>1.0</v>
      </c>
    </row>
    <row r="314">
      <c r="A314" s="115" t="s">
        <v>847</v>
      </c>
      <c r="B314" s="115">
        <v>1.0</v>
      </c>
    </row>
    <row r="315">
      <c r="A315" s="115" t="s">
        <v>848</v>
      </c>
      <c r="B315" s="115">
        <v>1.0</v>
      </c>
    </row>
    <row r="316">
      <c r="A316" s="115" t="s">
        <v>849</v>
      </c>
      <c r="B316" s="115">
        <v>1.0</v>
      </c>
    </row>
    <row r="317">
      <c r="A317" s="115" t="s">
        <v>850</v>
      </c>
      <c r="B317" s="115">
        <v>1.0</v>
      </c>
    </row>
    <row r="318">
      <c r="A318" s="115" t="s">
        <v>851</v>
      </c>
      <c r="B318" s="115">
        <v>1.0</v>
      </c>
    </row>
    <row r="319">
      <c r="A319" s="115" t="s">
        <v>852</v>
      </c>
      <c r="B319" s="115">
        <v>1.0</v>
      </c>
    </row>
    <row r="320">
      <c r="A320" s="115" t="s">
        <v>853</v>
      </c>
      <c r="B320" s="115">
        <v>1.0</v>
      </c>
    </row>
    <row r="321">
      <c r="A321" s="115" t="s">
        <v>854</v>
      </c>
      <c r="B321" s="115">
        <v>1.0</v>
      </c>
    </row>
    <row r="322">
      <c r="A322" s="115" t="s">
        <v>855</v>
      </c>
      <c r="B322" s="115">
        <v>1.0</v>
      </c>
    </row>
    <row r="323">
      <c r="A323" s="115" t="s">
        <v>856</v>
      </c>
      <c r="B323" s="115">
        <v>1.0</v>
      </c>
    </row>
    <row r="324">
      <c r="A324" s="115" t="s">
        <v>857</v>
      </c>
      <c r="B324" s="115">
        <v>1.0</v>
      </c>
    </row>
    <row r="325">
      <c r="A325" s="115" t="s">
        <v>858</v>
      </c>
      <c r="B325" s="115">
        <v>1.0</v>
      </c>
    </row>
    <row r="326">
      <c r="A326" s="115" t="s">
        <v>859</v>
      </c>
      <c r="B326" s="115">
        <v>1.0</v>
      </c>
    </row>
    <row r="327">
      <c r="A327" s="115" t="s">
        <v>860</v>
      </c>
      <c r="B327" s="115">
        <v>1.0</v>
      </c>
    </row>
    <row r="328">
      <c r="A328" s="115" t="s">
        <v>861</v>
      </c>
      <c r="B328" s="115">
        <v>1.0</v>
      </c>
    </row>
    <row r="329">
      <c r="A329" s="115" t="s">
        <v>862</v>
      </c>
      <c r="B329" s="115">
        <v>1.0</v>
      </c>
    </row>
    <row r="330">
      <c r="A330" s="115" t="s">
        <v>863</v>
      </c>
      <c r="B330" s="115">
        <v>1.0</v>
      </c>
    </row>
    <row r="331">
      <c r="A331" s="115" t="s">
        <v>864</v>
      </c>
      <c r="B331" s="115">
        <v>1.0</v>
      </c>
    </row>
    <row r="332">
      <c r="A332" s="115" t="s">
        <v>865</v>
      </c>
      <c r="B332" s="115">
        <v>1.0</v>
      </c>
    </row>
    <row r="333">
      <c r="A333" s="115" t="s">
        <v>610</v>
      </c>
      <c r="B333" s="115">
        <v>1.0</v>
      </c>
    </row>
    <row r="334">
      <c r="A334" s="115" t="s">
        <v>866</v>
      </c>
      <c r="B334" s="115">
        <v>1.0</v>
      </c>
    </row>
    <row r="335">
      <c r="A335" s="115" t="s">
        <v>867</v>
      </c>
      <c r="B335" s="115">
        <v>1.0</v>
      </c>
    </row>
    <row r="336">
      <c r="A336" s="115" t="s">
        <v>868</v>
      </c>
      <c r="B336" s="115">
        <v>1.0</v>
      </c>
    </row>
    <row r="337">
      <c r="A337" s="115" t="s">
        <v>870</v>
      </c>
      <c r="B337" s="115">
        <v>1.0</v>
      </c>
    </row>
    <row r="338">
      <c r="A338" s="115" t="s">
        <v>871</v>
      </c>
      <c r="B338" s="115">
        <v>1.0</v>
      </c>
    </row>
    <row r="339">
      <c r="A339" s="115" t="s">
        <v>872</v>
      </c>
      <c r="B339" s="115">
        <v>1.0</v>
      </c>
    </row>
    <row r="340">
      <c r="A340" s="115" t="s">
        <v>456</v>
      </c>
      <c r="B340" s="115">
        <v>1.0</v>
      </c>
    </row>
    <row r="341">
      <c r="A341" s="115" t="s">
        <v>873</v>
      </c>
      <c r="B341" s="115">
        <v>1.0</v>
      </c>
    </row>
    <row r="342">
      <c r="A342" s="115" t="s">
        <v>458</v>
      </c>
      <c r="B342" s="115">
        <v>1.0</v>
      </c>
    </row>
    <row r="343">
      <c r="A343" s="115" t="s">
        <v>874</v>
      </c>
      <c r="B343" s="115">
        <v>1.0</v>
      </c>
    </row>
    <row r="344">
      <c r="A344" s="115" t="s">
        <v>876</v>
      </c>
      <c r="B344" s="115">
        <v>1.0</v>
      </c>
    </row>
    <row r="345">
      <c r="A345" s="115" t="s">
        <v>877</v>
      </c>
      <c r="B345" s="115">
        <v>1.0</v>
      </c>
    </row>
    <row r="346">
      <c r="A346" s="115" t="s">
        <v>878</v>
      </c>
      <c r="B346" s="115">
        <v>1.0</v>
      </c>
    </row>
    <row r="347">
      <c r="A347" s="115" t="s">
        <v>879</v>
      </c>
      <c r="B347" s="115">
        <v>1.0</v>
      </c>
    </row>
    <row r="348">
      <c r="A348" s="115" t="s">
        <v>881</v>
      </c>
      <c r="B348" s="115">
        <v>1.0</v>
      </c>
    </row>
    <row r="349">
      <c r="A349" s="115" t="s">
        <v>472</v>
      </c>
      <c r="B349" s="115">
        <v>1.0</v>
      </c>
    </row>
    <row r="350">
      <c r="A350" s="115" t="s">
        <v>882</v>
      </c>
      <c r="B350" s="115">
        <v>1.0</v>
      </c>
    </row>
    <row r="351">
      <c r="A351" s="115" t="s">
        <v>883</v>
      </c>
      <c r="B351" s="115">
        <v>1.0</v>
      </c>
    </row>
    <row r="352">
      <c r="A352" s="115" t="s">
        <v>884</v>
      </c>
      <c r="B352" s="115">
        <v>1.0</v>
      </c>
    </row>
    <row r="353">
      <c r="A353" s="115" t="s">
        <v>885</v>
      </c>
      <c r="B353" s="115">
        <v>1.0</v>
      </c>
    </row>
    <row r="354">
      <c r="A354" s="115" t="s">
        <v>886</v>
      </c>
      <c r="B354" s="115">
        <v>1.0</v>
      </c>
    </row>
    <row r="355">
      <c r="A355" s="115" t="s">
        <v>887</v>
      </c>
      <c r="B355" s="115">
        <v>1.0</v>
      </c>
    </row>
    <row r="356">
      <c r="A356" s="115" t="s">
        <v>888</v>
      </c>
      <c r="B356" s="115">
        <v>1.0</v>
      </c>
    </row>
    <row r="357">
      <c r="A357" s="115" t="s">
        <v>889</v>
      </c>
      <c r="B357" s="115">
        <v>1.0</v>
      </c>
    </row>
    <row r="358">
      <c r="A358" s="115" t="s">
        <v>890</v>
      </c>
      <c r="B358" s="115">
        <v>1.0</v>
      </c>
    </row>
    <row r="359">
      <c r="A359" s="115" t="s">
        <v>891</v>
      </c>
      <c r="B359" s="115">
        <v>1.0</v>
      </c>
    </row>
    <row r="360">
      <c r="A360" s="115" t="s">
        <v>892</v>
      </c>
      <c r="B360" s="115">
        <v>1.0</v>
      </c>
    </row>
    <row r="361">
      <c r="A361" s="115" t="s">
        <v>893</v>
      </c>
      <c r="B361" s="115">
        <v>1.0</v>
      </c>
    </row>
    <row r="362">
      <c r="A362" s="115" t="s">
        <v>894</v>
      </c>
      <c r="B362" s="115">
        <v>1.0</v>
      </c>
    </row>
    <row r="363">
      <c r="A363" s="115" t="s">
        <v>895</v>
      </c>
      <c r="B363" s="115">
        <v>1.0</v>
      </c>
    </row>
    <row r="364">
      <c r="A364" s="115" t="s">
        <v>896</v>
      </c>
      <c r="B364" s="115">
        <v>1.0</v>
      </c>
    </row>
    <row r="365">
      <c r="A365" s="115" t="s">
        <v>897</v>
      </c>
      <c r="B365" s="115">
        <v>1.0</v>
      </c>
    </row>
    <row r="366">
      <c r="A366" s="115" t="s">
        <v>898</v>
      </c>
      <c r="B366" s="115">
        <v>1.0</v>
      </c>
    </row>
    <row r="367">
      <c r="A367" s="115" t="s">
        <v>899</v>
      </c>
      <c r="B367" s="115">
        <v>1.0</v>
      </c>
    </row>
    <row r="368">
      <c r="A368" s="115" t="s">
        <v>900</v>
      </c>
      <c r="B368" s="115">
        <v>1.0</v>
      </c>
    </row>
    <row r="369">
      <c r="A369" s="115" t="s">
        <v>616</v>
      </c>
      <c r="B369" s="115">
        <v>1.0</v>
      </c>
    </row>
    <row r="370">
      <c r="A370" s="115" t="s">
        <v>901</v>
      </c>
      <c r="B370" s="115">
        <v>1.0</v>
      </c>
    </row>
    <row r="371">
      <c r="A371" s="115" t="s">
        <v>902</v>
      </c>
      <c r="B371" s="115">
        <v>1.0</v>
      </c>
    </row>
    <row r="372">
      <c r="A372" s="115" t="s">
        <v>903</v>
      </c>
      <c r="B372" s="115">
        <v>1.0</v>
      </c>
    </row>
    <row r="373">
      <c r="A373" s="115" t="s">
        <v>905</v>
      </c>
      <c r="B373" s="115">
        <v>1.0</v>
      </c>
    </row>
    <row r="374">
      <c r="A374" s="115" t="s">
        <v>907</v>
      </c>
      <c r="B374" s="115">
        <v>1.0</v>
      </c>
    </row>
    <row r="375">
      <c r="A375" s="115" t="s">
        <v>494</v>
      </c>
      <c r="B375" s="115">
        <v>1.0</v>
      </c>
    </row>
    <row r="376">
      <c r="A376" s="115" t="s">
        <v>619</v>
      </c>
      <c r="B376" s="115">
        <v>1.0</v>
      </c>
    </row>
    <row r="377">
      <c r="A377" s="115" t="s">
        <v>908</v>
      </c>
      <c r="B377" s="115">
        <v>1.0</v>
      </c>
    </row>
    <row r="378">
      <c r="A378" s="115" t="s">
        <v>909</v>
      </c>
      <c r="B378" s="115">
        <v>1.0</v>
      </c>
    </row>
    <row r="379">
      <c r="A379" s="115" t="s">
        <v>910</v>
      </c>
      <c r="B379" s="115">
        <v>1.0</v>
      </c>
    </row>
    <row r="380">
      <c r="A380" s="115" t="s">
        <v>911</v>
      </c>
      <c r="B380" s="115">
        <v>1.0</v>
      </c>
    </row>
    <row r="381">
      <c r="A381" s="115" t="s">
        <v>912</v>
      </c>
      <c r="B381" s="115">
        <v>1.0</v>
      </c>
    </row>
    <row r="382">
      <c r="A382" s="115" t="s">
        <v>913</v>
      </c>
      <c r="B382" s="115">
        <v>1.0</v>
      </c>
    </row>
    <row r="383">
      <c r="A383" s="115" t="s">
        <v>914</v>
      </c>
      <c r="B383" s="115">
        <v>1.0</v>
      </c>
    </row>
    <row r="384">
      <c r="A384" s="115" t="s">
        <v>500</v>
      </c>
      <c r="B384" s="115">
        <v>1.0</v>
      </c>
    </row>
    <row r="385">
      <c r="A385" s="115" t="s">
        <v>916</v>
      </c>
      <c r="B385" s="115">
        <v>1.0</v>
      </c>
    </row>
    <row r="386">
      <c r="A386" s="115" t="s">
        <v>917</v>
      </c>
      <c r="B386" s="115">
        <v>1.0</v>
      </c>
    </row>
    <row r="387">
      <c r="A387" s="115" t="s">
        <v>918</v>
      </c>
      <c r="B387" s="115">
        <v>1.0</v>
      </c>
    </row>
    <row r="388">
      <c r="A388" s="115" t="s">
        <v>919</v>
      </c>
      <c r="B388" s="115">
        <v>1.0</v>
      </c>
    </row>
    <row r="389">
      <c r="A389" s="115" t="s">
        <v>507</v>
      </c>
      <c r="B389" s="115">
        <v>1.0</v>
      </c>
    </row>
    <row r="390">
      <c r="A390" s="115" t="s">
        <v>920</v>
      </c>
      <c r="B390" s="115">
        <v>1.0</v>
      </c>
    </row>
    <row r="391">
      <c r="A391" s="115" t="s">
        <v>921</v>
      </c>
      <c r="B391" s="115">
        <v>1.0</v>
      </c>
    </row>
    <row r="392">
      <c r="A392" s="115" t="s">
        <v>922</v>
      </c>
      <c r="B392" s="115">
        <v>1.0</v>
      </c>
    </row>
    <row r="393">
      <c r="A393" s="115" t="s">
        <v>923</v>
      </c>
      <c r="B393" s="115">
        <v>1.0</v>
      </c>
    </row>
    <row r="394">
      <c r="A394" s="115" t="s">
        <v>924</v>
      </c>
      <c r="B394" s="115">
        <v>1.0</v>
      </c>
    </row>
    <row r="395">
      <c r="A395" s="115" t="s">
        <v>925</v>
      </c>
      <c r="B395" s="115">
        <v>1.0</v>
      </c>
    </row>
    <row r="396">
      <c r="A396" s="115" t="s">
        <v>926</v>
      </c>
      <c r="B396" s="115">
        <v>1.0</v>
      </c>
    </row>
    <row r="397">
      <c r="A397" s="115" t="s">
        <v>927</v>
      </c>
      <c r="B397" s="115">
        <v>1.0</v>
      </c>
    </row>
    <row r="398">
      <c r="A398" s="115" t="s">
        <v>928</v>
      </c>
      <c r="B398" s="115">
        <v>1.0</v>
      </c>
    </row>
    <row r="399">
      <c r="A399" s="115" t="s">
        <v>929</v>
      </c>
      <c r="B399" s="115">
        <v>1.0</v>
      </c>
    </row>
    <row r="400">
      <c r="A400" s="115" t="s">
        <v>930</v>
      </c>
      <c r="B400" s="115">
        <v>1.0</v>
      </c>
    </row>
    <row r="401">
      <c r="A401" s="115" t="s">
        <v>931</v>
      </c>
      <c r="B401" s="115">
        <v>1.0</v>
      </c>
    </row>
    <row r="402">
      <c r="A402" s="115" t="s">
        <v>932</v>
      </c>
      <c r="B402" s="115">
        <v>1.0</v>
      </c>
    </row>
    <row r="403">
      <c r="A403" s="115" t="s">
        <v>933</v>
      </c>
      <c r="B403" s="115">
        <v>1.0</v>
      </c>
    </row>
    <row r="404">
      <c r="A404" s="115" t="s">
        <v>934</v>
      </c>
      <c r="B404" s="115">
        <v>1.0</v>
      </c>
    </row>
    <row r="405">
      <c r="A405" s="115" t="s">
        <v>935</v>
      </c>
      <c r="B405" s="115">
        <v>1.0</v>
      </c>
    </row>
    <row r="406">
      <c r="A406" s="115" t="s">
        <v>936</v>
      </c>
      <c r="B406" s="115">
        <v>1.0</v>
      </c>
    </row>
    <row r="407">
      <c r="A407" s="115" t="s">
        <v>937</v>
      </c>
      <c r="B407" s="115">
        <v>1.0</v>
      </c>
    </row>
    <row r="408">
      <c r="A408" s="115" t="s">
        <v>938</v>
      </c>
      <c r="B408" s="115">
        <v>1.0</v>
      </c>
    </row>
    <row r="409">
      <c r="A409" s="115" t="s">
        <v>939</v>
      </c>
      <c r="B409" s="115">
        <v>1.0</v>
      </c>
    </row>
    <row r="410">
      <c r="A410" s="115" t="s">
        <v>940</v>
      </c>
      <c r="B410" s="115">
        <v>1.0</v>
      </c>
    </row>
    <row r="411">
      <c r="A411" s="115" t="s">
        <v>941</v>
      </c>
      <c r="B411" s="115">
        <v>1.0</v>
      </c>
    </row>
    <row r="412">
      <c r="A412" s="115" t="s">
        <v>942</v>
      </c>
      <c r="B412" s="115">
        <v>1.0</v>
      </c>
    </row>
    <row r="413">
      <c r="A413" s="115" t="s">
        <v>943</v>
      </c>
      <c r="B413" s="115">
        <v>1.0</v>
      </c>
    </row>
    <row r="414">
      <c r="A414" s="115" t="s">
        <v>944</v>
      </c>
      <c r="B414" s="115">
        <v>1.0</v>
      </c>
    </row>
    <row r="415">
      <c r="A415" s="115" t="s">
        <v>946</v>
      </c>
      <c r="B415" s="115">
        <v>1.0</v>
      </c>
    </row>
    <row r="416">
      <c r="A416" s="115" t="s">
        <v>947</v>
      </c>
      <c r="B416" s="115">
        <v>1.0</v>
      </c>
    </row>
    <row r="417">
      <c r="A417" s="115" t="s">
        <v>948</v>
      </c>
      <c r="B417" s="115">
        <v>1.0</v>
      </c>
    </row>
    <row r="418">
      <c r="A418" s="115" t="s">
        <v>949</v>
      </c>
      <c r="B418" s="115">
        <v>1.0</v>
      </c>
    </row>
    <row r="419">
      <c r="A419" s="115" t="s">
        <v>950</v>
      </c>
      <c r="B419" s="115">
        <v>1.0</v>
      </c>
    </row>
    <row r="420">
      <c r="A420" s="115" t="s">
        <v>951</v>
      </c>
      <c r="B420" s="115">
        <v>1.0</v>
      </c>
    </row>
    <row r="421">
      <c r="A421" s="115" t="s">
        <v>952</v>
      </c>
      <c r="B421" s="115">
        <v>1.0</v>
      </c>
    </row>
    <row r="422">
      <c r="A422" s="115" t="s">
        <v>953</v>
      </c>
      <c r="B422" s="115">
        <v>1.0</v>
      </c>
    </row>
    <row r="423">
      <c r="A423" s="115" t="s">
        <v>954</v>
      </c>
      <c r="B423" s="115">
        <v>1.0</v>
      </c>
    </row>
    <row r="424">
      <c r="A424" s="115" t="s">
        <v>955</v>
      </c>
      <c r="B424" s="115">
        <v>1.0</v>
      </c>
    </row>
    <row r="425">
      <c r="A425" s="115" t="s">
        <v>956</v>
      </c>
      <c r="B425" s="115">
        <v>1.0</v>
      </c>
    </row>
    <row r="426">
      <c r="A426" s="115" t="s">
        <v>957</v>
      </c>
      <c r="B426" s="115">
        <v>1.0</v>
      </c>
    </row>
    <row r="427">
      <c r="A427" s="115" t="s">
        <v>958</v>
      </c>
      <c r="B427" s="115">
        <v>1.0</v>
      </c>
    </row>
    <row r="428">
      <c r="A428" s="115" t="s">
        <v>959</v>
      </c>
      <c r="B428" s="115">
        <v>1.0</v>
      </c>
    </row>
    <row r="429">
      <c r="A429" s="115" t="s">
        <v>533</v>
      </c>
      <c r="B429" s="115">
        <v>1.0</v>
      </c>
    </row>
    <row r="430">
      <c r="A430" s="115" t="s">
        <v>960</v>
      </c>
      <c r="B430" s="115">
        <v>1.0</v>
      </c>
    </row>
    <row r="431">
      <c r="A431" s="115" t="s">
        <v>961</v>
      </c>
      <c r="B431" s="115">
        <v>1.0</v>
      </c>
    </row>
    <row r="432">
      <c r="A432" s="115" t="s">
        <v>962</v>
      </c>
      <c r="B432" s="115">
        <v>1.0</v>
      </c>
    </row>
    <row r="433">
      <c r="A433" s="115" t="s">
        <v>963</v>
      </c>
      <c r="B433" s="115">
        <v>1.0</v>
      </c>
    </row>
    <row r="434">
      <c r="A434" s="115" t="s">
        <v>964</v>
      </c>
      <c r="B434" s="115">
        <v>1.0</v>
      </c>
    </row>
    <row r="435">
      <c r="A435" s="115" t="s">
        <v>965</v>
      </c>
      <c r="B435" s="115">
        <v>1.0</v>
      </c>
    </row>
    <row r="436">
      <c r="A436" s="115" t="s">
        <v>966</v>
      </c>
      <c r="B436" s="115">
        <v>1.0</v>
      </c>
    </row>
    <row r="437">
      <c r="A437" s="115" t="s">
        <v>967</v>
      </c>
      <c r="B437" s="115">
        <v>1.0</v>
      </c>
    </row>
    <row r="438">
      <c r="A438" s="115" t="s">
        <v>968</v>
      </c>
      <c r="B438" s="115">
        <v>1.0</v>
      </c>
    </row>
    <row r="439">
      <c r="A439" s="115" t="s">
        <v>969</v>
      </c>
      <c r="B439" s="115">
        <v>1.0</v>
      </c>
    </row>
    <row r="440">
      <c r="A440" s="115" t="s">
        <v>970</v>
      </c>
      <c r="B440" s="115">
        <v>1.0</v>
      </c>
    </row>
    <row r="441">
      <c r="A441" s="115" t="s">
        <v>971</v>
      </c>
      <c r="B441" s="115">
        <v>1.0</v>
      </c>
    </row>
    <row r="442">
      <c r="A442" s="115" t="s">
        <v>972</v>
      </c>
      <c r="B442" s="115">
        <v>1.0</v>
      </c>
    </row>
    <row r="443">
      <c r="A443" s="115" t="s">
        <v>973</v>
      </c>
      <c r="B443" s="115">
        <v>1.0</v>
      </c>
    </row>
    <row r="444">
      <c r="A444" s="115" t="s">
        <v>974</v>
      </c>
      <c r="B444" s="115">
        <v>1.0</v>
      </c>
    </row>
    <row r="445">
      <c r="A445" s="115" t="s">
        <v>542</v>
      </c>
      <c r="B445" s="115">
        <v>1.0</v>
      </c>
    </row>
    <row r="446">
      <c r="A446" s="115" t="s">
        <v>976</v>
      </c>
      <c r="B446" s="115">
        <v>1.0</v>
      </c>
    </row>
    <row r="447">
      <c r="A447" s="115" t="s">
        <v>978</v>
      </c>
      <c r="B447" s="115">
        <v>1.0</v>
      </c>
    </row>
    <row r="448">
      <c r="A448" s="115" t="s">
        <v>979</v>
      </c>
      <c r="B448" s="115">
        <v>1.0</v>
      </c>
    </row>
    <row r="449">
      <c r="A449" s="115" t="s">
        <v>980</v>
      </c>
      <c r="B449" s="115">
        <v>1.0</v>
      </c>
    </row>
    <row r="450">
      <c r="A450" s="115" t="s">
        <v>554</v>
      </c>
      <c r="B450" s="115">
        <v>1.0</v>
      </c>
    </row>
    <row r="451">
      <c r="A451" s="115" t="s">
        <v>982</v>
      </c>
      <c r="B451" s="115">
        <v>1.0</v>
      </c>
    </row>
    <row r="452">
      <c r="A452" s="115" t="s">
        <v>983</v>
      </c>
      <c r="B452" s="115">
        <v>1.0</v>
      </c>
    </row>
    <row r="453">
      <c r="A453" s="115" t="s">
        <v>984</v>
      </c>
      <c r="B453" s="115">
        <v>1.0</v>
      </c>
    </row>
    <row r="454">
      <c r="A454" s="115" t="s">
        <v>985</v>
      </c>
      <c r="B454" s="115">
        <v>1.0</v>
      </c>
    </row>
    <row r="455">
      <c r="A455" s="115" t="s">
        <v>987</v>
      </c>
      <c r="B455" s="115">
        <v>1.0</v>
      </c>
    </row>
    <row r="456">
      <c r="A456" s="115" t="s">
        <v>988</v>
      </c>
      <c r="B456" s="115">
        <v>1.0</v>
      </c>
    </row>
    <row r="457">
      <c r="A457" s="115" t="s">
        <v>989</v>
      </c>
      <c r="B457" s="115">
        <v>1.0</v>
      </c>
    </row>
    <row r="458">
      <c r="A458" s="115" t="s">
        <v>990</v>
      </c>
      <c r="B458" s="115">
        <v>1.0</v>
      </c>
    </row>
    <row r="459">
      <c r="A459" s="115" t="s">
        <v>991</v>
      </c>
      <c r="B459" s="115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75"/>
    <col customWidth="1" min="2" max="53" width="3.88"/>
    <col customWidth="1" min="54" max="54" width="5.13"/>
    <col customWidth="1" min="55" max="55" width="20.38"/>
  </cols>
  <sheetData>
    <row r="1">
      <c r="A1" s="140" t="s">
        <v>264</v>
      </c>
      <c r="B1" s="140" t="s">
        <v>639</v>
      </c>
      <c r="C1" s="140" t="s">
        <v>74</v>
      </c>
      <c r="D1" s="140" t="s">
        <v>640</v>
      </c>
      <c r="E1" s="140" t="s">
        <v>57</v>
      </c>
      <c r="F1" s="140" t="s">
        <v>112</v>
      </c>
      <c r="G1" s="140" t="s">
        <v>265</v>
      </c>
      <c r="H1" s="140" t="s">
        <v>65</v>
      </c>
      <c r="I1" s="140" t="s">
        <v>60</v>
      </c>
      <c r="J1" s="140" t="s">
        <v>99</v>
      </c>
      <c r="K1" s="140" t="s">
        <v>266</v>
      </c>
      <c r="L1" s="140" t="s">
        <v>641</v>
      </c>
      <c r="M1" s="140" t="s">
        <v>88</v>
      </c>
      <c r="N1" s="140" t="s">
        <v>992</v>
      </c>
      <c r="O1" s="140" t="s">
        <v>993</v>
      </c>
      <c r="P1" s="140" t="s">
        <v>642</v>
      </c>
      <c r="Q1" s="140" t="s">
        <v>108</v>
      </c>
      <c r="R1" s="140" t="s">
        <v>643</v>
      </c>
      <c r="S1" s="140" t="s">
        <v>83</v>
      </c>
      <c r="T1" s="142" t="s">
        <v>53</v>
      </c>
      <c r="U1" s="140" t="s">
        <v>77</v>
      </c>
      <c r="V1" s="140" t="s">
        <v>46</v>
      </c>
      <c r="W1" s="140" t="s">
        <v>87</v>
      </c>
      <c r="X1" s="140" t="s">
        <v>70</v>
      </c>
      <c r="Y1" s="140" t="s">
        <v>644</v>
      </c>
      <c r="Z1" s="140" t="s">
        <v>113</v>
      </c>
      <c r="AA1" s="140" t="s">
        <v>72</v>
      </c>
      <c r="AB1" s="140" t="s">
        <v>49</v>
      </c>
      <c r="AC1" s="140" t="s">
        <v>76</v>
      </c>
      <c r="AD1" s="140" t="s">
        <v>994</v>
      </c>
      <c r="AE1" s="140" t="s">
        <v>645</v>
      </c>
      <c r="AF1" s="140" t="s">
        <v>220</v>
      </c>
      <c r="AG1" s="140" t="s">
        <v>63</v>
      </c>
      <c r="AH1" s="140" t="s">
        <v>98</v>
      </c>
      <c r="AI1" s="140" t="s">
        <v>56</v>
      </c>
      <c r="AJ1" s="140" t="s">
        <v>267</v>
      </c>
      <c r="AK1" s="140" t="s">
        <v>96</v>
      </c>
      <c r="AL1" s="140" t="s">
        <v>646</v>
      </c>
      <c r="AM1" s="140" t="s">
        <v>89</v>
      </c>
      <c r="AN1" s="140" t="s">
        <v>86</v>
      </c>
      <c r="AO1" s="140" t="s">
        <v>101</v>
      </c>
      <c r="AP1" s="140" t="s">
        <v>69</v>
      </c>
      <c r="AQ1" s="140" t="s">
        <v>79</v>
      </c>
      <c r="AR1" s="140" t="s">
        <v>64</v>
      </c>
      <c r="AS1" s="140" t="s">
        <v>66</v>
      </c>
      <c r="AT1" s="140" t="s">
        <v>48</v>
      </c>
      <c r="AU1" s="140" t="s">
        <v>50</v>
      </c>
      <c r="AV1" s="140" t="s">
        <v>80</v>
      </c>
      <c r="AW1" s="140" t="s">
        <v>647</v>
      </c>
      <c r="AX1" s="140" t="s">
        <v>84</v>
      </c>
      <c r="AY1" s="140" t="s">
        <v>94</v>
      </c>
      <c r="AZ1" s="140" t="s">
        <v>648</v>
      </c>
      <c r="BA1" s="140" t="s">
        <v>55</v>
      </c>
      <c r="BB1" s="141" t="s">
        <v>649</v>
      </c>
      <c r="BC1" s="141"/>
    </row>
    <row r="2">
      <c r="A2" s="142" t="s">
        <v>412</v>
      </c>
      <c r="B2" s="143"/>
      <c r="C2" s="145"/>
      <c r="D2" s="144">
        <v>1.0</v>
      </c>
      <c r="E2" s="145"/>
      <c r="F2" s="145"/>
      <c r="G2" s="144">
        <v>1.0</v>
      </c>
      <c r="H2" s="144">
        <v>1.0</v>
      </c>
      <c r="I2" s="144">
        <v>1.0</v>
      </c>
      <c r="J2" s="145"/>
      <c r="K2" s="145"/>
      <c r="L2" s="144">
        <v>1.0</v>
      </c>
      <c r="M2" s="144">
        <v>1.0</v>
      </c>
      <c r="N2" s="144">
        <v>1.0</v>
      </c>
      <c r="O2" s="144">
        <v>1.0</v>
      </c>
      <c r="P2" s="144">
        <v>1.0</v>
      </c>
      <c r="Q2" s="144">
        <v>1.0</v>
      </c>
      <c r="R2" s="145"/>
      <c r="S2" s="144">
        <v>1.0</v>
      </c>
      <c r="T2" s="145"/>
      <c r="U2" s="145"/>
      <c r="V2" s="145"/>
      <c r="W2" s="145"/>
      <c r="X2" s="145"/>
      <c r="Y2" s="144">
        <v>1.0</v>
      </c>
      <c r="Z2" s="144">
        <v>1.0</v>
      </c>
      <c r="AA2" s="145"/>
      <c r="AB2" s="143"/>
      <c r="AC2" s="144">
        <v>1.0</v>
      </c>
      <c r="AD2" s="144">
        <v>1.0</v>
      </c>
      <c r="AE2" s="145"/>
      <c r="AF2" s="145"/>
      <c r="AG2" s="144">
        <v>1.0</v>
      </c>
      <c r="AH2" s="144">
        <v>1.0</v>
      </c>
      <c r="AI2" s="144">
        <v>1.0</v>
      </c>
      <c r="AJ2" s="144">
        <v>1.0</v>
      </c>
      <c r="AK2" s="145"/>
      <c r="AL2" s="145"/>
      <c r="AM2" s="144">
        <v>1.0</v>
      </c>
      <c r="AN2" s="145"/>
      <c r="AO2" s="144">
        <v>1.0</v>
      </c>
      <c r="AP2" s="145"/>
      <c r="AQ2" s="145"/>
      <c r="AR2" s="144">
        <v>1.0</v>
      </c>
      <c r="AS2" s="144">
        <v>1.0</v>
      </c>
      <c r="AT2" s="144">
        <v>1.0</v>
      </c>
      <c r="AU2" s="145"/>
      <c r="AV2" s="145"/>
      <c r="AW2" s="145"/>
      <c r="AX2" s="145"/>
      <c r="AY2" s="144">
        <v>1.0</v>
      </c>
      <c r="AZ2" s="144">
        <v>1.0</v>
      </c>
      <c r="BA2" s="144">
        <v>1.0</v>
      </c>
      <c r="BB2" s="144">
        <v>27.0</v>
      </c>
      <c r="BC2" s="144"/>
    </row>
    <row r="3">
      <c r="A3" s="142" t="s">
        <v>373</v>
      </c>
      <c r="B3" s="143"/>
      <c r="C3" s="143"/>
      <c r="D3" s="145"/>
      <c r="E3" s="145"/>
      <c r="F3" s="145"/>
      <c r="G3" s="145"/>
      <c r="H3" s="144">
        <v>1.0</v>
      </c>
      <c r="I3" s="145"/>
      <c r="J3" s="145"/>
      <c r="K3" s="145"/>
      <c r="L3" s="144">
        <v>1.0</v>
      </c>
      <c r="M3" s="145"/>
      <c r="N3" s="145"/>
      <c r="O3" s="144">
        <v>1.0</v>
      </c>
      <c r="P3" s="145"/>
      <c r="Q3" s="145"/>
      <c r="R3" s="145"/>
      <c r="S3" s="144">
        <v>1.0</v>
      </c>
      <c r="T3" s="144">
        <v>1.0</v>
      </c>
      <c r="U3" s="145"/>
      <c r="V3" s="145"/>
      <c r="W3" s="144">
        <v>1.0</v>
      </c>
      <c r="X3" s="145"/>
      <c r="Y3" s="144">
        <v>1.0</v>
      </c>
      <c r="Z3" s="145"/>
      <c r="AA3" s="145"/>
      <c r="AB3" s="145"/>
      <c r="AC3" s="144">
        <v>1.0</v>
      </c>
      <c r="AD3" s="145"/>
      <c r="AE3" s="145"/>
      <c r="AF3" s="145"/>
      <c r="AG3" s="145"/>
      <c r="AH3" s="144">
        <v>1.0</v>
      </c>
      <c r="AI3" s="144">
        <v>1.0</v>
      </c>
      <c r="AJ3" s="144">
        <v>1.0</v>
      </c>
      <c r="AK3" s="145"/>
      <c r="AL3" s="145"/>
      <c r="AM3" s="144">
        <v>1.0</v>
      </c>
      <c r="AN3" s="145"/>
      <c r="AO3" s="144">
        <v>1.0</v>
      </c>
      <c r="AP3" s="144">
        <v>1.0</v>
      </c>
      <c r="AQ3" s="144">
        <v>1.0</v>
      </c>
      <c r="AR3" s="144">
        <v>1.0</v>
      </c>
      <c r="AS3" s="144">
        <v>1.0</v>
      </c>
      <c r="AT3" s="144">
        <v>1.0</v>
      </c>
      <c r="AU3" s="144">
        <v>1.0</v>
      </c>
      <c r="AV3" s="144">
        <v>1.0</v>
      </c>
      <c r="AW3" s="145"/>
      <c r="AX3" s="145"/>
      <c r="AY3" s="144">
        <v>1.0</v>
      </c>
      <c r="AZ3" s="145"/>
      <c r="BA3" s="144">
        <v>1.0</v>
      </c>
      <c r="BB3" s="144">
        <v>22.0</v>
      </c>
      <c r="BC3" s="144"/>
    </row>
    <row r="4">
      <c r="A4" s="142" t="s">
        <v>305</v>
      </c>
      <c r="B4" s="143"/>
      <c r="C4" s="143"/>
      <c r="D4" s="145"/>
      <c r="E4" s="145"/>
      <c r="F4" s="145"/>
      <c r="G4" s="145"/>
      <c r="H4" s="144">
        <v>1.0</v>
      </c>
      <c r="I4" s="145"/>
      <c r="J4" s="143"/>
      <c r="K4" s="145"/>
      <c r="L4" s="145"/>
      <c r="M4" s="143"/>
      <c r="N4" s="145"/>
      <c r="O4" s="144">
        <v>1.0</v>
      </c>
      <c r="P4" s="145"/>
      <c r="Q4" s="145"/>
      <c r="R4" s="145"/>
      <c r="S4" s="144">
        <v>1.0</v>
      </c>
      <c r="T4" s="144">
        <v>1.0</v>
      </c>
      <c r="U4" s="145"/>
      <c r="V4" s="143"/>
      <c r="W4" s="145"/>
      <c r="X4" s="145"/>
      <c r="Y4" s="144">
        <v>1.0</v>
      </c>
      <c r="Z4" s="145"/>
      <c r="AA4" s="145"/>
      <c r="AB4" s="145"/>
      <c r="AC4" s="144">
        <v>1.0</v>
      </c>
      <c r="AD4" s="144">
        <v>1.0</v>
      </c>
      <c r="AE4" s="145"/>
      <c r="AF4" s="143"/>
      <c r="AG4" s="145"/>
      <c r="AH4" s="144">
        <v>1.0</v>
      </c>
      <c r="AI4" s="144">
        <v>1.0</v>
      </c>
      <c r="AJ4" s="144">
        <v>1.0</v>
      </c>
      <c r="AK4" s="144">
        <v>1.0</v>
      </c>
      <c r="AL4" s="143"/>
      <c r="AM4" s="144">
        <v>1.0</v>
      </c>
      <c r="AN4" s="145"/>
      <c r="AO4" s="144">
        <v>1.0</v>
      </c>
      <c r="AP4" s="144">
        <v>1.0</v>
      </c>
      <c r="AQ4" s="144">
        <v>1.0</v>
      </c>
      <c r="AR4" s="144">
        <v>1.0</v>
      </c>
      <c r="AS4" s="144">
        <v>1.0</v>
      </c>
      <c r="AT4" s="144">
        <v>1.0</v>
      </c>
      <c r="AU4" s="144">
        <v>1.0</v>
      </c>
      <c r="AV4" s="145"/>
      <c r="AW4" s="145"/>
      <c r="AX4" s="145"/>
      <c r="AY4" s="143"/>
      <c r="AZ4" s="145"/>
      <c r="BA4" s="144">
        <v>1.0</v>
      </c>
      <c r="BB4" s="144">
        <v>20.0</v>
      </c>
      <c r="BC4" s="144"/>
    </row>
    <row r="5">
      <c r="A5" s="142" t="s">
        <v>377</v>
      </c>
      <c r="B5" s="143"/>
      <c r="C5" s="143"/>
      <c r="D5" s="145"/>
      <c r="E5" s="145"/>
      <c r="F5" s="145"/>
      <c r="G5" s="145"/>
      <c r="H5" s="145"/>
      <c r="I5" s="145"/>
      <c r="J5" s="144">
        <v>1.0</v>
      </c>
      <c r="K5" s="144">
        <v>1.0</v>
      </c>
      <c r="L5" s="145"/>
      <c r="M5" s="144">
        <v>1.0</v>
      </c>
      <c r="N5" s="144">
        <v>1.0</v>
      </c>
      <c r="O5" s="143"/>
      <c r="P5" s="145"/>
      <c r="Q5" s="145"/>
      <c r="R5" s="144">
        <v>1.0</v>
      </c>
      <c r="S5" s="144">
        <v>1.0</v>
      </c>
      <c r="T5" s="143"/>
      <c r="U5" s="145"/>
      <c r="V5" s="145"/>
      <c r="W5" s="143"/>
      <c r="X5" s="144">
        <v>1.0</v>
      </c>
      <c r="Y5" s="143"/>
      <c r="Z5" s="144">
        <v>1.0</v>
      </c>
      <c r="AA5" s="144">
        <v>1.0</v>
      </c>
      <c r="AB5" s="144">
        <v>1.0</v>
      </c>
      <c r="AC5" s="144">
        <v>1.0</v>
      </c>
      <c r="AD5" s="144">
        <v>1.0</v>
      </c>
      <c r="AE5" s="145"/>
      <c r="AF5" s="145"/>
      <c r="AG5" s="145"/>
      <c r="AH5" s="144">
        <v>1.0</v>
      </c>
      <c r="AI5" s="143"/>
      <c r="AJ5" s="144">
        <v>1.0</v>
      </c>
      <c r="AK5" s="144">
        <v>1.0</v>
      </c>
      <c r="AL5" s="144">
        <v>1.0</v>
      </c>
      <c r="AM5" s="145"/>
      <c r="AN5" s="144">
        <v>1.0</v>
      </c>
      <c r="AO5" s="145"/>
      <c r="AP5" s="145"/>
      <c r="AQ5" s="145"/>
      <c r="AR5" s="145"/>
      <c r="AS5" s="145"/>
      <c r="AT5" s="144">
        <v>1.0</v>
      </c>
      <c r="AU5" s="145"/>
      <c r="AV5" s="145"/>
      <c r="AW5" s="143"/>
      <c r="AX5" s="143"/>
      <c r="AY5" s="145"/>
      <c r="AZ5" s="145"/>
      <c r="BA5" s="143"/>
      <c r="BB5" s="144">
        <v>18.0</v>
      </c>
      <c r="BC5" s="144"/>
    </row>
    <row r="6">
      <c r="A6" s="142" t="s">
        <v>550</v>
      </c>
      <c r="B6" s="143"/>
      <c r="C6" s="145"/>
      <c r="D6" s="145"/>
      <c r="E6" s="145"/>
      <c r="F6" s="145"/>
      <c r="G6" s="145"/>
      <c r="H6" s="145"/>
      <c r="I6" s="145"/>
      <c r="J6" s="145"/>
      <c r="K6" s="144">
        <v>1.0</v>
      </c>
      <c r="L6" s="145"/>
      <c r="M6" s="144">
        <v>1.0</v>
      </c>
      <c r="N6" s="145"/>
      <c r="O6" s="144">
        <v>1.0</v>
      </c>
      <c r="P6" s="145"/>
      <c r="Q6" s="144">
        <v>1.0</v>
      </c>
      <c r="R6" s="145"/>
      <c r="S6" s="145"/>
      <c r="T6" s="144">
        <v>1.0</v>
      </c>
      <c r="U6" s="145"/>
      <c r="V6" s="145"/>
      <c r="W6" s="143"/>
      <c r="X6" s="145"/>
      <c r="Y6" s="144">
        <v>1.0</v>
      </c>
      <c r="Z6" s="145"/>
      <c r="AA6" s="145"/>
      <c r="AB6" s="145"/>
      <c r="AC6" s="144">
        <v>1.0</v>
      </c>
      <c r="AD6" s="145"/>
      <c r="AE6" s="145"/>
      <c r="AF6" s="145"/>
      <c r="AG6" s="145"/>
      <c r="AH6" s="144">
        <v>1.0</v>
      </c>
      <c r="AI6" s="144">
        <v>1.0</v>
      </c>
      <c r="AJ6" s="144">
        <v>1.0</v>
      </c>
      <c r="AK6" s="145"/>
      <c r="AL6" s="144">
        <v>1.0</v>
      </c>
      <c r="AM6" s="145"/>
      <c r="AN6" s="144">
        <v>1.0</v>
      </c>
      <c r="AO6" s="145"/>
      <c r="AP6" s="144">
        <v>1.0</v>
      </c>
      <c r="AQ6" s="145"/>
      <c r="AR6" s="145"/>
      <c r="AS6" s="145"/>
      <c r="AT6" s="144">
        <v>1.0</v>
      </c>
      <c r="AU6" s="145"/>
      <c r="AV6" s="145"/>
      <c r="AW6" s="145"/>
      <c r="AX6" s="144">
        <v>1.0</v>
      </c>
      <c r="AY6" s="145"/>
      <c r="AZ6" s="144">
        <v>1.0</v>
      </c>
      <c r="BA6" s="144">
        <v>1.0</v>
      </c>
      <c r="BB6" s="144">
        <v>17.0</v>
      </c>
      <c r="BC6" s="144"/>
    </row>
    <row r="7">
      <c r="A7" s="142" t="s">
        <v>384</v>
      </c>
      <c r="B7" s="143"/>
      <c r="C7" s="145"/>
      <c r="D7" s="144">
        <v>1.0</v>
      </c>
      <c r="E7" s="144">
        <v>1.0</v>
      </c>
      <c r="F7" s="145"/>
      <c r="G7" s="144">
        <v>1.0</v>
      </c>
      <c r="H7" s="145"/>
      <c r="I7" s="144">
        <v>1.0</v>
      </c>
      <c r="J7" s="145"/>
      <c r="K7" s="144">
        <v>1.0</v>
      </c>
      <c r="L7" s="145"/>
      <c r="M7" s="145"/>
      <c r="N7" s="144">
        <v>1.0</v>
      </c>
      <c r="O7" s="145"/>
      <c r="P7" s="144">
        <v>1.0</v>
      </c>
      <c r="Q7" s="145"/>
      <c r="R7" s="145"/>
      <c r="S7" s="145"/>
      <c r="T7" s="145"/>
      <c r="U7" s="145"/>
      <c r="V7" s="144">
        <v>1.0</v>
      </c>
      <c r="W7" s="145"/>
      <c r="X7" s="145"/>
      <c r="Y7" s="145"/>
      <c r="Z7" s="144">
        <v>1.0</v>
      </c>
      <c r="AA7" s="144">
        <v>1.0</v>
      </c>
      <c r="AB7" s="145"/>
      <c r="AC7" s="145"/>
      <c r="AD7" s="144">
        <v>1.0</v>
      </c>
      <c r="AE7" s="145"/>
      <c r="AF7" s="144">
        <v>1.0</v>
      </c>
      <c r="AG7" s="144">
        <v>1.0</v>
      </c>
      <c r="AH7" s="145"/>
      <c r="AI7" s="145"/>
      <c r="AJ7" s="144">
        <v>1.0</v>
      </c>
      <c r="AK7" s="145"/>
      <c r="AL7" s="145"/>
      <c r="AM7" s="145"/>
      <c r="AN7" s="145"/>
      <c r="AO7" s="145"/>
      <c r="AP7" s="145"/>
      <c r="AQ7" s="145"/>
      <c r="AR7" s="144">
        <v>1.0</v>
      </c>
      <c r="AS7" s="145"/>
      <c r="AT7" s="144">
        <v>1.0</v>
      </c>
      <c r="AU7" s="145"/>
      <c r="AV7" s="145"/>
      <c r="AW7" s="145"/>
      <c r="AX7" s="145"/>
      <c r="AY7" s="145"/>
      <c r="AZ7" s="145"/>
      <c r="BA7" s="145"/>
      <c r="BB7" s="144">
        <v>16.0</v>
      </c>
      <c r="BC7" s="144"/>
    </row>
    <row r="8">
      <c r="A8" s="142" t="s">
        <v>314</v>
      </c>
      <c r="B8" s="143"/>
      <c r="C8" s="145"/>
      <c r="D8" s="145"/>
      <c r="E8" s="145"/>
      <c r="F8" s="144">
        <v>1.0</v>
      </c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3"/>
      <c r="R8" s="144">
        <v>1.0</v>
      </c>
      <c r="S8" s="144">
        <v>1.0</v>
      </c>
      <c r="T8" s="145"/>
      <c r="U8" s="145"/>
      <c r="V8" s="144">
        <v>1.0</v>
      </c>
      <c r="W8" s="145"/>
      <c r="X8" s="145"/>
      <c r="Y8" s="145"/>
      <c r="Z8" s="144">
        <v>1.0</v>
      </c>
      <c r="AA8" s="145"/>
      <c r="AB8" s="145"/>
      <c r="AC8" s="145"/>
      <c r="AD8" s="144">
        <v>1.0</v>
      </c>
      <c r="AE8" s="145"/>
      <c r="AF8" s="145"/>
      <c r="AG8" s="145"/>
      <c r="AH8" s="145"/>
      <c r="AI8" s="145"/>
      <c r="AJ8" s="144">
        <v>1.0</v>
      </c>
      <c r="AK8" s="144">
        <v>1.0</v>
      </c>
      <c r="AL8" s="145"/>
      <c r="AM8" s="145"/>
      <c r="AN8" s="145"/>
      <c r="AO8" s="145"/>
      <c r="AP8" s="145"/>
      <c r="AQ8" s="145"/>
      <c r="AR8" s="144">
        <v>1.0</v>
      </c>
      <c r="AS8" s="144">
        <v>1.0</v>
      </c>
      <c r="AT8" s="144">
        <v>1.0</v>
      </c>
      <c r="AU8" s="144">
        <v>1.0</v>
      </c>
      <c r="AV8" s="145"/>
      <c r="AW8" s="144">
        <v>1.0</v>
      </c>
      <c r="AX8" s="145"/>
      <c r="AY8" s="144">
        <v>1.0</v>
      </c>
      <c r="AZ8" s="144">
        <v>1.0</v>
      </c>
      <c r="BA8" s="145"/>
      <c r="BB8" s="144">
        <v>15.0</v>
      </c>
      <c r="BC8" s="144"/>
    </row>
    <row r="9">
      <c r="A9" s="142" t="s">
        <v>341</v>
      </c>
      <c r="B9" s="144">
        <v>1.0</v>
      </c>
      <c r="C9" s="145"/>
      <c r="D9" s="144">
        <v>1.0</v>
      </c>
      <c r="E9" s="144">
        <v>1.0</v>
      </c>
      <c r="F9" s="145"/>
      <c r="G9" s="144">
        <v>1.0</v>
      </c>
      <c r="H9" s="144">
        <v>1.0</v>
      </c>
      <c r="I9" s="144">
        <v>1.0</v>
      </c>
      <c r="J9" s="145"/>
      <c r="K9" s="145"/>
      <c r="L9" s="145"/>
      <c r="M9" s="144">
        <v>1.0</v>
      </c>
      <c r="N9" s="145"/>
      <c r="O9" s="145"/>
      <c r="P9" s="144">
        <v>1.0</v>
      </c>
      <c r="Q9" s="143"/>
      <c r="R9" s="145"/>
      <c r="S9" s="145"/>
      <c r="T9" s="145"/>
      <c r="U9" s="145"/>
      <c r="V9" s="144">
        <v>1.0</v>
      </c>
      <c r="W9" s="144">
        <v>1.0</v>
      </c>
      <c r="X9" s="144">
        <v>1.0</v>
      </c>
      <c r="Y9" s="145"/>
      <c r="Z9" s="145"/>
      <c r="AA9" s="145"/>
      <c r="AB9" s="144">
        <v>1.0</v>
      </c>
      <c r="AC9" s="145"/>
      <c r="AD9" s="145"/>
      <c r="AE9" s="144">
        <v>1.0</v>
      </c>
      <c r="AF9" s="145"/>
      <c r="AG9" s="144">
        <v>1.0</v>
      </c>
      <c r="AH9" s="145"/>
      <c r="AI9" s="145"/>
      <c r="AJ9" s="145"/>
      <c r="AK9" s="145"/>
      <c r="AL9" s="145"/>
      <c r="AM9" s="145"/>
      <c r="AN9" s="145"/>
      <c r="AO9" s="145"/>
      <c r="AP9" s="144">
        <v>1.0</v>
      </c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4">
        <v>15.0</v>
      </c>
      <c r="BC9" s="144"/>
    </row>
    <row r="10">
      <c r="A10" s="142" t="s">
        <v>386</v>
      </c>
      <c r="B10" s="143"/>
      <c r="C10" s="145"/>
      <c r="D10" s="144">
        <v>1.0</v>
      </c>
      <c r="E10" s="144">
        <v>1.0</v>
      </c>
      <c r="F10" s="145"/>
      <c r="G10" s="144">
        <v>1.0</v>
      </c>
      <c r="H10" s="144">
        <v>1.0</v>
      </c>
      <c r="I10" s="144">
        <v>1.0</v>
      </c>
      <c r="J10" s="145"/>
      <c r="K10" s="144">
        <v>1.0</v>
      </c>
      <c r="L10" s="145"/>
      <c r="M10" s="145"/>
      <c r="N10" s="145"/>
      <c r="O10" s="145"/>
      <c r="P10" s="144">
        <v>1.0</v>
      </c>
      <c r="Q10" s="145"/>
      <c r="R10" s="145"/>
      <c r="S10" s="145"/>
      <c r="T10" s="145"/>
      <c r="U10" s="145"/>
      <c r="V10" s="143"/>
      <c r="W10" s="145"/>
      <c r="X10" s="144">
        <v>1.0</v>
      </c>
      <c r="Y10" s="145"/>
      <c r="Z10" s="145"/>
      <c r="AA10" s="144">
        <v>1.0</v>
      </c>
      <c r="AB10" s="145"/>
      <c r="AC10" s="145"/>
      <c r="AD10" s="144">
        <v>1.0</v>
      </c>
      <c r="AE10" s="144">
        <v>1.0</v>
      </c>
      <c r="AF10" s="145"/>
      <c r="AG10" s="144">
        <v>1.0</v>
      </c>
      <c r="AH10" s="145"/>
      <c r="AI10" s="145"/>
      <c r="AJ10" s="145"/>
      <c r="AK10" s="145"/>
      <c r="AL10" s="145"/>
      <c r="AM10" s="145"/>
      <c r="AN10" s="145"/>
      <c r="AO10" s="144">
        <v>1.0</v>
      </c>
      <c r="AP10" s="144">
        <v>1.0</v>
      </c>
      <c r="AQ10" s="145"/>
      <c r="AR10" s="145"/>
      <c r="AS10" s="144">
        <v>1.0</v>
      </c>
      <c r="AT10" s="145"/>
      <c r="AU10" s="145"/>
      <c r="AV10" s="145"/>
      <c r="AW10" s="145"/>
      <c r="AX10" s="145"/>
      <c r="AY10" s="145"/>
      <c r="AZ10" s="145"/>
      <c r="BA10" s="145"/>
      <c r="BB10" s="144">
        <v>15.0</v>
      </c>
      <c r="BC10" s="144"/>
    </row>
    <row r="11">
      <c r="A11" s="142" t="s">
        <v>374</v>
      </c>
      <c r="B11" s="143"/>
      <c r="C11" s="145"/>
      <c r="D11" s="145"/>
      <c r="E11" s="145"/>
      <c r="F11" s="145"/>
      <c r="G11" s="145"/>
      <c r="H11" s="145"/>
      <c r="I11" s="145"/>
      <c r="J11" s="145"/>
      <c r="K11" s="145"/>
      <c r="L11" s="144">
        <v>1.0</v>
      </c>
      <c r="M11" s="145"/>
      <c r="N11" s="145"/>
      <c r="O11" s="145"/>
      <c r="P11" s="145"/>
      <c r="Q11" s="145"/>
      <c r="R11" s="145"/>
      <c r="S11" s="144">
        <v>1.0</v>
      </c>
      <c r="T11" s="145"/>
      <c r="U11" s="145"/>
      <c r="V11" s="145"/>
      <c r="W11" s="143"/>
      <c r="X11" s="145"/>
      <c r="Y11" s="145"/>
      <c r="Z11" s="145"/>
      <c r="AA11" s="145"/>
      <c r="AB11" s="145"/>
      <c r="AC11" s="144">
        <v>1.0</v>
      </c>
      <c r="AD11" s="144">
        <v>1.0</v>
      </c>
      <c r="AE11" s="145"/>
      <c r="AF11" s="145"/>
      <c r="AG11" s="145"/>
      <c r="AH11" s="144">
        <v>1.0</v>
      </c>
      <c r="AI11" s="145"/>
      <c r="AJ11" s="144">
        <v>1.0</v>
      </c>
      <c r="AK11" s="144">
        <v>1.0</v>
      </c>
      <c r="AL11" s="145"/>
      <c r="AM11" s="144">
        <v>1.0</v>
      </c>
      <c r="AN11" s="145"/>
      <c r="AO11" s="145"/>
      <c r="AP11" s="145"/>
      <c r="AQ11" s="144">
        <v>1.0</v>
      </c>
      <c r="AR11" s="144">
        <v>1.0</v>
      </c>
      <c r="AS11" s="145"/>
      <c r="AT11" s="145"/>
      <c r="AU11" s="144">
        <v>1.0</v>
      </c>
      <c r="AV11" s="144">
        <v>1.0</v>
      </c>
      <c r="AW11" s="145"/>
      <c r="AX11" s="145"/>
      <c r="AY11" s="144">
        <v>1.0</v>
      </c>
      <c r="AZ11" s="145"/>
      <c r="BA11" s="145"/>
      <c r="BB11" s="144">
        <v>13.0</v>
      </c>
      <c r="BC11" s="144"/>
    </row>
    <row r="12">
      <c r="A12" s="142" t="s">
        <v>372</v>
      </c>
      <c r="B12" s="143"/>
      <c r="C12" s="143"/>
      <c r="D12" s="145"/>
      <c r="E12" s="145"/>
      <c r="F12" s="145"/>
      <c r="G12" s="145"/>
      <c r="H12" s="145"/>
      <c r="I12" s="145"/>
      <c r="J12" s="145"/>
      <c r="K12" s="145"/>
      <c r="L12" s="144">
        <v>1.0</v>
      </c>
      <c r="M12" s="144">
        <v>1.0</v>
      </c>
      <c r="N12" s="145"/>
      <c r="O12" s="145"/>
      <c r="P12" s="145"/>
      <c r="Q12" s="145"/>
      <c r="R12" s="145"/>
      <c r="S12" s="144">
        <v>1.0</v>
      </c>
      <c r="T12" s="145"/>
      <c r="U12" s="145"/>
      <c r="V12" s="145"/>
      <c r="W12" s="145"/>
      <c r="X12" s="145"/>
      <c r="Y12" s="145"/>
      <c r="Z12" s="145"/>
      <c r="AA12" s="145"/>
      <c r="AB12" s="145"/>
      <c r="AC12" s="144">
        <v>1.0</v>
      </c>
      <c r="AD12" s="145"/>
      <c r="AE12" s="145"/>
      <c r="AF12" s="145"/>
      <c r="AG12" s="145"/>
      <c r="AH12" s="144">
        <v>1.0</v>
      </c>
      <c r="AI12" s="145"/>
      <c r="AJ12" s="144">
        <v>1.0</v>
      </c>
      <c r="AK12" s="145"/>
      <c r="AL12" s="145"/>
      <c r="AM12" s="145"/>
      <c r="AN12" s="145"/>
      <c r="AO12" s="144">
        <v>1.0</v>
      </c>
      <c r="AP12" s="145"/>
      <c r="AQ12" s="144">
        <v>1.0</v>
      </c>
      <c r="AR12" s="145"/>
      <c r="AS12" s="144">
        <v>1.0</v>
      </c>
      <c r="AT12" s="144">
        <v>1.0</v>
      </c>
      <c r="AU12" s="144">
        <v>1.0</v>
      </c>
      <c r="AV12" s="145"/>
      <c r="AW12" s="145"/>
      <c r="AX12" s="145"/>
      <c r="AY12" s="144">
        <v>1.0</v>
      </c>
      <c r="AZ12" s="145"/>
      <c r="BA12" s="145"/>
      <c r="BB12" s="144">
        <v>12.0</v>
      </c>
      <c r="BC12" s="144"/>
    </row>
    <row r="13">
      <c r="A13" s="142" t="s">
        <v>275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4">
        <v>1.0</v>
      </c>
      <c r="L13" s="145"/>
      <c r="M13" s="145"/>
      <c r="N13" s="145"/>
      <c r="O13" s="144">
        <v>1.0</v>
      </c>
      <c r="P13" s="145"/>
      <c r="Q13" s="145"/>
      <c r="R13" s="145"/>
      <c r="S13" s="145"/>
      <c r="T13" s="144">
        <v>1.0</v>
      </c>
      <c r="U13" s="145"/>
      <c r="V13" s="145"/>
      <c r="W13" s="144">
        <v>1.0</v>
      </c>
      <c r="X13" s="145"/>
      <c r="Y13" s="144">
        <v>1.0</v>
      </c>
      <c r="Z13" s="145"/>
      <c r="AA13" s="144">
        <v>1.0</v>
      </c>
      <c r="AB13" s="145"/>
      <c r="AC13" s="145"/>
      <c r="AD13" s="143"/>
      <c r="AE13" s="145"/>
      <c r="AF13" s="145"/>
      <c r="AG13" s="145"/>
      <c r="AH13" s="145"/>
      <c r="AI13" s="144">
        <v>1.0</v>
      </c>
      <c r="AJ13" s="144">
        <v>1.0</v>
      </c>
      <c r="AK13" s="145"/>
      <c r="AL13" s="145"/>
      <c r="AM13" s="145"/>
      <c r="AN13" s="145"/>
      <c r="AO13" s="145"/>
      <c r="AP13" s="145"/>
      <c r="AQ13" s="144">
        <v>1.0</v>
      </c>
      <c r="AR13" s="145"/>
      <c r="AS13" s="145"/>
      <c r="AT13" s="145"/>
      <c r="AU13" s="145"/>
      <c r="AV13" s="145"/>
      <c r="AW13" s="144">
        <v>1.0</v>
      </c>
      <c r="AX13" s="144">
        <v>1.0</v>
      </c>
      <c r="AY13" s="145"/>
      <c r="AZ13" s="145"/>
      <c r="BA13" s="144">
        <v>1.0</v>
      </c>
      <c r="BB13" s="144">
        <v>12.0</v>
      </c>
      <c r="BC13" s="144"/>
    </row>
    <row r="14">
      <c r="A14" s="142" t="s">
        <v>424</v>
      </c>
      <c r="B14" s="143"/>
      <c r="C14" s="144">
        <v>1.0</v>
      </c>
      <c r="D14" s="145"/>
      <c r="E14" s="145"/>
      <c r="F14" s="145"/>
      <c r="G14" s="145"/>
      <c r="H14" s="145"/>
      <c r="I14" s="145"/>
      <c r="J14" s="145"/>
      <c r="K14" s="144">
        <v>1.0</v>
      </c>
      <c r="L14" s="145"/>
      <c r="M14" s="145"/>
      <c r="N14" s="145"/>
      <c r="O14" s="144">
        <v>1.0</v>
      </c>
      <c r="P14" s="145"/>
      <c r="Q14" s="145"/>
      <c r="R14" s="145"/>
      <c r="S14" s="145"/>
      <c r="T14" s="144">
        <v>1.0</v>
      </c>
      <c r="U14" s="145"/>
      <c r="V14" s="145"/>
      <c r="W14" s="144">
        <v>1.0</v>
      </c>
      <c r="X14" s="145"/>
      <c r="Y14" s="144">
        <v>1.0</v>
      </c>
      <c r="Z14" s="145"/>
      <c r="AA14" s="144">
        <v>1.0</v>
      </c>
      <c r="AB14" s="145"/>
      <c r="AC14" s="145"/>
      <c r="AD14" s="145"/>
      <c r="AE14" s="145"/>
      <c r="AF14" s="145"/>
      <c r="AG14" s="145"/>
      <c r="AH14" s="143"/>
      <c r="AI14" s="144">
        <v>1.0</v>
      </c>
      <c r="AJ14" s="144">
        <v>1.0</v>
      </c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4">
        <v>1.0</v>
      </c>
      <c r="AX14" s="144">
        <v>1.0</v>
      </c>
      <c r="AY14" s="145"/>
      <c r="AZ14" s="145"/>
      <c r="BA14" s="144">
        <v>1.0</v>
      </c>
      <c r="BB14" s="144">
        <v>12.0</v>
      </c>
      <c r="BC14" s="144"/>
    </row>
    <row r="15">
      <c r="A15" s="142" t="s">
        <v>320</v>
      </c>
      <c r="B15" s="143"/>
      <c r="C15" s="145"/>
      <c r="D15" s="145"/>
      <c r="E15" s="145"/>
      <c r="F15" s="145"/>
      <c r="G15" s="145"/>
      <c r="H15" s="145"/>
      <c r="I15" s="145"/>
      <c r="J15" s="145"/>
      <c r="K15" s="144">
        <v>1.0</v>
      </c>
      <c r="L15" s="145"/>
      <c r="M15" s="144">
        <v>1.0</v>
      </c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4">
        <v>1.0</v>
      </c>
      <c r="Y15" s="145"/>
      <c r="Z15" s="145"/>
      <c r="AA15" s="144">
        <v>1.0</v>
      </c>
      <c r="AB15" s="145"/>
      <c r="AC15" s="145"/>
      <c r="AD15" s="144">
        <v>1.0</v>
      </c>
      <c r="AE15" s="145"/>
      <c r="AF15" s="145"/>
      <c r="AG15" s="145"/>
      <c r="AH15" s="145"/>
      <c r="AI15" s="145"/>
      <c r="AJ15" s="144">
        <v>1.0</v>
      </c>
      <c r="AK15" s="145"/>
      <c r="AL15" s="145"/>
      <c r="AM15" s="144">
        <v>1.0</v>
      </c>
      <c r="AN15" s="145"/>
      <c r="AO15" s="143"/>
      <c r="AP15" s="145"/>
      <c r="AQ15" s="145"/>
      <c r="AR15" s="144">
        <v>1.0</v>
      </c>
      <c r="AS15" s="145"/>
      <c r="AT15" s="145"/>
      <c r="AU15" s="144">
        <v>1.0</v>
      </c>
      <c r="AV15" s="145"/>
      <c r="AW15" s="144">
        <v>1.0</v>
      </c>
      <c r="AX15" s="145"/>
      <c r="AY15" s="144">
        <v>1.0</v>
      </c>
      <c r="AZ15" s="145"/>
      <c r="BA15" s="145"/>
      <c r="BB15" s="144">
        <v>11.0</v>
      </c>
      <c r="BC15" s="144"/>
    </row>
    <row r="16">
      <c r="A16" s="142" t="s">
        <v>389</v>
      </c>
      <c r="B16" s="144">
        <v>1.0</v>
      </c>
      <c r="C16" s="145"/>
      <c r="D16" s="144">
        <v>1.0</v>
      </c>
      <c r="E16" s="144">
        <v>1.0</v>
      </c>
      <c r="F16" s="145"/>
      <c r="G16" s="144">
        <v>1.0</v>
      </c>
      <c r="H16" s="145"/>
      <c r="I16" s="144">
        <v>1.0</v>
      </c>
      <c r="J16" s="145"/>
      <c r="K16" s="145"/>
      <c r="L16" s="145"/>
      <c r="M16" s="145"/>
      <c r="N16" s="145"/>
      <c r="O16" s="145"/>
      <c r="P16" s="144">
        <v>1.0</v>
      </c>
      <c r="Q16" s="145"/>
      <c r="R16" s="145"/>
      <c r="S16" s="145"/>
      <c r="T16" s="145"/>
      <c r="U16" s="145"/>
      <c r="V16" s="144">
        <v>1.0</v>
      </c>
      <c r="W16" s="145"/>
      <c r="X16" s="144">
        <v>1.0</v>
      </c>
      <c r="Y16" s="145"/>
      <c r="Z16" s="145"/>
      <c r="AA16" s="145"/>
      <c r="AB16" s="145"/>
      <c r="AC16" s="145"/>
      <c r="AD16" s="145"/>
      <c r="AE16" s="145"/>
      <c r="AF16" s="145"/>
      <c r="AG16" s="144">
        <v>1.0</v>
      </c>
      <c r="AH16" s="145"/>
      <c r="AI16" s="145"/>
      <c r="AJ16" s="145"/>
      <c r="AK16" s="145"/>
      <c r="AL16" s="145"/>
      <c r="AM16" s="145"/>
      <c r="AN16" s="145"/>
      <c r="AO16" s="144">
        <v>1.0</v>
      </c>
      <c r="AP16" s="144">
        <v>1.0</v>
      </c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4">
        <v>11.0</v>
      </c>
      <c r="BC16" s="144"/>
    </row>
    <row r="17">
      <c r="A17" s="142" t="s">
        <v>306</v>
      </c>
      <c r="B17" s="143"/>
      <c r="C17" s="145"/>
      <c r="D17" s="144">
        <v>1.0</v>
      </c>
      <c r="E17" s="144">
        <v>1.0</v>
      </c>
      <c r="F17" s="145"/>
      <c r="G17" s="144">
        <v>1.0</v>
      </c>
      <c r="H17" s="145"/>
      <c r="I17" s="144">
        <v>1.0</v>
      </c>
      <c r="J17" s="145"/>
      <c r="K17" s="144">
        <v>1.0</v>
      </c>
      <c r="L17" s="145"/>
      <c r="M17" s="145"/>
      <c r="N17" s="145"/>
      <c r="O17" s="145"/>
      <c r="P17" s="144">
        <v>1.0</v>
      </c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4">
        <v>1.0</v>
      </c>
      <c r="AH17" s="144">
        <v>1.0</v>
      </c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4">
        <v>1.0</v>
      </c>
      <c r="AV17" s="145"/>
      <c r="AW17" s="145"/>
      <c r="AX17" s="145"/>
      <c r="AY17" s="144">
        <v>1.0</v>
      </c>
      <c r="AZ17" s="145"/>
      <c r="BA17" s="145"/>
      <c r="BB17" s="144">
        <v>10.0</v>
      </c>
      <c r="BC17" s="144"/>
    </row>
    <row r="18">
      <c r="A18" s="142" t="s">
        <v>411</v>
      </c>
      <c r="B18" s="143"/>
      <c r="C18" s="144">
        <v>1.0</v>
      </c>
      <c r="D18" s="145"/>
      <c r="E18" s="145"/>
      <c r="F18" s="145"/>
      <c r="G18" s="145"/>
      <c r="H18" s="145"/>
      <c r="I18" s="145"/>
      <c r="J18" s="144">
        <v>1.0</v>
      </c>
      <c r="K18" s="145"/>
      <c r="L18" s="145"/>
      <c r="M18" s="144">
        <v>1.0</v>
      </c>
      <c r="N18" s="145"/>
      <c r="O18" s="145"/>
      <c r="P18" s="145"/>
      <c r="Q18" s="143"/>
      <c r="R18" s="145"/>
      <c r="S18" s="144">
        <v>1.0</v>
      </c>
      <c r="T18" s="145"/>
      <c r="U18" s="145"/>
      <c r="V18" s="144">
        <v>1.0</v>
      </c>
      <c r="W18" s="145"/>
      <c r="X18" s="145"/>
      <c r="Y18" s="145"/>
      <c r="Z18" s="145"/>
      <c r="AA18" s="145"/>
      <c r="AB18" s="145"/>
      <c r="AC18" s="145"/>
      <c r="AD18" s="145"/>
      <c r="AE18" s="145"/>
      <c r="AF18" s="144">
        <v>1.0</v>
      </c>
      <c r="AG18" s="145"/>
      <c r="AH18" s="145"/>
      <c r="AI18" s="145"/>
      <c r="AJ18" s="145"/>
      <c r="AK18" s="144">
        <v>1.0</v>
      </c>
      <c r="AL18" s="144">
        <v>1.0</v>
      </c>
      <c r="AM18" s="145"/>
      <c r="AN18" s="145"/>
      <c r="AO18" s="144">
        <v>1.0</v>
      </c>
      <c r="AP18" s="145"/>
      <c r="AQ18" s="145"/>
      <c r="AR18" s="145"/>
      <c r="AS18" s="145"/>
      <c r="AT18" s="145"/>
      <c r="AU18" s="145"/>
      <c r="AV18" s="145"/>
      <c r="AW18" s="145"/>
      <c r="AX18" s="145"/>
      <c r="AY18" s="144">
        <v>1.0</v>
      </c>
      <c r="AZ18" s="145"/>
      <c r="BA18" s="145"/>
      <c r="BB18" s="144">
        <v>10.0</v>
      </c>
      <c r="BC18" s="144"/>
    </row>
    <row r="19">
      <c r="A19" s="142" t="s">
        <v>340</v>
      </c>
      <c r="B19" s="143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4">
        <v>1.0</v>
      </c>
      <c r="N19" s="145"/>
      <c r="O19" s="145"/>
      <c r="P19" s="145"/>
      <c r="Q19" s="145"/>
      <c r="R19" s="144">
        <v>1.0</v>
      </c>
      <c r="S19" s="145"/>
      <c r="T19" s="145"/>
      <c r="U19" s="145"/>
      <c r="V19" s="144">
        <v>1.0</v>
      </c>
      <c r="W19" s="145"/>
      <c r="X19" s="144">
        <v>1.0</v>
      </c>
      <c r="Y19" s="145"/>
      <c r="Z19" s="144">
        <v>1.0</v>
      </c>
      <c r="AA19" s="144">
        <v>1.0</v>
      </c>
      <c r="AB19" s="145"/>
      <c r="AC19" s="145"/>
      <c r="AD19" s="145"/>
      <c r="AE19" s="145"/>
      <c r="AF19" s="144">
        <v>1.0</v>
      </c>
      <c r="AG19" s="145"/>
      <c r="AH19" s="145"/>
      <c r="AI19" s="145"/>
      <c r="AJ19" s="144">
        <v>1.0</v>
      </c>
      <c r="AK19" s="145"/>
      <c r="AL19" s="145"/>
      <c r="AM19" s="145"/>
      <c r="AN19" s="144">
        <v>1.0</v>
      </c>
      <c r="AO19" s="145"/>
      <c r="AP19" s="145"/>
      <c r="AQ19" s="145"/>
      <c r="AR19" s="144">
        <v>1.0</v>
      </c>
      <c r="AS19" s="145"/>
      <c r="AT19" s="145"/>
      <c r="AU19" s="145"/>
      <c r="AV19" s="145"/>
      <c r="AW19" s="145"/>
      <c r="AX19" s="145"/>
      <c r="AY19" s="145"/>
      <c r="AZ19" s="143"/>
      <c r="BA19" s="145"/>
      <c r="BB19" s="144">
        <v>10.0</v>
      </c>
      <c r="BC19" s="144"/>
    </row>
    <row r="20">
      <c r="A20" s="142" t="s">
        <v>301</v>
      </c>
      <c r="B20" s="143"/>
      <c r="C20" s="145"/>
      <c r="D20" s="144">
        <v>1.0</v>
      </c>
      <c r="E20" s="144">
        <v>1.0</v>
      </c>
      <c r="F20" s="145"/>
      <c r="G20" s="144">
        <v>1.0</v>
      </c>
      <c r="H20" s="145"/>
      <c r="I20" s="144">
        <v>1.0</v>
      </c>
      <c r="J20" s="145"/>
      <c r="K20" s="145"/>
      <c r="L20" s="145"/>
      <c r="M20" s="144">
        <v>1.0</v>
      </c>
      <c r="N20" s="145"/>
      <c r="O20" s="145"/>
      <c r="P20" s="144">
        <v>1.0</v>
      </c>
      <c r="Q20" s="145"/>
      <c r="R20" s="145"/>
      <c r="S20" s="145"/>
      <c r="T20" s="145"/>
      <c r="U20" s="145"/>
      <c r="V20" s="145"/>
      <c r="W20" s="145"/>
      <c r="X20" s="144">
        <v>1.0</v>
      </c>
      <c r="Y20" s="145"/>
      <c r="Z20" s="145"/>
      <c r="AA20" s="145"/>
      <c r="AB20" s="145"/>
      <c r="AC20" s="143"/>
      <c r="AD20" s="145"/>
      <c r="AE20" s="145"/>
      <c r="AF20" s="145"/>
      <c r="AG20" s="144">
        <v>1.0</v>
      </c>
      <c r="AH20" s="145"/>
      <c r="AI20" s="145"/>
      <c r="AJ20" s="145"/>
      <c r="AK20" s="144">
        <v>1.0</v>
      </c>
      <c r="AL20" s="145"/>
      <c r="AM20" s="145"/>
      <c r="AN20" s="145"/>
      <c r="AO20" s="145"/>
      <c r="AP20" s="145"/>
      <c r="AQ20" s="144">
        <v>1.0</v>
      </c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4">
        <v>10.0</v>
      </c>
      <c r="BC20" s="144"/>
    </row>
    <row r="21">
      <c r="A21" s="142" t="s">
        <v>324</v>
      </c>
      <c r="B21" s="143"/>
      <c r="C21" s="145"/>
      <c r="D21" s="144">
        <v>1.0</v>
      </c>
      <c r="E21" s="144">
        <v>1.0</v>
      </c>
      <c r="F21" s="145"/>
      <c r="G21" s="144">
        <v>1.0</v>
      </c>
      <c r="H21" s="145"/>
      <c r="I21" s="144">
        <v>1.0</v>
      </c>
      <c r="J21" s="145"/>
      <c r="K21" s="145"/>
      <c r="L21" s="145"/>
      <c r="M21" s="144">
        <v>1.0</v>
      </c>
      <c r="N21" s="145"/>
      <c r="O21" s="145"/>
      <c r="P21" s="144">
        <v>1.0</v>
      </c>
      <c r="Q21" s="145"/>
      <c r="R21" s="145"/>
      <c r="S21" s="145"/>
      <c r="T21" s="145"/>
      <c r="U21" s="145"/>
      <c r="V21" s="145"/>
      <c r="W21" s="145"/>
      <c r="X21" s="144">
        <v>1.0</v>
      </c>
      <c r="Y21" s="145"/>
      <c r="Z21" s="145"/>
      <c r="AA21" s="145"/>
      <c r="AB21" s="145"/>
      <c r="AC21" s="143"/>
      <c r="AD21" s="145"/>
      <c r="AE21" s="145"/>
      <c r="AF21" s="145"/>
      <c r="AG21" s="144">
        <v>1.0</v>
      </c>
      <c r="AH21" s="145"/>
      <c r="AI21" s="145"/>
      <c r="AJ21" s="145"/>
      <c r="AK21" s="144">
        <v>1.0</v>
      </c>
      <c r="AL21" s="145"/>
      <c r="AM21" s="145"/>
      <c r="AN21" s="145"/>
      <c r="AO21" s="145"/>
      <c r="AP21" s="145"/>
      <c r="AQ21" s="144">
        <v>1.0</v>
      </c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4">
        <v>10.0</v>
      </c>
      <c r="BC21" s="144"/>
    </row>
    <row r="22">
      <c r="A22" s="142" t="s">
        <v>502</v>
      </c>
      <c r="B22" s="143"/>
      <c r="C22" s="145"/>
      <c r="D22" s="144">
        <v>1.0</v>
      </c>
      <c r="E22" s="144">
        <v>1.0</v>
      </c>
      <c r="F22" s="145"/>
      <c r="G22" s="144">
        <v>1.0</v>
      </c>
      <c r="H22" s="144">
        <v>1.0</v>
      </c>
      <c r="I22" s="144">
        <v>1.0</v>
      </c>
      <c r="J22" s="145"/>
      <c r="K22" s="145"/>
      <c r="L22" s="145"/>
      <c r="M22" s="143"/>
      <c r="N22" s="145"/>
      <c r="O22" s="145"/>
      <c r="P22" s="144">
        <v>1.0</v>
      </c>
      <c r="Q22" s="145"/>
      <c r="R22" s="145"/>
      <c r="S22" s="145"/>
      <c r="T22" s="145"/>
      <c r="U22" s="145"/>
      <c r="V22" s="145"/>
      <c r="W22" s="145"/>
      <c r="X22" s="143"/>
      <c r="Y22" s="145"/>
      <c r="Z22" s="145"/>
      <c r="AA22" s="144">
        <v>1.0</v>
      </c>
      <c r="AB22" s="145"/>
      <c r="AC22" s="145"/>
      <c r="AD22" s="145"/>
      <c r="AE22" s="145"/>
      <c r="AF22" s="145"/>
      <c r="AG22" s="144">
        <v>1.0</v>
      </c>
      <c r="AH22" s="145"/>
      <c r="AI22" s="145"/>
      <c r="AJ22" s="145"/>
      <c r="AK22" s="143"/>
      <c r="AL22" s="145"/>
      <c r="AM22" s="145"/>
      <c r="AN22" s="145"/>
      <c r="AO22" s="145"/>
      <c r="AP22" s="145"/>
      <c r="AQ22" s="143"/>
      <c r="AR22" s="145"/>
      <c r="AS22" s="145"/>
      <c r="AT22" s="145"/>
      <c r="AU22" s="145"/>
      <c r="AV22" s="144">
        <v>1.0</v>
      </c>
      <c r="AW22" s="145"/>
      <c r="AX22" s="144">
        <v>1.0</v>
      </c>
      <c r="AY22" s="145"/>
      <c r="AZ22" s="145"/>
      <c r="BA22" s="145"/>
      <c r="BB22" s="144">
        <v>10.0</v>
      </c>
      <c r="BC22" s="144"/>
    </row>
    <row r="23">
      <c r="A23" s="142" t="s">
        <v>390</v>
      </c>
      <c r="B23" s="143"/>
      <c r="C23" s="144">
        <v>1.0</v>
      </c>
      <c r="D23" s="144">
        <v>1.0</v>
      </c>
      <c r="E23" s="144">
        <v>1.0</v>
      </c>
      <c r="F23" s="145"/>
      <c r="G23" s="144">
        <v>1.0</v>
      </c>
      <c r="H23" s="145"/>
      <c r="I23" s="144">
        <v>1.0</v>
      </c>
      <c r="J23" s="145"/>
      <c r="K23" s="145"/>
      <c r="L23" s="145"/>
      <c r="M23" s="145"/>
      <c r="N23" s="145"/>
      <c r="O23" s="145"/>
      <c r="P23" s="144">
        <v>1.0</v>
      </c>
      <c r="Q23" s="145"/>
      <c r="R23" s="145"/>
      <c r="S23" s="145"/>
      <c r="T23" s="145"/>
      <c r="U23" s="145"/>
      <c r="V23" s="145"/>
      <c r="W23" s="145"/>
      <c r="X23" s="144">
        <v>1.0</v>
      </c>
      <c r="Y23" s="145"/>
      <c r="Z23" s="145"/>
      <c r="AA23" s="145"/>
      <c r="AB23" s="145"/>
      <c r="AC23" s="145"/>
      <c r="AD23" s="145"/>
      <c r="AE23" s="145"/>
      <c r="AF23" s="145"/>
      <c r="AG23" s="144">
        <v>1.0</v>
      </c>
      <c r="AH23" s="145"/>
      <c r="AI23" s="145"/>
      <c r="AJ23" s="145"/>
      <c r="AK23" s="145"/>
      <c r="AL23" s="145"/>
      <c r="AM23" s="145"/>
      <c r="AN23" s="145"/>
      <c r="AO23" s="145"/>
      <c r="AP23" s="144">
        <v>1.0</v>
      </c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4">
        <v>9.0</v>
      </c>
      <c r="BC23" s="144"/>
    </row>
    <row r="24">
      <c r="A24" s="142" t="s">
        <v>434</v>
      </c>
      <c r="B24" s="143"/>
      <c r="C24" s="143"/>
      <c r="D24" s="145"/>
      <c r="E24" s="145"/>
      <c r="F24" s="145"/>
      <c r="G24" s="145"/>
      <c r="H24" s="145"/>
      <c r="I24" s="145"/>
      <c r="J24" s="145"/>
      <c r="K24" s="145"/>
      <c r="L24" s="145"/>
      <c r="M24" s="144">
        <v>1.0</v>
      </c>
      <c r="N24" s="145"/>
      <c r="O24" s="145"/>
      <c r="P24" s="145"/>
      <c r="Q24" s="143"/>
      <c r="R24" s="144">
        <v>1.0</v>
      </c>
      <c r="S24" s="145"/>
      <c r="T24" s="145"/>
      <c r="U24" s="145"/>
      <c r="V24" s="144">
        <v>1.0</v>
      </c>
      <c r="W24" s="145"/>
      <c r="X24" s="145"/>
      <c r="Y24" s="145"/>
      <c r="Z24" s="145"/>
      <c r="AA24" s="145"/>
      <c r="AB24" s="145"/>
      <c r="AC24" s="145"/>
      <c r="AD24" s="144">
        <v>1.0</v>
      </c>
      <c r="AE24" s="145"/>
      <c r="AF24" s="145"/>
      <c r="AG24" s="145"/>
      <c r="AH24" s="145"/>
      <c r="AI24" s="145"/>
      <c r="AJ24" s="145"/>
      <c r="AK24" s="145"/>
      <c r="AL24" s="145"/>
      <c r="AM24" s="145"/>
      <c r="AN24" s="144">
        <v>1.0</v>
      </c>
      <c r="AO24" s="145"/>
      <c r="AP24" s="145"/>
      <c r="AQ24" s="144">
        <v>1.0</v>
      </c>
      <c r="AR24" s="145"/>
      <c r="AS24" s="145"/>
      <c r="AT24" s="144">
        <v>1.0</v>
      </c>
      <c r="AU24" s="144">
        <v>1.0</v>
      </c>
      <c r="AV24" s="145"/>
      <c r="AW24" s="145"/>
      <c r="AX24" s="144">
        <v>1.0</v>
      </c>
      <c r="AY24" s="145"/>
      <c r="AZ24" s="145"/>
      <c r="BA24" s="145"/>
      <c r="BB24" s="144">
        <v>9.0</v>
      </c>
      <c r="BC24" s="144"/>
    </row>
    <row r="25">
      <c r="A25" s="142" t="s">
        <v>392</v>
      </c>
      <c r="B25" s="143"/>
      <c r="C25" s="145"/>
      <c r="D25" s="144">
        <v>1.0</v>
      </c>
      <c r="E25" s="144">
        <v>1.0</v>
      </c>
      <c r="F25" s="145"/>
      <c r="G25" s="144">
        <v>1.0</v>
      </c>
      <c r="H25" s="145"/>
      <c r="I25" s="144">
        <v>1.0</v>
      </c>
      <c r="J25" s="145"/>
      <c r="K25" s="145"/>
      <c r="L25" s="145"/>
      <c r="M25" s="145"/>
      <c r="N25" s="145"/>
      <c r="O25" s="145"/>
      <c r="P25" s="144">
        <v>1.0</v>
      </c>
      <c r="Q25" s="143"/>
      <c r="R25" s="145"/>
      <c r="S25" s="145"/>
      <c r="T25" s="145"/>
      <c r="U25" s="145"/>
      <c r="V25" s="145"/>
      <c r="W25" s="145"/>
      <c r="X25" s="144">
        <v>1.0</v>
      </c>
      <c r="Y25" s="145"/>
      <c r="Z25" s="145"/>
      <c r="AA25" s="145"/>
      <c r="AB25" s="145"/>
      <c r="AC25" s="145"/>
      <c r="AD25" s="145"/>
      <c r="AE25" s="145"/>
      <c r="AF25" s="145"/>
      <c r="AG25" s="144">
        <v>1.0</v>
      </c>
      <c r="AH25" s="145"/>
      <c r="AI25" s="145"/>
      <c r="AJ25" s="145"/>
      <c r="AK25" s="145"/>
      <c r="AL25" s="145"/>
      <c r="AM25" s="145"/>
      <c r="AN25" s="145"/>
      <c r="AO25" s="145"/>
      <c r="AP25" s="144">
        <v>1.0</v>
      </c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4">
        <v>8.0</v>
      </c>
      <c r="BC25" s="144"/>
    </row>
    <row r="26">
      <c r="A26" s="142" t="s">
        <v>383</v>
      </c>
      <c r="B26" s="143"/>
      <c r="C26" s="143"/>
      <c r="D26" s="143"/>
      <c r="E26" s="145"/>
      <c r="F26" s="145"/>
      <c r="G26" s="145"/>
      <c r="H26" s="144">
        <v>1.0</v>
      </c>
      <c r="I26" s="145"/>
      <c r="J26" s="145"/>
      <c r="K26" s="144">
        <v>1.0</v>
      </c>
      <c r="L26" s="145"/>
      <c r="M26" s="144">
        <v>1.0</v>
      </c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4">
        <v>1.0</v>
      </c>
      <c r="AD26" s="145"/>
      <c r="AE26" s="145"/>
      <c r="AF26" s="145"/>
      <c r="AG26" s="145"/>
      <c r="AH26" s="144">
        <v>1.0</v>
      </c>
      <c r="AI26" s="145"/>
      <c r="AJ26" s="144">
        <v>1.0</v>
      </c>
      <c r="AK26" s="145"/>
      <c r="AL26" s="145"/>
      <c r="AM26" s="145"/>
      <c r="AN26" s="145"/>
      <c r="AO26" s="145"/>
      <c r="AP26" s="145"/>
      <c r="AQ26" s="144">
        <v>1.0</v>
      </c>
      <c r="AR26" s="145"/>
      <c r="AS26" s="145"/>
      <c r="AT26" s="145"/>
      <c r="AU26" s="145"/>
      <c r="AV26" s="145"/>
      <c r="AW26" s="145"/>
      <c r="AX26" s="145"/>
      <c r="AY26" s="144">
        <v>1.0</v>
      </c>
      <c r="AZ26" s="145"/>
      <c r="BA26" s="145"/>
      <c r="BB26" s="144">
        <v>8.0</v>
      </c>
      <c r="BC26" s="144"/>
    </row>
    <row r="27">
      <c r="A27" s="142" t="s">
        <v>467</v>
      </c>
      <c r="B27" s="143"/>
      <c r="C27" s="144">
        <v>1.0</v>
      </c>
      <c r="D27" s="145"/>
      <c r="E27" s="145"/>
      <c r="F27" s="145"/>
      <c r="G27" s="145"/>
      <c r="H27" s="143"/>
      <c r="I27" s="145"/>
      <c r="J27" s="145"/>
      <c r="K27" s="145"/>
      <c r="L27" s="143"/>
      <c r="M27" s="145"/>
      <c r="N27" s="145"/>
      <c r="O27" s="144">
        <v>1.0</v>
      </c>
      <c r="P27" s="145"/>
      <c r="Q27" s="145"/>
      <c r="R27" s="145"/>
      <c r="S27" s="143"/>
      <c r="T27" s="144">
        <v>1.0</v>
      </c>
      <c r="U27" s="145"/>
      <c r="V27" s="145"/>
      <c r="W27" s="144">
        <v>1.0</v>
      </c>
      <c r="X27" s="145"/>
      <c r="Y27" s="144">
        <v>1.0</v>
      </c>
      <c r="Z27" s="145"/>
      <c r="AA27" s="145"/>
      <c r="AB27" s="145"/>
      <c r="AC27" s="143"/>
      <c r="AD27" s="145"/>
      <c r="AE27" s="145"/>
      <c r="AF27" s="145"/>
      <c r="AG27" s="145"/>
      <c r="AH27" s="144">
        <v>1.0</v>
      </c>
      <c r="AI27" s="144">
        <v>1.0</v>
      </c>
      <c r="AJ27" s="143"/>
      <c r="AK27" s="145"/>
      <c r="AL27" s="145"/>
      <c r="AM27" s="143"/>
      <c r="AN27" s="145"/>
      <c r="AO27" s="143"/>
      <c r="AP27" s="143"/>
      <c r="AQ27" s="143"/>
      <c r="AR27" s="143"/>
      <c r="AS27" s="143"/>
      <c r="AT27" s="143"/>
      <c r="AU27" s="143"/>
      <c r="AV27" s="143"/>
      <c r="AW27" s="145"/>
      <c r="AX27" s="145"/>
      <c r="AY27" s="143"/>
      <c r="AZ27" s="145"/>
      <c r="BA27" s="144">
        <v>1.0</v>
      </c>
      <c r="BB27" s="144">
        <v>8.0</v>
      </c>
      <c r="BC27" s="144"/>
    </row>
    <row r="28">
      <c r="A28" s="142" t="s">
        <v>552</v>
      </c>
      <c r="B28" s="143"/>
      <c r="C28" s="144">
        <v>1.0</v>
      </c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4">
        <v>1.0</v>
      </c>
      <c r="P28" s="145"/>
      <c r="Q28" s="145"/>
      <c r="R28" s="145"/>
      <c r="S28" s="145"/>
      <c r="T28" s="144">
        <v>1.0</v>
      </c>
      <c r="U28" s="145"/>
      <c r="V28" s="145"/>
      <c r="W28" s="144">
        <v>1.0</v>
      </c>
      <c r="X28" s="145"/>
      <c r="Y28" s="144">
        <v>1.0</v>
      </c>
      <c r="Z28" s="145"/>
      <c r="AA28" s="143"/>
      <c r="AB28" s="145"/>
      <c r="AC28" s="143"/>
      <c r="AD28" s="145"/>
      <c r="AE28" s="145"/>
      <c r="AF28" s="145"/>
      <c r="AG28" s="145"/>
      <c r="AH28" s="144">
        <v>1.0</v>
      </c>
      <c r="AI28" s="144">
        <v>1.0</v>
      </c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4">
        <v>1.0</v>
      </c>
      <c r="BB28" s="144">
        <v>8.0</v>
      </c>
      <c r="BC28" s="144"/>
    </row>
    <row r="29">
      <c r="A29" s="142" t="s">
        <v>553</v>
      </c>
      <c r="B29" s="143"/>
      <c r="C29" s="143"/>
      <c r="D29" s="145"/>
      <c r="E29" s="145"/>
      <c r="F29" s="145"/>
      <c r="G29" s="145"/>
      <c r="H29" s="145"/>
      <c r="I29" s="145"/>
      <c r="J29" s="145"/>
      <c r="K29" s="144">
        <v>1.0</v>
      </c>
      <c r="L29" s="145"/>
      <c r="M29" s="144">
        <v>1.0</v>
      </c>
      <c r="N29" s="145"/>
      <c r="O29" s="143"/>
      <c r="P29" s="145"/>
      <c r="Q29" s="145"/>
      <c r="R29" s="145"/>
      <c r="S29" s="145"/>
      <c r="T29" s="143"/>
      <c r="U29" s="145"/>
      <c r="V29" s="145"/>
      <c r="W29" s="144">
        <v>1.0</v>
      </c>
      <c r="X29" s="145"/>
      <c r="Y29" s="143"/>
      <c r="Z29" s="145"/>
      <c r="AA29" s="144">
        <v>1.0</v>
      </c>
      <c r="AB29" s="145"/>
      <c r="AC29" s="144">
        <v>1.0</v>
      </c>
      <c r="AD29" s="144">
        <v>1.0</v>
      </c>
      <c r="AE29" s="145"/>
      <c r="AF29" s="145"/>
      <c r="AG29" s="145"/>
      <c r="AH29" s="145"/>
      <c r="AI29" s="143"/>
      <c r="AJ29" s="144">
        <v>1.0</v>
      </c>
      <c r="AK29" s="145"/>
      <c r="AL29" s="145"/>
      <c r="AM29" s="145"/>
      <c r="AN29" s="145"/>
      <c r="AO29" s="145"/>
      <c r="AP29" s="145"/>
      <c r="AQ29" s="144">
        <v>1.0</v>
      </c>
      <c r="AR29" s="145"/>
      <c r="AS29" s="145"/>
      <c r="AT29" s="145"/>
      <c r="AU29" s="145"/>
      <c r="AV29" s="145"/>
      <c r="AW29" s="145"/>
      <c r="AX29" s="145"/>
      <c r="AY29" s="145"/>
      <c r="AZ29" s="145"/>
      <c r="BA29" s="143"/>
      <c r="BB29" s="144">
        <v>8.0</v>
      </c>
      <c r="BC29" s="144"/>
    </row>
    <row r="30">
      <c r="A30" s="142" t="s">
        <v>391</v>
      </c>
      <c r="B30" s="143"/>
      <c r="C30" s="145"/>
      <c r="D30" s="144">
        <v>1.0</v>
      </c>
      <c r="E30" s="144">
        <v>1.0</v>
      </c>
      <c r="F30" s="145"/>
      <c r="G30" s="144">
        <v>1.0</v>
      </c>
      <c r="H30" s="145"/>
      <c r="I30" s="144">
        <v>1.0</v>
      </c>
      <c r="J30" s="145"/>
      <c r="K30" s="145"/>
      <c r="L30" s="145"/>
      <c r="M30" s="145"/>
      <c r="N30" s="145"/>
      <c r="O30" s="145"/>
      <c r="P30" s="144">
        <v>1.0</v>
      </c>
      <c r="Q30" s="143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4">
        <v>1.0</v>
      </c>
      <c r="AH30" s="145"/>
      <c r="AI30" s="145"/>
      <c r="AJ30" s="145"/>
      <c r="AK30" s="145"/>
      <c r="AL30" s="145"/>
      <c r="AM30" s="145"/>
      <c r="AN30" s="145"/>
      <c r="AO30" s="145"/>
      <c r="AP30" s="144">
        <v>1.0</v>
      </c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4">
        <v>7.0</v>
      </c>
      <c r="BC30" s="144"/>
    </row>
    <row r="31">
      <c r="A31" s="142" t="s">
        <v>548</v>
      </c>
      <c r="B31" s="143"/>
      <c r="C31" s="143"/>
      <c r="D31" s="145"/>
      <c r="E31" s="145"/>
      <c r="F31" s="145"/>
      <c r="G31" s="145"/>
      <c r="H31" s="145"/>
      <c r="I31" s="145"/>
      <c r="J31" s="145"/>
      <c r="K31" s="144">
        <v>1.0</v>
      </c>
      <c r="L31" s="145"/>
      <c r="M31" s="144">
        <v>1.0</v>
      </c>
      <c r="N31" s="145"/>
      <c r="O31" s="145"/>
      <c r="P31" s="145"/>
      <c r="Q31" s="145"/>
      <c r="R31" s="145"/>
      <c r="S31" s="145"/>
      <c r="T31" s="145"/>
      <c r="U31" s="145"/>
      <c r="V31" s="144">
        <v>1.0</v>
      </c>
      <c r="W31" s="145"/>
      <c r="X31" s="145"/>
      <c r="Y31" s="145"/>
      <c r="Z31" s="145"/>
      <c r="AA31" s="145"/>
      <c r="AB31" s="145"/>
      <c r="AC31" s="144">
        <v>1.0</v>
      </c>
      <c r="AD31" s="145"/>
      <c r="AE31" s="143"/>
      <c r="AF31" s="144">
        <v>1.0</v>
      </c>
      <c r="AG31" s="145"/>
      <c r="AH31" s="144">
        <v>1.0</v>
      </c>
      <c r="AI31" s="145"/>
      <c r="AJ31" s="144">
        <v>1.0</v>
      </c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4">
        <v>7.0</v>
      </c>
      <c r="BC31" s="144"/>
    </row>
    <row r="32">
      <c r="A32" s="142" t="s">
        <v>466</v>
      </c>
      <c r="B32" s="143"/>
      <c r="C32" s="145"/>
      <c r="D32" s="145"/>
      <c r="E32" s="145"/>
      <c r="F32" s="145"/>
      <c r="G32" s="145"/>
      <c r="H32" s="145"/>
      <c r="I32" s="145"/>
      <c r="J32" s="145"/>
      <c r="K32" s="144">
        <v>1.0</v>
      </c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4">
        <v>1.0</v>
      </c>
      <c r="X32" s="145"/>
      <c r="Y32" s="145"/>
      <c r="Z32" s="145"/>
      <c r="AA32" s="144">
        <v>1.0</v>
      </c>
      <c r="AB32" s="145"/>
      <c r="AC32" s="145"/>
      <c r="AD32" s="145"/>
      <c r="AE32" s="145"/>
      <c r="AF32" s="145"/>
      <c r="AG32" s="145"/>
      <c r="AH32" s="145"/>
      <c r="AI32" s="145"/>
      <c r="AJ32" s="144">
        <v>1.0</v>
      </c>
      <c r="AK32" s="145"/>
      <c r="AL32" s="145"/>
      <c r="AM32" s="145"/>
      <c r="AN32" s="145"/>
      <c r="AO32" s="145"/>
      <c r="AP32" s="145"/>
      <c r="AQ32" s="144">
        <v>1.0</v>
      </c>
      <c r="AR32" s="145"/>
      <c r="AS32" s="145"/>
      <c r="AT32" s="145"/>
      <c r="AU32" s="145"/>
      <c r="AV32" s="145"/>
      <c r="AW32" s="144">
        <v>1.0</v>
      </c>
      <c r="AX32" s="144">
        <v>1.0</v>
      </c>
      <c r="AY32" s="145"/>
      <c r="AZ32" s="145"/>
      <c r="BA32" s="145"/>
      <c r="BB32" s="144">
        <v>7.0</v>
      </c>
      <c r="BC32" s="144"/>
    </row>
    <row r="33">
      <c r="A33" s="142" t="s">
        <v>449</v>
      </c>
      <c r="B33" s="143"/>
      <c r="C33" s="144">
        <v>1.0</v>
      </c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4">
        <v>1.0</v>
      </c>
      <c r="X33" s="145"/>
      <c r="Y33" s="145"/>
      <c r="Z33" s="145"/>
      <c r="AA33" s="144">
        <v>1.0</v>
      </c>
      <c r="AB33" s="145"/>
      <c r="AC33" s="145"/>
      <c r="AD33" s="145"/>
      <c r="AE33" s="145"/>
      <c r="AF33" s="145"/>
      <c r="AG33" s="145"/>
      <c r="AH33" s="145"/>
      <c r="AI33" s="145"/>
      <c r="AJ33" s="144">
        <v>1.0</v>
      </c>
      <c r="AK33" s="145"/>
      <c r="AL33" s="145"/>
      <c r="AM33" s="145"/>
      <c r="AN33" s="145"/>
      <c r="AO33" s="145"/>
      <c r="AP33" s="145"/>
      <c r="AQ33" s="144">
        <v>1.0</v>
      </c>
      <c r="AR33" s="145"/>
      <c r="AS33" s="145"/>
      <c r="AT33" s="145"/>
      <c r="AU33" s="145"/>
      <c r="AV33" s="145"/>
      <c r="AW33" s="144">
        <v>1.0</v>
      </c>
      <c r="AX33" s="144">
        <v>1.0</v>
      </c>
      <c r="AY33" s="145"/>
      <c r="AZ33" s="145"/>
      <c r="BA33" s="145"/>
      <c r="BB33" s="144">
        <v>7.0</v>
      </c>
      <c r="BC33" s="144"/>
    </row>
    <row r="34">
      <c r="A34" s="142" t="s">
        <v>450</v>
      </c>
      <c r="B34" s="143"/>
      <c r="C34" s="144">
        <v>1.0</v>
      </c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4">
        <v>1.0</v>
      </c>
      <c r="P34" s="145"/>
      <c r="Q34" s="145"/>
      <c r="R34" s="145"/>
      <c r="S34" s="145"/>
      <c r="T34" s="144">
        <v>1.0</v>
      </c>
      <c r="U34" s="145"/>
      <c r="V34" s="145"/>
      <c r="W34" s="144">
        <v>1.0</v>
      </c>
      <c r="X34" s="145"/>
      <c r="Y34" s="144">
        <v>1.0</v>
      </c>
      <c r="Z34" s="145"/>
      <c r="AA34" s="145"/>
      <c r="AB34" s="145"/>
      <c r="AC34" s="145"/>
      <c r="AD34" s="145"/>
      <c r="AE34" s="145"/>
      <c r="AF34" s="145"/>
      <c r="AG34" s="145"/>
      <c r="AH34" s="145"/>
      <c r="AI34" s="144">
        <v>1.0</v>
      </c>
      <c r="AJ34" s="145"/>
      <c r="AK34" s="145"/>
      <c r="AL34" s="145"/>
      <c r="AM34" s="145"/>
      <c r="AN34" s="145"/>
      <c r="AO34" s="145"/>
      <c r="AP34" s="143"/>
      <c r="AQ34" s="145"/>
      <c r="AR34" s="145"/>
      <c r="AS34" s="145"/>
      <c r="AT34" s="145"/>
      <c r="AU34" s="145"/>
      <c r="AV34" s="143"/>
      <c r="AW34" s="145"/>
      <c r="AX34" s="145"/>
      <c r="AY34" s="145"/>
      <c r="AZ34" s="145"/>
      <c r="BA34" s="144">
        <v>1.0</v>
      </c>
      <c r="BB34" s="144">
        <v>7.0</v>
      </c>
      <c r="BC34" s="144"/>
    </row>
    <row r="35">
      <c r="A35" s="142" t="s">
        <v>514</v>
      </c>
      <c r="B35" s="143"/>
      <c r="C35" s="143"/>
      <c r="D35" s="145"/>
      <c r="E35" s="145"/>
      <c r="F35" s="145"/>
      <c r="G35" s="145"/>
      <c r="H35" s="145"/>
      <c r="I35" s="145"/>
      <c r="J35" s="145"/>
      <c r="K35" s="143"/>
      <c r="L35" s="145"/>
      <c r="M35" s="143"/>
      <c r="N35" s="145"/>
      <c r="O35" s="144">
        <v>1.0</v>
      </c>
      <c r="P35" s="145"/>
      <c r="Q35" s="145"/>
      <c r="R35" s="145"/>
      <c r="S35" s="145"/>
      <c r="T35" s="144">
        <v>1.0</v>
      </c>
      <c r="U35" s="145"/>
      <c r="V35" s="145"/>
      <c r="W35" s="143"/>
      <c r="X35" s="145"/>
      <c r="Y35" s="144">
        <v>1.0</v>
      </c>
      <c r="Z35" s="145"/>
      <c r="AA35" s="143"/>
      <c r="AB35" s="145"/>
      <c r="AC35" s="143"/>
      <c r="AD35" s="143"/>
      <c r="AE35" s="145"/>
      <c r="AF35" s="145"/>
      <c r="AG35" s="145"/>
      <c r="AH35" s="145"/>
      <c r="AI35" s="144">
        <v>1.0</v>
      </c>
      <c r="AJ35" s="143"/>
      <c r="AK35" s="145"/>
      <c r="AL35" s="145"/>
      <c r="AM35" s="145"/>
      <c r="AN35" s="145"/>
      <c r="AO35" s="145"/>
      <c r="AP35" s="145"/>
      <c r="AQ35" s="143"/>
      <c r="AR35" s="145"/>
      <c r="AS35" s="145"/>
      <c r="AT35" s="145"/>
      <c r="AU35" s="145"/>
      <c r="AV35" s="145"/>
      <c r="AW35" s="144">
        <v>1.0</v>
      </c>
      <c r="AX35" s="144">
        <v>1.0</v>
      </c>
      <c r="AY35" s="145"/>
      <c r="AZ35" s="145"/>
      <c r="BA35" s="144">
        <v>1.0</v>
      </c>
      <c r="BB35" s="144">
        <v>7.0</v>
      </c>
      <c r="BC35" s="144"/>
    </row>
    <row r="36">
      <c r="A36" s="142" t="s">
        <v>496</v>
      </c>
      <c r="B36" s="143"/>
      <c r="C36" s="145"/>
      <c r="D36" s="144">
        <v>1.0</v>
      </c>
      <c r="E36" s="144">
        <v>1.0</v>
      </c>
      <c r="F36" s="145"/>
      <c r="G36" s="144">
        <v>1.0</v>
      </c>
      <c r="H36" s="145"/>
      <c r="I36" s="144">
        <v>1.0</v>
      </c>
      <c r="J36" s="145"/>
      <c r="K36" s="145"/>
      <c r="L36" s="145"/>
      <c r="M36" s="145"/>
      <c r="N36" s="145"/>
      <c r="O36" s="145"/>
      <c r="P36" s="144">
        <v>1.0</v>
      </c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3"/>
      <c r="AD36" s="145"/>
      <c r="AE36" s="145"/>
      <c r="AF36" s="145"/>
      <c r="AG36" s="144">
        <v>1.0</v>
      </c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4">
        <v>6.0</v>
      </c>
      <c r="BC36" s="144"/>
    </row>
    <row r="37">
      <c r="A37" s="142" t="s">
        <v>549</v>
      </c>
      <c r="B37" s="145"/>
      <c r="C37" s="145"/>
      <c r="D37" s="145"/>
      <c r="E37" s="145"/>
      <c r="F37" s="145"/>
      <c r="G37" s="145"/>
      <c r="H37" s="145"/>
      <c r="I37" s="145"/>
      <c r="J37" s="145"/>
      <c r="K37" s="144">
        <v>1.0</v>
      </c>
      <c r="L37" s="145"/>
      <c r="M37" s="144">
        <v>1.0</v>
      </c>
      <c r="N37" s="145"/>
      <c r="O37" s="145"/>
      <c r="P37" s="145"/>
      <c r="Q37" s="145"/>
      <c r="R37" s="145"/>
      <c r="S37" s="145"/>
      <c r="T37" s="145"/>
      <c r="U37" s="145"/>
      <c r="V37" s="145"/>
      <c r="W37" s="144">
        <v>1.0</v>
      </c>
      <c r="X37" s="145"/>
      <c r="Y37" s="145"/>
      <c r="Z37" s="145"/>
      <c r="AA37" s="145"/>
      <c r="AB37" s="145"/>
      <c r="AC37" s="145"/>
      <c r="AD37" s="144">
        <v>1.0</v>
      </c>
      <c r="AE37" s="145"/>
      <c r="AF37" s="143"/>
      <c r="AG37" s="145"/>
      <c r="AH37" s="144">
        <v>1.0</v>
      </c>
      <c r="AI37" s="145"/>
      <c r="AJ37" s="144">
        <v>1.0</v>
      </c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  <c r="AY37" s="145"/>
      <c r="AZ37" s="145"/>
      <c r="BA37" s="145"/>
      <c r="BB37" s="144">
        <v>6.0</v>
      </c>
      <c r="BC37" s="144"/>
    </row>
    <row r="38">
      <c r="A38" s="142" t="s">
        <v>274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4">
        <v>1.0</v>
      </c>
      <c r="P38" s="145"/>
      <c r="Q38" s="145"/>
      <c r="R38" s="145"/>
      <c r="S38" s="145"/>
      <c r="T38" s="144">
        <v>1.0</v>
      </c>
      <c r="U38" s="145"/>
      <c r="V38" s="145"/>
      <c r="W38" s="144">
        <v>1.0</v>
      </c>
      <c r="X38" s="145"/>
      <c r="Y38" s="144">
        <v>1.0</v>
      </c>
      <c r="Z38" s="145"/>
      <c r="AA38" s="145"/>
      <c r="AB38" s="143"/>
      <c r="AC38" s="145"/>
      <c r="AD38" s="145"/>
      <c r="AE38" s="145"/>
      <c r="AF38" s="145"/>
      <c r="AG38" s="145"/>
      <c r="AH38" s="145"/>
      <c r="AI38" s="144">
        <v>1.0</v>
      </c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4">
        <v>1.0</v>
      </c>
      <c r="BB38" s="144">
        <v>6.0</v>
      </c>
      <c r="BC38" s="144"/>
    </row>
    <row r="39">
      <c r="A39" s="142" t="s">
        <v>445</v>
      </c>
      <c r="B39" s="143"/>
      <c r="C39" s="144">
        <v>1.0</v>
      </c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4">
        <v>1.0</v>
      </c>
      <c r="P39" s="145"/>
      <c r="Q39" s="145"/>
      <c r="R39" s="145"/>
      <c r="S39" s="145"/>
      <c r="T39" s="144">
        <v>1.0</v>
      </c>
      <c r="U39" s="145"/>
      <c r="V39" s="145"/>
      <c r="W39" s="143"/>
      <c r="X39" s="145"/>
      <c r="Y39" s="144">
        <v>1.0</v>
      </c>
      <c r="Z39" s="145"/>
      <c r="AA39" s="145"/>
      <c r="AB39" s="145"/>
      <c r="AC39" s="145"/>
      <c r="AD39" s="145"/>
      <c r="AE39" s="145"/>
      <c r="AF39" s="145"/>
      <c r="AG39" s="145"/>
      <c r="AH39" s="145"/>
      <c r="AI39" s="144">
        <v>1.0</v>
      </c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4">
        <v>1.0</v>
      </c>
      <c r="BB39" s="144">
        <v>6.0</v>
      </c>
      <c r="BC39" s="144"/>
    </row>
    <row r="40">
      <c r="A40" s="142" t="s">
        <v>459</v>
      </c>
      <c r="B40" s="143"/>
      <c r="C40" s="144">
        <v>1.0</v>
      </c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4">
        <v>1.0</v>
      </c>
      <c r="P40" s="145"/>
      <c r="Q40" s="145"/>
      <c r="R40" s="145"/>
      <c r="S40" s="145"/>
      <c r="T40" s="144">
        <v>1.0</v>
      </c>
      <c r="U40" s="145"/>
      <c r="V40" s="145"/>
      <c r="W40" s="143"/>
      <c r="X40" s="145"/>
      <c r="Y40" s="144">
        <v>1.0</v>
      </c>
      <c r="Z40" s="145"/>
      <c r="AA40" s="145"/>
      <c r="AB40" s="145"/>
      <c r="AC40" s="145"/>
      <c r="AD40" s="145"/>
      <c r="AE40" s="145"/>
      <c r="AF40" s="145"/>
      <c r="AG40" s="145"/>
      <c r="AH40" s="145"/>
      <c r="AI40" s="144">
        <v>1.0</v>
      </c>
      <c r="AJ40" s="145"/>
      <c r="AK40" s="145"/>
      <c r="AL40" s="145"/>
      <c r="AM40" s="145"/>
      <c r="AN40" s="145"/>
      <c r="AO40" s="145"/>
      <c r="AP40" s="143"/>
      <c r="AQ40" s="145"/>
      <c r="AR40" s="145"/>
      <c r="AS40" s="145"/>
      <c r="AT40" s="145"/>
      <c r="AU40" s="145"/>
      <c r="AV40" s="143"/>
      <c r="AW40" s="145"/>
      <c r="AX40" s="145"/>
      <c r="AY40" s="145"/>
      <c r="AZ40" s="145"/>
      <c r="BA40" s="144">
        <v>1.0</v>
      </c>
      <c r="BB40" s="144">
        <v>6.0</v>
      </c>
      <c r="BC40" s="144"/>
    </row>
    <row r="41">
      <c r="A41" s="142" t="s">
        <v>460</v>
      </c>
      <c r="B41" s="143"/>
      <c r="C41" s="144">
        <v>1.0</v>
      </c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4">
        <v>1.0</v>
      </c>
      <c r="P41" s="145"/>
      <c r="Q41" s="145"/>
      <c r="R41" s="145"/>
      <c r="S41" s="145"/>
      <c r="T41" s="144">
        <v>1.0</v>
      </c>
      <c r="U41" s="145"/>
      <c r="V41" s="145"/>
      <c r="W41" s="145"/>
      <c r="X41" s="145"/>
      <c r="Y41" s="144">
        <v>1.0</v>
      </c>
      <c r="Z41" s="145"/>
      <c r="AA41" s="145"/>
      <c r="AB41" s="145"/>
      <c r="AC41" s="145"/>
      <c r="AD41" s="145"/>
      <c r="AE41" s="145"/>
      <c r="AF41" s="145"/>
      <c r="AG41" s="145"/>
      <c r="AH41" s="145"/>
      <c r="AI41" s="144">
        <v>1.0</v>
      </c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4">
        <v>1.0</v>
      </c>
      <c r="BB41" s="144">
        <v>6.0</v>
      </c>
      <c r="BC41" s="144"/>
    </row>
    <row r="42">
      <c r="A42" s="142" t="s">
        <v>977</v>
      </c>
      <c r="B42" s="143"/>
      <c r="C42" s="144">
        <v>1.0</v>
      </c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4">
        <v>1.0</v>
      </c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4">
        <v>1.0</v>
      </c>
      <c r="AI42" s="145"/>
      <c r="AJ42" s="144">
        <v>1.0</v>
      </c>
      <c r="AK42" s="145"/>
      <c r="AL42" s="145"/>
      <c r="AM42" s="145"/>
      <c r="AN42" s="144">
        <v>1.0</v>
      </c>
      <c r="AO42" s="145"/>
      <c r="AP42" s="145"/>
      <c r="AQ42" s="145"/>
      <c r="AR42" s="145"/>
      <c r="AS42" s="145"/>
      <c r="AT42" s="145"/>
      <c r="AU42" s="145"/>
      <c r="AV42" s="145"/>
      <c r="AW42" s="144">
        <v>1.0</v>
      </c>
      <c r="AX42" s="145"/>
      <c r="AY42" s="145"/>
      <c r="AZ42" s="145"/>
      <c r="BA42" s="145"/>
      <c r="BB42" s="144">
        <v>6.0</v>
      </c>
      <c r="BC42" s="144"/>
    </row>
    <row r="43">
      <c r="A43" s="142" t="s">
        <v>435</v>
      </c>
      <c r="B43" s="143"/>
      <c r="C43" s="143"/>
      <c r="D43" s="145"/>
      <c r="E43" s="145"/>
      <c r="F43" s="145"/>
      <c r="G43" s="145"/>
      <c r="H43" s="145"/>
      <c r="I43" s="145"/>
      <c r="J43" s="144">
        <v>1.0</v>
      </c>
      <c r="K43" s="145"/>
      <c r="L43" s="145"/>
      <c r="M43" s="144">
        <v>1.0</v>
      </c>
      <c r="N43" s="144">
        <v>1.0</v>
      </c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4">
        <v>1.0</v>
      </c>
      <c r="AD43" s="145"/>
      <c r="AE43" s="145"/>
      <c r="AF43" s="145"/>
      <c r="AG43" s="145"/>
      <c r="AH43" s="145"/>
      <c r="AI43" s="145"/>
      <c r="AJ43" s="145"/>
      <c r="AK43" s="144">
        <v>1.0</v>
      </c>
      <c r="AL43" s="145"/>
      <c r="AM43" s="145"/>
      <c r="AN43" s="145"/>
      <c r="AO43" s="145"/>
      <c r="AP43" s="145"/>
      <c r="AQ43" s="145"/>
      <c r="AR43" s="145"/>
      <c r="AS43" s="145"/>
      <c r="AT43" s="144">
        <v>1.0</v>
      </c>
      <c r="AU43" s="145"/>
      <c r="AV43" s="145"/>
      <c r="AW43" s="145"/>
      <c r="AX43" s="145"/>
      <c r="AY43" s="145"/>
      <c r="AZ43" s="145"/>
      <c r="BA43" s="145"/>
      <c r="BB43" s="144">
        <v>6.0</v>
      </c>
      <c r="BC43" s="144"/>
    </row>
    <row r="44">
      <c r="A44" s="142" t="s">
        <v>471</v>
      </c>
      <c r="B44" s="143"/>
      <c r="C44" s="145"/>
      <c r="D44" s="144">
        <v>1.0</v>
      </c>
      <c r="E44" s="144">
        <v>1.0</v>
      </c>
      <c r="F44" s="145"/>
      <c r="G44" s="144">
        <v>1.0</v>
      </c>
      <c r="H44" s="145"/>
      <c r="I44" s="144">
        <v>1.0</v>
      </c>
      <c r="J44" s="145"/>
      <c r="K44" s="145"/>
      <c r="L44" s="145"/>
      <c r="M44" s="145"/>
      <c r="N44" s="145"/>
      <c r="O44" s="145"/>
      <c r="P44" s="144">
        <v>1.0</v>
      </c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4">
        <v>1.0</v>
      </c>
      <c r="AH44" s="143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4">
        <v>6.0</v>
      </c>
      <c r="BC44" s="144"/>
    </row>
    <row r="45">
      <c r="A45" s="142" t="s">
        <v>313</v>
      </c>
      <c r="B45" s="143"/>
      <c r="C45" s="143"/>
      <c r="D45" s="144">
        <v>1.0</v>
      </c>
      <c r="E45" s="144">
        <v>1.0</v>
      </c>
      <c r="F45" s="145"/>
      <c r="G45" s="144">
        <v>1.0</v>
      </c>
      <c r="H45" s="145"/>
      <c r="I45" s="144">
        <v>1.0</v>
      </c>
      <c r="J45" s="145"/>
      <c r="K45" s="145"/>
      <c r="L45" s="145"/>
      <c r="M45" s="145"/>
      <c r="N45" s="145"/>
      <c r="O45" s="145"/>
      <c r="P45" s="144">
        <v>1.0</v>
      </c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4">
        <v>1.0</v>
      </c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3"/>
      <c r="AT45" s="145"/>
      <c r="AU45" s="145"/>
      <c r="AV45" s="145"/>
      <c r="AW45" s="145"/>
      <c r="AX45" s="145"/>
      <c r="AY45" s="145"/>
      <c r="AZ45" s="145"/>
      <c r="BA45" s="145"/>
      <c r="BB45" s="144">
        <v>6.0</v>
      </c>
      <c r="BC45" s="144"/>
    </row>
    <row r="46">
      <c r="A46" s="142" t="s">
        <v>317</v>
      </c>
      <c r="B46" s="143"/>
      <c r="C46" s="145"/>
      <c r="D46" s="144">
        <v>1.0</v>
      </c>
      <c r="E46" s="144">
        <v>1.0</v>
      </c>
      <c r="F46" s="145"/>
      <c r="G46" s="144">
        <v>1.0</v>
      </c>
      <c r="H46" s="145"/>
      <c r="I46" s="144">
        <v>1.0</v>
      </c>
      <c r="J46" s="145"/>
      <c r="K46" s="145"/>
      <c r="L46" s="145"/>
      <c r="M46" s="145"/>
      <c r="N46" s="145"/>
      <c r="O46" s="145"/>
      <c r="P46" s="144">
        <v>1.0</v>
      </c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4">
        <v>1.0</v>
      </c>
      <c r="AH46" s="145"/>
      <c r="AI46" s="145"/>
      <c r="AJ46" s="145"/>
      <c r="AK46" s="145"/>
      <c r="AL46" s="143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4">
        <v>6.0</v>
      </c>
      <c r="BC46" s="144"/>
    </row>
    <row r="47">
      <c r="A47" s="142" t="s">
        <v>369</v>
      </c>
      <c r="B47" s="143"/>
      <c r="C47" s="145"/>
      <c r="D47" s="144">
        <v>1.0</v>
      </c>
      <c r="E47" s="144">
        <v>1.0</v>
      </c>
      <c r="F47" s="145"/>
      <c r="G47" s="144">
        <v>1.0</v>
      </c>
      <c r="H47" s="145"/>
      <c r="I47" s="144">
        <v>1.0</v>
      </c>
      <c r="J47" s="145"/>
      <c r="K47" s="145"/>
      <c r="L47" s="145"/>
      <c r="M47" s="145"/>
      <c r="N47" s="145"/>
      <c r="O47" s="145"/>
      <c r="P47" s="144">
        <v>1.0</v>
      </c>
      <c r="Q47" s="143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4">
        <v>1.0</v>
      </c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4">
        <v>6.0</v>
      </c>
      <c r="BC47" s="144"/>
    </row>
    <row r="48">
      <c r="A48" s="142" t="s">
        <v>385</v>
      </c>
      <c r="B48" s="143"/>
      <c r="C48" s="145"/>
      <c r="D48" s="144">
        <v>1.0</v>
      </c>
      <c r="E48" s="144">
        <v>1.0</v>
      </c>
      <c r="F48" s="145"/>
      <c r="G48" s="144">
        <v>1.0</v>
      </c>
      <c r="H48" s="145"/>
      <c r="I48" s="144">
        <v>1.0</v>
      </c>
      <c r="J48" s="145"/>
      <c r="K48" s="145"/>
      <c r="L48" s="145"/>
      <c r="M48" s="143"/>
      <c r="N48" s="145"/>
      <c r="O48" s="145"/>
      <c r="P48" s="144">
        <v>1.0</v>
      </c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4">
        <v>1.0</v>
      </c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4">
        <v>6.0</v>
      </c>
      <c r="BC48" s="144"/>
    </row>
    <row r="49">
      <c r="A49" s="142" t="s">
        <v>439</v>
      </c>
      <c r="B49" s="143"/>
      <c r="C49" s="145"/>
      <c r="D49" s="144">
        <v>1.0</v>
      </c>
      <c r="E49" s="144">
        <v>1.0</v>
      </c>
      <c r="F49" s="145"/>
      <c r="G49" s="144">
        <v>1.0</v>
      </c>
      <c r="H49" s="145"/>
      <c r="I49" s="144">
        <v>1.0</v>
      </c>
      <c r="J49" s="145"/>
      <c r="K49" s="145"/>
      <c r="L49" s="145"/>
      <c r="M49" s="145"/>
      <c r="N49" s="145"/>
      <c r="O49" s="145"/>
      <c r="P49" s="144">
        <v>1.0</v>
      </c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4">
        <v>1.0</v>
      </c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4">
        <v>6.0</v>
      </c>
      <c r="BC49" s="144"/>
    </row>
    <row r="50">
      <c r="A50" s="142" t="s">
        <v>484</v>
      </c>
      <c r="B50" s="143"/>
      <c r="C50" s="145"/>
      <c r="D50" s="144">
        <v>1.0</v>
      </c>
      <c r="E50" s="144">
        <v>1.0</v>
      </c>
      <c r="F50" s="145"/>
      <c r="G50" s="144">
        <v>1.0</v>
      </c>
      <c r="H50" s="145"/>
      <c r="I50" s="144">
        <v>1.0</v>
      </c>
      <c r="J50" s="145"/>
      <c r="K50" s="145"/>
      <c r="L50" s="145"/>
      <c r="M50" s="145"/>
      <c r="N50" s="145"/>
      <c r="O50" s="145"/>
      <c r="P50" s="144">
        <v>1.0</v>
      </c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4">
        <v>1.0</v>
      </c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4">
        <v>6.0</v>
      </c>
      <c r="BC50" s="144"/>
    </row>
    <row r="51">
      <c r="A51" s="142" t="s">
        <v>485</v>
      </c>
      <c r="B51" s="143"/>
      <c r="C51" s="143"/>
      <c r="D51" s="144">
        <v>1.0</v>
      </c>
      <c r="E51" s="144">
        <v>1.0</v>
      </c>
      <c r="F51" s="145"/>
      <c r="G51" s="144">
        <v>1.0</v>
      </c>
      <c r="H51" s="145"/>
      <c r="I51" s="144">
        <v>1.0</v>
      </c>
      <c r="J51" s="145"/>
      <c r="K51" s="145"/>
      <c r="L51" s="145"/>
      <c r="M51" s="145"/>
      <c r="N51" s="145"/>
      <c r="O51" s="145"/>
      <c r="P51" s="144">
        <v>1.0</v>
      </c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4">
        <v>1.0</v>
      </c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4">
        <v>6.0</v>
      </c>
      <c r="BC51" s="144"/>
    </row>
    <row r="52">
      <c r="A52" s="142" t="s">
        <v>486</v>
      </c>
      <c r="B52" s="143"/>
      <c r="C52" s="143"/>
      <c r="D52" s="144">
        <v>1.0</v>
      </c>
      <c r="E52" s="144">
        <v>1.0</v>
      </c>
      <c r="F52" s="145"/>
      <c r="G52" s="144">
        <v>1.0</v>
      </c>
      <c r="H52" s="145"/>
      <c r="I52" s="144">
        <v>1.0</v>
      </c>
      <c r="J52" s="145"/>
      <c r="K52" s="145"/>
      <c r="L52" s="145"/>
      <c r="M52" s="145"/>
      <c r="N52" s="145"/>
      <c r="O52" s="145"/>
      <c r="P52" s="144">
        <v>1.0</v>
      </c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4">
        <v>1.0</v>
      </c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4">
        <v>6.0</v>
      </c>
      <c r="BC52" s="144"/>
    </row>
    <row r="53">
      <c r="A53" s="142" t="s">
        <v>487</v>
      </c>
      <c r="B53" s="143"/>
      <c r="C53" s="145"/>
      <c r="D53" s="144">
        <v>1.0</v>
      </c>
      <c r="E53" s="144">
        <v>1.0</v>
      </c>
      <c r="F53" s="145"/>
      <c r="G53" s="144">
        <v>1.0</v>
      </c>
      <c r="H53" s="145"/>
      <c r="I53" s="144">
        <v>1.0</v>
      </c>
      <c r="J53" s="145"/>
      <c r="K53" s="145"/>
      <c r="L53" s="145"/>
      <c r="M53" s="145"/>
      <c r="N53" s="145"/>
      <c r="O53" s="145"/>
      <c r="P53" s="144">
        <v>1.0</v>
      </c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4">
        <v>1.0</v>
      </c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4">
        <v>6.0</v>
      </c>
      <c r="BC53" s="144"/>
    </row>
    <row r="54">
      <c r="A54" s="142" t="s">
        <v>488</v>
      </c>
      <c r="B54" s="143"/>
      <c r="C54" s="145"/>
      <c r="D54" s="144">
        <v>1.0</v>
      </c>
      <c r="E54" s="144">
        <v>1.0</v>
      </c>
      <c r="F54" s="145"/>
      <c r="G54" s="144">
        <v>1.0</v>
      </c>
      <c r="H54" s="145"/>
      <c r="I54" s="144">
        <v>1.0</v>
      </c>
      <c r="J54" s="145"/>
      <c r="K54" s="145"/>
      <c r="L54" s="145"/>
      <c r="M54" s="145"/>
      <c r="N54" s="145"/>
      <c r="O54" s="145"/>
      <c r="P54" s="144">
        <v>1.0</v>
      </c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4">
        <v>1.0</v>
      </c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4">
        <v>6.0</v>
      </c>
      <c r="BC54" s="144"/>
    </row>
    <row r="55">
      <c r="A55" s="142" t="s">
        <v>282</v>
      </c>
      <c r="B55" s="143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4">
        <v>1.0</v>
      </c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3"/>
      <c r="AE55" s="144">
        <v>1.0</v>
      </c>
      <c r="AF55" s="145"/>
      <c r="AG55" s="145"/>
      <c r="AH55" s="145"/>
      <c r="AI55" s="145"/>
      <c r="AJ55" s="145"/>
      <c r="AK55" s="145"/>
      <c r="AL55" s="145"/>
      <c r="AM55" s="144">
        <v>1.0</v>
      </c>
      <c r="AN55" s="145"/>
      <c r="AO55" s="145"/>
      <c r="AP55" s="145"/>
      <c r="AQ55" s="145"/>
      <c r="AR55" s="145"/>
      <c r="AS55" s="145"/>
      <c r="AT55" s="145"/>
      <c r="AU55" s="145"/>
      <c r="AV55" s="145"/>
      <c r="AW55" s="143"/>
      <c r="AX55" s="145"/>
      <c r="AY55" s="144">
        <v>1.0</v>
      </c>
      <c r="AZ55" s="144">
        <v>1.0</v>
      </c>
      <c r="BA55" s="145"/>
      <c r="BB55" s="144">
        <v>5.0</v>
      </c>
      <c r="BC55" s="144"/>
    </row>
    <row r="56">
      <c r="A56" s="142" t="s">
        <v>415</v>
      </c>
      <c r="B56" s="143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4">
        <v>1.0</v>
      </c>
      <c r="N56" s="145"/>
      <c r="O56" s="145"/>
      <c r="P56" s="145"/>
      <c r="Q56" s="144">
        <v>1.0</v>
      </c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4">
        <v>1.0</v>
      </c>
      <c r="AF56" s="145"/>
      <c r="AG56" s="145"/>
      <c r="AH56" s="145"/>
      <c r="AI56" s="145"/>
      <c r="AJ56" s="144">
        <v>1.0</v>
      </c>
      <c r="AK56" s="145"/>
      <c r="AL56" s="145"/>
      <c r="AM56" s="145"/>
      <c r="AN56" s="145"/>
      <c r="AO56" s="145"/>
      <c r="AP56" s="145"/>
      <c r="AQ56" s="145"/>
      <c r="AR56" s="145"/>
      <c r="AS56" s="145"/>
      <c r="AT56" s="144">
        <v>1.0</v>
      </c>
      <c r="AU56" s="145"/>
      <c r="AV56" s="145"/>
      <c r="AW56" s="145"/>
      <c r="AX56" s="145"/>
      <c r="AY56" s="145"/>
      <c r="AZ56" s="145"/>
      <c r="BA56" s="145"/>
      <c r="BB56" s="144">
        <v>5.0</v>
      </c>
      <c r="BC56" s="144"/>
    </row>
    <row r="57">
      <c r="A57" s="142" t="s">
        <v>457</v>
      </c>
      <c r="B57" s="143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3"/>
      <c r="R57" s="145"/>
      <c r="S57" s="143"/>
      <c r="T57" s="145"/>
      <c r="U57" s="145"/>
      <c r="V57" s="144">
        <v>1.0</v>
      </c>
      <c r="W57" s="145"/>
      <c r="X57" s="145"/>
      <c r="Y57" s="145"/>
      <c r="Z57" s="145"/>
      <c r="AA57" s="144">
        <v>1.0</v>
      </c>
      <c r="AB57" s="145"/>
      <c r="AC57" s="145"/>
      <c r="AD57" s="145"/>
      <c r="AE57" s="145"/>
      <c r="AF57" s="144">
        <v>1.0</v>
      </c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4">
        <v>1.0</v>
      </c>
      <c r="AS57" s="145"/>
      <c r="AT57" s="145"/>
      <c r="AU57" s="145"/>
      <c r="AV57" s="145"/>
      <c r="AW57" s="144">
        <v>1.0</v>
      </c>
      <c r="AX57" s="145"/>
      <c r="AY57" s="145"/>
      <c r="AZ57" s="143"/>
      <c r="BA57" s="145"/>
      <c r="BB57" s="144">
        <v>5.0</v>
      </c>
      <c r="BC57" s="144"/>
    </row>
    <row r="58">
      <c r="A58" s="142" t="s">
        <v>310</v>
      </c>
      <c r="B58" s="143"/>
      <c r="C58" s="143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4">
        <v>1.0</v>
      </c>
      <c r="AB58" s="145"/>
      <c r="AC58" s="145"/>
      <c r="AD58" s="145"/>
      <c r="AE58" s="145"/>
      <c r="AF58" s="145"/>
      <c r="AG58" s="145"/>
      <c r="AH58" s="145"/>
      <c r="AI58" s="145"/>
      <c r="AJ58" s="144">
        <v>1.0</v>
      </c>
      <c r="AK58" s="145"/>
      <c r="AL58" s="145"/>
      <c r="AM58" s="144">
        <v>1.0</v>
      </c>
      <c r="AN58" s="145"/>
      <c r="AO58" s="145"/>
      <c r="AP58" s="145"/>
      <c r="AQ58" s="144">
        <v>1.0</v>
      </c>
      <c r="AR58" s="144">
        <v>1.0</v>
      </c>
      <c r="AS58" s="145"/>
      <c r="AT58" s="145"/>
      <c r="AU58" s="145"/>
      <c r="AV58" s="145"/>
      <c r="AW58" s="145"/>
      <c r="AX58" s="145"/>
      <c r="AY58" s="145"/>
      <c r="AZ58" s="145"/>
      <c r="BA58" s="145"/>
      <c r="BB58" s="144">
        <v>5.0</v>
      </c>
      <c r="BC58" s="144"/>
    </row>
    <row r="59">
      <c r="A59" s="142" t="s">
        <v>345</v>
      </c>
      <c r="B59" s="143"/>
      <c r="C59" s="143"/>
      <c r="D59" s="143"/>
      <c r="E59" s="143"/>
      <c r="F59" s="143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4">
        <v>1.0</v>
      </c>
      <c r="AB59" s="145"/>
      <c r="AC59" s="145"/>
      <c r="AD59" s="145"/>
      <c r="AE59" s="145"/>
      <c r="AF59" s="145"/>
      <c r="AG59" s="145"/>
      <c r="AH59" s="145"/>
      <c r="AI59" s="145"/>
      <c r="AJ59" s="144">
        <v>1.0</v>
      </c>
      <c r="AK59" s="145"/>
      <c r="AL59" s="145"/>
      <c r="AM59" s="144">
        <v>1.0</v>
      </c>
      <c r="AN59" s="145"/>
      <c r="AO59" s="145"/>
      <c r="AP59" s="145"/>
      <c r="AQ59" s="144">
        <v>1.0</v>
      </c>
      <c r="AR59" s="144">
        <v>1.0</v>
      </c>
      <c r="AS59" s="145"/>
      <c r="AT59" s="145"/>
      <c r="AU59" s="145"/>
      <c r="AV59" s="145"/>
      <c r="AW59" s="145"/>
      <c r="AX59" s="145"/>
      <c r="AY59" s="145"/>
      <c r="AZ59" s="145"/>
      <c r="BA59" s="145"/>
      <c r="BB59" s="144">
        <v>5.0</v>
      </c>
      <c r="BC59" s="144"/>
    </row>
    <row r="60">
      <c r="A60" s="142" t="s">
        <v>423</v>
      </c>
      <c r="B60" s="143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4">
        <v>1.0</v>
      </c>
      <c r="AB60" s="145"/>
      <c r="AC60" s="145"/>
      <c r="AD60" s="145"/>
      <c r="AE60" s="145"/>
      <c r="AF60" s="145"/>
      <c r="AG60" s="145"/>
      <c r="AH60" s="145"/>
      <c r="AI60" s="145"/>
      <c r="AJ60" s="144">
        <v>1.0</v>
      </c>
      <c r="AK60" s="145"/>
      <c r="AL60" s="145"/>
      <c r="AM60" s="144">
        <v>1.0</v>
      </c>
      <c r="AN60" s="145"/>
      <c r="AO60" s="145"/>
      <c r="AP60" s="145"/>
      <c r="AQ60" s="144">
        <v>1.0</v>
      </c>
      <c r="AR60" s="144">
        <v>1.0</v>
      </c>
      <c r="AS60" s="145"/>
      <c r="AT60" s="145"/>
      <c r="AU60" s="145"/>
      <c r="AV60" s="145"/>
      <c r="AW60" s="145"/>
      <c r="AX60" s="145"/>
      <c r="AY60" s="145"/>
      <c r="AZ60" s="145"/>
      <c r="BA60" s="145"/>
      <c r="BB60" s="144">
        <v>5.0</v>
      </c>
      <c r="BC60" s="144"/>
    </row>
    <row r="61">
      <c r="A61" s="142" t="s">
        <v>507</v>
      </c>
      <c r="B61" s="143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4">
        <v>1.0</v>
      </c>
      <c r="AB61" s="145"/>
      <c r="AC61" s="145"/>
      <c r="AD61" s="145"/>
      <c r="AE61" s="145"/>
      <c r="AF61" s="145"/>
      <c r="AG61" s="145"/>
      <c r="AH61" s="145"/>
      <c r="AI61" s="145"/>
      <c r="AJ61" s="144">
        <v>1.0</v>
      </c>
      <c r="AK61" s="145"/>
      <c r="AL61" s="145"/>
      <c r="AM61" s="144">
        <v>1.0</v>
      </c>
      <c r="AN61" s="145"/>
      <c r="AO61" s="145"/>
      <c r="AP61" s="145"/>
      <c r="AQ61" s="144">
        <v>1.0</v>
      </c>
      <c r="AR61" s="144">
        <v>1.0</v>
      </c>
      <c r="AS61" s="145"/>
      <c r="AT61" s="145"/>
      <c r="AU61" s="145"/>
      <c r="AV61" s="145"/>
      <c r="AW61" s="145"/>
      <c r="AX61" s="145"/>
      <c r="AY61" s="145"/>
      <c r="AZ61" s="145"/>
      <c r="BA61" s="145"/>
      <c r="BB61" s="144">
        <v>5.0</v>
      </c>
      <c r="BC61" s="144"/>
    </row>
    <row r="62">
      <c r="A62" s="142" t="s">
        <v>494</v>
      </c>
      <c r="B62" s="143"/>
      <c r="C62" s="145"/>
      <c r="D62" s="145"/>
      <c r="E62" s="145"/>
      <c r="F62" s="145"/>
      <c r="G62" s="145"/>
      <c r="H62" s="145"/>
      <c r="I62" s="145"/>
      <c r="J62" s="145"/>
      <c r="K62" s="144">
        <v>1.0</v>
      </c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3"/>
      <c r="W62" s="145"/>
      <c r="X62" s="145"/>
      <c r="Y62" s="145"/>
      <c r="Z62" s="145"/>
      <c r="AA62" s="144">
        <v>1.0</v>
      </c>
      <c r="AB62" s="145"/>
      <c r="AC62" s="145"/>
      <c r="AD62" s="145"/>
      <c r="AE62" s="145"/>
      <c r="AF62" s="144">
        <v>1.0</v>
      </c>
      <c r="AG62" s="145"/>
      <c r="AH62" s="145"/>
      <c r="AI62" s="145"/>
      <c r="AJ62" s="144">
        <v>1.0</v>
      </c>
      <c r="AK62" s="145"/>
      <c r="AL62" s="145"/>
      <c r="AM62" s="145"/>
      <c r="AN62" s="145"/>
      <c r="AO62" s="145"/>
      <c r="AP62" s="145"/>
      <c r="AQ62" s="145"/>
      <c r="AR62" s="144">
        <v>1.0</v>
      </c>
      <c r="AS62" s="145"/>
      <c r="AT62" s="145"/>
      <c r="AU62" s="145"/>
      <c r="AV62" s="145"/>
      <c r="AW62" s="145"/>
      <c r="AX62" s="145"/>
      <c r="AY62" s="145"/>
      <c r="AZ62" s="145"/>
      <c r="BA62" s="145"/>
      <c r="BB62" s="144">
        <v>5.0</v>
      </c>
      <c r="BC62" s="144"/>
    </row>
    <row r="63">
      <c r="A63" s="142" t="s">
        <v>281</v>
      </c>
      <c r="B63" s="143"/>
      <c r="C63" s="143"/>
      <c r="D63" s="143"/>
      <c r="E63" s="143"/>
      <c r="F63" s="143"/>
      <c r="G63" s="145"/>
      <c r="H63" s="145"/>
      <c r="I63" s="145"/>
      <c r="J63" s="145"/>
      <c r="K63" s="144">
        <v>1.0</v>
      </c>
      <c r="L63" s="145"/>
      <c r="M63" s="144">
        <v>1.0</v>
      </c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4">
        <v>1.0</v>
      </c>
      <c r="AD63" s="145"/>
      <c r="AE63" s="145"/>
      <c r="AF63" s="145"/>
      <c r="AG63" s="145"/>
      <c r="AH63" s="144">
        <v>1.0</v>
      </c>
      <c r="AI63" s="145"/>
      <c r="AJ63" s="144">
        <v>1.0</v>
      </c>
      <c r="AK63" s="145"/>
      <c r="AL63" s="145"/>
      <c r="AM63" s="145"/>
      <c r="AN63" s="145"/>
      <c r="AO63" s="145"/>
      <c r="AP63" s="145"/>
      <c r="AQ63" s="145"/>
      <c r="AR63" s="143"/>
      <c r="AS63" s="145"/>
      <c r="AT63" s="145"/>
      <c r="AU63" s="145"/>
      <c r="AV63" s="145"/>
      <c r="AW63" s="145"/>
      <c r="AX63" s="145"/>
      <c r="AY63" s="145"/>
      <c r="AZ63" s="145"/>
      <c r="BA63" s="145"/>
      <c r="BB63" s="144">
        <v>5.0</v>
      </c>
      <c r="BC63" s="144"/>
    </row>
    <row r="64">
      <c r="A64" s="142" t="s">
        <v>375</v>
      </c>
      <c r="B64" s="143"/>
      <c r="C64" s="143"/>
      <c r="D64" s="143"/>
      <c r="E64" s="145"/>
      <c r="F64" s="145"/>
      <c r="G64" s="145"/>
      <c r="H64" s="145"/>
      <c r="I64" s="145"/>
      <c r="J64" s="145"/>
      <c r="K64" s="145"/>
      <c r="L64" s="144">
        <v>1.0</v>
      </c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4">
        <v>1.0</v>
      </c>
      <c r="AI64" s="145"/>
      <c r="AJ64" s="144">
        <v>1.0</v>
      </c>
      <c r="AK64" s="145"/>
      <c r="AL64" s="145"/>
      <c r="AM64" s="145"/>
      <c r="AN64" s="145"/>
      <c r="AO64" s="145"/>
      <c r="AP64" s="145"/>
      <c r="AQ64" s="144">
        <v>1.0</v>
      </c>
      <c r="AR64" s="144">
        <v>1.0</v>
      </c>
      <c r="AS64" s="145"/>
      <c r="AT64" s="145"/>
      <c r="AU64" s="145"/>
      <c r="AV64" s="145"/>
      <c r="AW64" s="145"/>
      <c r="AX64" s="145"/>
      <c r="AY64" s="145"/>
      <c r="AZ64" s="145"/>
      <c r="BA64" s="145"/>
      <c r="BB64" s="144">
        <v>5.0</v>
      </c>
      <c r="BC64" s="144"/>
    </row>
    <row r="65">
      <c r="A65" s="142" t="s">
        <v>441</v>
      </c>
      <c r="B65" s="143"/>
      <c r="C65" s="143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4">
        <v>1.0</v>
      </c>
      <c r="P65" s="145"/>
      <c r="Q65" s="145"/>
      <c r="R65" s="145"/>
      <c r="S65" s="145"/>
      <c r="T65" s="144">
        <v>1.0</v>
      </c>
      <c r="U65" s="145"/>
      <c r="V65" s="145"/>
      <c r="W65" s="143"/>
      <c r="X65" s="145"/>
      <c r="Y65" s="144">
        <v>1.0</v>
      </c>
      <c r="Z65" s="145"/>
      <c r="AA65" s="145"/>
      <c r="AB65" s="145"/>
      <c r="AC65" s="145"/>
      <c r="AD65" s="145"/>
      <c r="AE65" s="145"/>
      <c r="AF65" s="145"/>
      <c r="AG65" s="145"/>
      <c r="AH65" s="145"/>
      <c r="AI65" s="144">
        <v>1.0</v>
      </c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4">
        <v>1.0</v>
      </c>
      <c r="BB65" s="144">
        <v>5.0</v>
      </c>
      <c r="BC65" s="144"/>
    </row>
    <row r="66">
      <c r="A66" s="142" t="s">
        <v>442</v>
      </c>
      <c r="B66" s="143"/>
      <c r="C66" s="143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4">
        <v>1.0</v>
      </c>
      <c r="P66" s="145"/>
      <c r="Q66" s="145"/>
      <c r="R66" s="145"/>
      <c r="S66" s="145"/>
      <c r="T66" s="144">
        <v>1.0</v>
      </c>
      <c r="U66" s="145"/>
      <c r="V66" s="145"/>
      <c r="W66" s="143"/>
      <c r="X66" s="145"/>
      <c r="Y66" s="144">
        <v>1.0</v>
      </c>
      <c r="Z66" s="145"/>
      <c r="AA66" s="145"/>
      <c r="AB66" s="145"/>
      <c r="AC66" s="145"/>
      <c r="AD66" s="145"/>
      <c r="AE66" s="145"/>
      <c r="AF66" s="145"/>
      <c r="AG66" s="145"/>
      <c r="AH66" s="145"/>
      <c r="AI66" s="144">
        <v>1.0</v>
      </c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4">
        <v>1.0</v>
      </c>
      <c r="BB66" s="144">
        <v>5.0</v>
      </c>
      <c r="BC66" s="144"/>
    </row>
    <row r="67">
      <c r="A67" s="142" t="s">
        <v>522</v>
      </c>
      <c r="B67" s="143"/>
      <c r="C67" s="143"/>
      <c r="D67" s="145"/>
      <c r="E67" s="145"/>
      <c r="F67" s="145"/>
      <c r="G67" s="145"/>
      <c r="H67" s="145"/>
      <c r="I67" s="145"/>
      <c r="J67" s="145"/>
      <c r="K67" s="145"/>
      <c r="L67" s="143"/>
      <c r="M67" s="145"/>
      <c r="N67" s="145"/>
      <c r="O67" s="144">
        <v>1.0</v>
      </c>
      <c r="P67" s="145"/>
      <c r="Q67" s="145"/>
      <c r="R67" s="145"/>
      <c r="S67" s="143"/>
      <c r="T67" s="144">
        <v>1.0</v>
      </c>
      <c r="U67" s="145"/>
      <c r="V67" s="145"/>
      <c r="W67" s="145"/>
      <c r="X67" s="145"/>
      <c r="Y67" s="144">
        <v>1.0</v>
      </c>
      <c r="Z67" s="145"/>
      <c r="AA67" s="145"/>
      <c r="AB67" s="145"/>
      <c r="AC67" s="143"/>
      <c r="AD67" s="143"/>
      <c r="AE67" s="145"/>
      <c r="AF67" s="145"/>
      <c r="AG67" s="145"/>
      <c r="AH67" s="143"/>
      <c r="AI67" s="144">
        <v>1.0</v>
      </c>
      <c r="AJ67" s="143"/>
      <c r="AK67" s="143"/>
      <c r="AL67" s="145"/>
      <c r="AM67" s="143"/>
      <c r="AN67" s="145"/>
      <c r="AO67" s="145"/>
      <c r="AP67" s="145"/>
      <c r="AQ67" s="143"/>
      <c r="AR67" s="143"/>
      <c r="AS67" s="145"/>
      <c r="AT67" s="145"/>
      <c r="AU67" s="143"/>
      <c r="AV67" s="143"/>
      <c r="AW67" s="145"/>
      <c r="AX67" s="145"/>
      <c r="AY67" s="143"/>
      <c r="AZ67" s="145"/>
      <c r="BA67" s="144">
        <v>1.0</v>
      </c>
      <c r="BB67" s="144">
        <v>5.0</v>
      </c>
      <c r="BC67" s="144"/>
    </row>
    <row r="68">
      <c r="A68" s="142" t="s">
        <v>397</v>
      </c>
      <c r="B68" s="143"/>
      <c r="C68" s="143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4">
        <v>1.0</v>
      </c>
      <c r="P68" s="145"/>
      <c r="Q68" s="145"/>
      <c r="R68" s="145"/>
      <c r="S68" s="145"/>
      <c r="T68" s="144">
        <v>1.0</v>
      </c>
      <c r="U68" s="145"/>
      <c r="V68" s="145"/>
      <c r="W68" s="145"/>
      <c r="X68" s="145"/>
      <c r="Y68" s="144">
        <v>1.0</v>
      </c>
      <c r="Z68" s="145"/>
      <c r="AA68" s="145"/>
      <c r="AB68" s="145"/>
      <c r="AC68" s="145"/>
      <c r="AD68" s="145"/>
      <c r="AE68" s="145"/>
      <c r="AF68" s="145"/>
      <c r="AG68" s="145"/>
      <c r="AH68" s="145"/>
      <c r="AI68" s="144">
        <v>1.0</v>
      </c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4">
        <v>1.0</v>
      </c>
      <c r="BB68" s="144">
        <v>5.0</v>
      </c>
      <c r="BC68" s="144"/>
    </row>
    <row r="69">
      <c r="A69" s="142" t="s">
        <v>366</v>
      </c>
      <c r="B69" s="143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4">
        <v>1.0</v>
      </c>
      <c r="P69" s="145"/>
      <c r="Q69" s="145"/>
      <c r="R69" s="145"/>
      <c r="S69" s="145"/>
      <c r="T69" s="144">
        <v>1.0</v>
      </c>
      <c r="U69" s="145"/>
      <c r="V69" s="145"/>
      <c r="W69" s="143"/>
      <c r="X69" s="145"/>
      <c r="Y69" s="144">
        <v>1.0</v>
      </c>
      <c r="Z69" s="145"/>
      <c r="AA69" s="145"/>
      <c r="AB69" s="145"/>
      <c r="AC69" s="145"/>
      <c r="AD69" s="145"/>
      <c r="AE69" s="145"/>
      <c r="AF69" s="145"/>
      <c r="AG69" s="145"/>
      <c r="AH69" s="145"/>
      <c r="AI69" s="144">
        <v>1.0</v>
      </c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4">
        <v>1.0</v>
      </c>
      <c r="BB69" s="144">
        <v>5.0</v>
      </c>
      <c r="BC69" s="144"/>
    </row>
    <row r="70">
      <c r="A70" s="142" t="s">
        <v>396</v>
      </c>
      <c r="B70" s="143"/>
      <c r="C70" s="145"/>
      <c r="D70" s="145"/>
      <c r="E70" s="145"/>
      <c r="F70" s="145"/>
      <c r="G70" s="145"/>
      <c r="H70" s="143"/>
      <c r="I70" s="145"/>
      <c r="J70" s="145"/>
      <c r="K70" s="145"/>
      <c r="L70" s="145"/>
      <c r="M70" s="145"/>
      <c r="N70" s="145"/>
      <c r="O70" s="144">
        <v>1.0</v>
      </c>
      <c r="P70" s="145"/>
      <c r="Q70" s="145"/>
      <c r="R70" s="145"/>
      <c r="S70" s="145"/>
      <c r="T70" s="144">
        <v>1.0</v>
      </c>
      <c r="U70" s="145"/>
      <c r="V70" s="145"/>
      <c r="W70" s="145"/>
      <c r="X70" s="145"/>
      <c r="Y70" s="144">
        <v>1.0</v>
      </c>
      <c r="Z70" s="145"/>
      <c r="AA70" s="145"/>
      <c r="AB70" s="145"/>
      <c r="AC70" s="145"/>
      <c r="AD70" s="145"/>
      <c r="AE70" s="145"/>
      <c r="AF70" s="145"/>
      <c r="AG70" s="145"/>
      <c r="AH70" s="145"/>
      <c r="AI70" s="144">
        <v>1.0</v>
      </c>
      <c r="AJ70" s="145"/>
      <c r="AK70" s="145"/>
      <c r="AL70" s="145"/>
      <c r="AM70" s="145"/>
      <c r="AN70" s="145"/>
      <c r="AO70" s="145"/>
      <c r="AP70" s="145"/>
      <c r="AQ70" s="143"/>
      <c r="AR70" s="145"/>
      <c r="AS70" s="143"/>
      <c r="AT70" s="145"/>
      <c r="AU70" s="145"/>
      <c r="AV70" s="145"/>
      <c r="AW70" s="145"/>
      <c r="AX70" s="145"/>
      <c r="AY70" s="143"/>
      <c r="AZ70" s="145"/>
      <c r="BA70" s="144">
        <v>1.0</v>
      </c>
      <c r="BB70" s="144">
        <v>5.0</v>
      </c>
      <c r="BC70" s="144"/>
    </row>
    <row r="71">
      <c r="A71" s="142" t="s">
        <v>454</v>
      </c>
      <c r="B71" s="143"/>
      <c r="C71" s="143"/>
      <c r="D71" s="145"/>
      <c r="E71" s="145"/>
      <c r="F71" s="145"/>
      <c r="G71" s="145"/>
      <c r="H71" s="145"/>
      <c r="I71" s="145"/>
      <c r="J71" s="145"/>
      <c r="K71" s="144">
        <v>1.0</v>
      </c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3"/>
      <c r="X71" s="144">
        <v>1.0</v>
      </c>
      <c r="Y71" s="145"/>
      <c r="Z71" s="145"/>
      <c r="AA71" s="144">
        <v>1.0</v>
      </c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4">
        <v>1.0</v>
      </c>
      <c r="AQ71" s="145"/>
      <c r="AR71" s="145"/>
      <c r="AS71" s="144">
        <v>1.0</v>
      </c>
      <c r="AT71" s="145"/>
      <c r="AU71" s="145"/>
      <c r="AV71" s="145"/>
      <c r="AW71" s="145"/>
      <c r="AX71" s="145"/>
      <c r="AY71" s="145"/>
      <c r="AZ71" s="145"/>
      <c r="BA71" s="145"/>
      <c r="BB71" s="144">
        <v>5.0</v>
      </c>
      <c r="BC71" s="144"/>
    </row>
    <row r="72">
      <c r="A72" s="142" t="s">
        <v>278</v>
      </c>
      <c r="B72" s="143"/>
      <c r="C72" s="145"/>
      <c r="D72" s="143"/>
      <c r="E72" s="143"/>
      <c r="F72" s="145"/>
      <c r="G72" s="143"/>
      <c r="H72" s="145"/>
      <c r="I72" s="143"/>
      <c r="J72" s="145"/>
      <c r="K72" s="144">
        <v>1.0</v>
      </c>
      <c r="L72" s="145"/>
      <c r="M72" s="145"/>
      <c r="N72" s="145"/>
      <c r="O72" s="145"/>
      <c r="P72" s="143"/>
      <c r="Q72" s="145"/>
      <c r="R72" s="145"/>
      <c r="S72" s="145"/>
      <c r="T72" s="145"/>
      <c r="U72" s="145"/>
      <c r="V72" s="145"/>
      <c r="W72" s="144">
        <v>1.0</v>
      </c>
      <c r="X72" s="145"/>
      <c r="Y72" s="145"/>
      <c r="Z72" s="145"/>
      <c r="AA72" s="144">
        <v>1.0</v>
      </c>
      <c r="AB72" s="145"/>
      <c r="AC72" s="145"/>
      <c r="AD72" s="145"/>
      <c r="AE72" s="145"/>
      <c r="AF72" s="145"/>
      <c r="AG72" s="143"/>
      <c r="AH72" s="145"/>
      <c r="AI72" s="145"/>
      <c r="AJ72" s="144">
        <v>1.0</v>
      </c>
      <c r="AK72" s="145"/>
      <c r="AL72" s="145"/>
      <c r="AM72" s="145"/>
      <c r="AN72" s="145"/>
      <c r="AO72" s="145"/>
      <c r="AP72" s="145"/>
      <c r="AQ72" s="144">
        <v>1.0</v>
      </c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4">
        <v>5.0</v>
      </c>
      <c r="BC72" s="144"/>
    </row>
    <row r="73">
      <c r="A73" s="142" t="s">
        <v>388</v>
      </c>
      <c r="B73" s="143"/>
      <c r="C73" s="143"/>
      <c r="D73" s="143"/>
      <c r="E73" s="143"/>
      <c r="F73" s="145"/>
      <c r="G73" s="143"/>
      <c r="H73" s="145"/>
      <c r="I73" s="143"/>
      <c r="J73" s="145"/>
      <c r="K73" s="145"/>
      <c r="L73" s="145"/>
      <c r="M73" s="144">
        <v>1.0</v>
      </c>
      <c r="N73" s="145"/>
      <c r="O73" s="145"/>
      <c r="P73" s="143"/>
      <c r="Q73" s="145"/>
      <c r="R73" s="144">
        <v>1.0</v>
      </c>
      <c r="S73" s="145"/>
      <c r="T73" s="145"/>
      <c r="U73" s="145"/>
      <c r="V73" s="144">
        <v>1.0</v>
      </c>
      <c r="W73" s="145"/>
      <c r="X73" s="143"/>
      <c r="Y73" s="145"/>
      <c r="Z73" s="145"/>
      <c r="AA73" s="145"/>
      <c r="AB73" s="145"/>
      <c r="AC73" s="145"/>
      <c r="AD73" s="144">
        <v>1.0</v>
      </c>
      <c r="AE73" s="145"/>
      <c r="AF73" s="145"/>
      <c r="AG73" s="143"/>
      <c r="AH73" s="145"/>
      <c r="AI73" s="145"/>
      <c r="AJ73" s="145"/>
      <c r="AK73" s="145"/>
      <c r="AL73" s="145"/>
      <c r="AM73" s="145"/>
      <c r="AN73" s="145"/>
      <c r="AO73" s="145"/>
      <c r="AP73" s="143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4">
        <v>4.0</v>
      </c>
      <c r="BC73" s="144"/>
    </row>
    <row r="74">
      <c r="A74" s="142" t="s">
        <v>413</v>
      </c>
      <c r="B74" s="143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4">
        <v>1.0</v>
      </c>
      <c r="AB74" s="145"/>
      <c r="AC74" s="145"/>
      <c r="AD74" s="145"/>
      <c r="AE74" s="145"/>
      <c r="AF74" s="145"/>
      <c r="AG74" s="145"/>
      <c r="AH74" s="145"/>
      <c r="AI74" s="145"/>
      <c r="AJ74" s="144">
        <v>1.0</v>
      </c>
      <c r="AK74" s="145"/>
      <c r="AL74" s="145"/>
      <c r="AM74" s="144">
        <v>1.0</v>
      </c>
      <c r="AN74" s="145"/>
      <c r="AO74" s="145"/>
      <c r="AP74" s="145"/>
      <c r="AQ74" s="144">
        <v>1.0</v>
      </c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4">
        <v>4.0</v>
      </c>
      <c r="BC74" s="144"/>
    </row>
    <row r="75">
      <c r="A75" s="142" t="s">
        <v>551</v>
      </c>
      <c r="B75" s="143"/>
      <c r="C75" s="145"/>
      <c r="D75" s="145"/>
      <c r="E75" s="145"/>
      <c r="F75" s="145"/>
      <c r="G75" s="145"/>
      <c r="H75" s="145"/>
      <c r="I75" s="145"/>
      <c r="J75" s="145"/>
      <c r="K75" s="144">
        <v>1.0</v>
      </c>
      <c r="L75" s="145"/>
      <c r="M75" s="144">
        <v>1.0</v>
      </c>
      <c r="N75" s="145"/>
      <c r="O75" s="145"/>
      <c r="P75" s="145"/>
      <c r="Q75" s="145"/>
      <c r="R75" s="145"/>
      <c r="S75" s="145"/>
      <c r="T75" s="145"/>
      <c r="U75" s="145"/>
      <c r="V75" s="145"/>
      <c r="W75" s="144">
        <v>1.0</v>
      </c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4">
        <v>1.0</v>
      </c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4">
        <v>4.0</v>
      </c>
      <c r="BC75" s="144"/>
    </row>
    <row r="76">
      <c r="A76" s="142" t="s">
        <v>533</v>
      </c>
      <c r="B76" s="143"/>
      <c r="C76" s="143"/>
      <c r="D76" s="145"/>
      <c r="E76" s="145"/>
      <c r="F76" s="145"/>
      <c r="G76" s="145"/>
      <c r="H76" s="144">
        <v>1.0</v>
      </c>
      <c r="I76" s="145"/>
      <c r="J76" s="145"/>
      <c r="K76" s="145"/>
      <c r="L76" s="145"/>
      <c r="M76" s="145"/>
      <c r="N76" s="145"/>
      <c r="O76" s="143"/>
      <c r="P76" s="145"/>
      <c r="Q76" s="145"/>
      <c r="R76" s="145"/>
      <c r="S76" s="145"/>
      <c r="T76" s="143"/>
      <c r="U76" s="145"/>
      <c r="V76" s="145"/>
      <c r="W76" s="145"/>
      <c r="X76" s="145"/>
      <c r="Y76" s="143"/>
      <c r="Z76" s="145"/>
      <c r="AA76" s="145"/>
      <c r="AB76" s="145"/>
      <c r="AC76" s="145"/>
      <c r="AD76" s="145"/>
      <c r="AE76" s="145"/>
      <c r="AF76" s="145"/>
      <c r="AG76" s="145"/>
      <c r="AH76" s="145"/>
      <c r="AI76" s="143"/>
      <c r="AJ76" s="145"/>
      <c r="AK76" s="145"/>
      <c r="AL76" s="145"/>
      <c r="AM76" s="145"/>
      <c r="AN76" s="145"/>
      <c r="AO76" s="145"/>
      <c r="AP76" s="145"/>
      <c r="AQ76" s="144">
        <v>1.0</v>
      </c>
      <c r="AR76" s="145"/>
      <c r="AS76" s="144">
        <v>1.0</v>
      </c>
      <c r="AT76" s="145"/>
      <c r="AU76" s="145"/>
      <c r="AV76" s="145"/>
      <c r="AW76" s="145"/>
      <c r="AX76" s="145"/>
      <c r="AY76" s="144">
        <v>1.0</v>
      </c>
      <c r="AZ76" s="145"/>
      <c r="BA76" s="143"/>
      <c r="BB76" s="144">
        <v>4.0</v>
      </c>
      <c r="BC76" s="144"/>
    </row>
    <row r="77">
      <c r="A77" s="142" t="s">
        <v>596</v>
      </c>
      <c r="B77" s="143"/>
      <c r="C77" s="143"/>
      <c r="D77" s="145"/>
      <c r="E77" s="145"/>
      <c r="F77" s="145"/>
      <c r="G77" s="145"/>
      <c r="H77" s="143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4">
        <v>1.0</v>
      </c>
      <c r="X77" s="145"/>
      <c r="Y77" s="145"/>
      <c r="Z77" s="145"/>
      <c r="AA77" s="145"/>
      <c r="AB77" s="145"/>
      <c r="AC77" s="144">
        <v>1.0</v>
      </c>
      <c r="AD77" s="145"/>
      <c r="AE77" s="145"/>
      <c r="AF77" s="145"/>
      <c r="AG77" s="145"/>
      <c r="AH77" s="144">
        <v>1.0</v>
      </c>
      <c r="AI77" s="145"/>
      <c r="AJ77" s="145"/>
      <c r="AK77" s="145"/>
      <c r="AL77" s="145"/>
      <c r="AM77" s="145"/>
      <c r="AN77" s="144">
        <v>1.0</v>
      </c>
      <c r="AO77" s="145"/>
      <c r="AP77" s="145"/>
      <c r="AQ77" s="143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4">
        <v>4.0</v>
      </c>
      <c r="BC77" s="144"/>
    </row>
    <row r="78">
      <c r="A78" s="142" t="s">
        <v>474</v>
      </c>
      <c r="B78" s="143"/>
      <c r="C78" s="145"/>
      <c r="D78" s="145"/>
      <c r="E78" s="145"/>
      <c r="F78" s="145"/>
      <c r="G78" s="145"/>
      <c r="H78" s="145"/>
      <c r="I78" s="145"/>
      <c r="J78" s="145"/>
      <c r="K78" s="144">
        <v>1.0</v>
      </c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3"/>
      <c r="AA78" s="145"/>
      <c r="AB78" s="145"/>
      <c r="AC78" s="144">
        <v>1.0</v>
      </c>
      <c r="AD78" s="145"/>
      <c r="AE78" s="145"/>
      <c r="AF78" s="145"/>
      <c r="AG78" s="145"/>
      <c r="AH78" s="144">
        <v>1.0</v>
      </c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4">
        <v>1.0</v>
      </c>
      <c r="AX78" s="145"/>
      <c r="AY78" s="145"/>
      <c r="AZ78" s="145"/>
      <c r="BA78" s="145"/>
      <c r="BB78" s="144">
        <v>4.0</v>
      </c>
      <c r="BC78" s="144"/>
    </row>
    <row r="79">
      <c r="A79" s="142" t="s">
        <v>733</v>
      </c>
      <c r="B79" s="143"/>
      <c r="C79" s="145"/>
      <c r="D79" s="143"/>
      <c r="E79" s="143"/>
      <c r="F79" s="145"/>
      <c r="G79" s="143"/>
      <c r="H79" s="143"/>
      <c r="I79" s="143"/>
      <c r="J79" s="145"/>
      <c r="K79" s="145"/>
      <c r="L79" s="145"/>
      <c r="M79" s="143"/>
      <c r="N79" s="145"/>
      <c r="O79" s="145"/>
      <c r="P79" s="143"/>
      <c r="Q79" s="144">
        <v>1.0</v>
      </c>
      <c r="R79" s="144">
        <v>1.0</v>
      </c>
      <c r="S79" s="145"/>
      <c r="T79" s="145"/>
      <c r="U79" s="145"/>
      <c r="V79" s="143"/>
      <c r="W79" s="143"/>
      <c r="X79" s="143"/>
      <c r="Y79" s="145"/>
      <c r="Z79" s="145"/>
      <c r="AA79" s="145"/>
      <c r="AB79" s="143"/>
      <c r="AC79" s="145"/>
      <c r="AD79" s="145"/>
      <c r="AE79" s="143"/>
      <c r="AF79" s="145"/>
      <c r="AG79" s="143"/>
      <c r="AH79" s="145"/>
      <c r="AI79" s="145"/>
      <c r="AJ79" s="144">
        <v>1.0</v>
      </c>
      <c r="AK79" s="145"/>
      <c r="AL79" s="145"/>
      <c r="AM79" s="145"/>
      <c r="AN79" s="145"/>
      <c r="AO79" s="145"/>
      <c r="AP79" s="143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4">
        <v>3.0</v>
      </c>
      <c r="BC79" s="144"/>
    </row>
    <row r="80">
      <c r="A80" s="142" t="s">
        <v>783</v>
      </c>
      <c r="B80" s="143"/>
      <c r="C80" s="145"/>
      <c r="D80" s="143"/>
      <c r="E80" s="143"/>
      <c r="F80" s="145"/>
      <c r="G80" s="143"/>
      <c r="H80" s="143"/>
      <c r="I80" s="143"/>
      <c r="J80" s="145"/>
      <c r="K80" s="143"/>
      <c r="L80" s="145"/>
      <c r="M80" s="145"/>
      <c r="N80" s="145"/>
      <c r="O80" s="145"/>
      <c r="P80" s="143"/>
      <c r="Q80" s="144">
        <v>1.0</v>
      </c>
      <c r="R80" s="145"/>
      <c r="S80" s="145"/>
      <c r="T80" s="145"/>
      <c r="U80" s="145"/>
      <c r="V80" s="145"/>
      <c r="W80" s="145"/>
      <c r="X80" s="143"/>
      <c r="Y80" s="145"/>
      <c r="Z80" s="145"/>
      <c r="AA80" s="143"/>
      <c r="AB80" s="145"/>
      <c r="AC80" s="145"/>
      <c r="AD80" s="143"/>
      <c r="AE80" s="144">
        <v>1.0</v>
      </c>
      <c r="AF80" s="145"/>
      <c r="AG80" s="143"/>
      <c r="AH80" s="145"/>
      <c r="AI80" s="145"/>
      <c r="AJ80" s="145"/>
      <c r="AK80" s="145"/>
      <c r="AL80" s="145"/>
      <c r="AM80" s="145"/>
      <c r="AN80" s="145"/>
      <c r="AO80" s="143"/>
      <c r="AP80" s="143"/>
      <c r="AQ80" s="145"/>
      <c r="AR80" s="145"/>
      <c r="AS80" s="143"/>
      <c r="AT80" s="145"/>
      <c r="AU80" s="145"/>
      <c r="AV80" s="145"/>
      <c r="AW80" s="145"/>
      <c r="AX80" s="145"/>
      <c r="AY80" s="145"/>
      <c r="AZ80" s="144">
        <v>1.0</v>
      </c>
      <c r="BA80" s="145"/>
      <c r="BB80" s="144">
        <v>3.0</v>
      </c>
      <c r="BC80" s="144"/>
    </row>
    <row r="81">
      <c r="A81" s="142" t="s">
        <v>819</v>
      </c>
      <c r="B81" s="143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3"/>
      <c r="N81" s="145"/>
      <c r="O81" s="145"/>
      <c r="P81" s="145"/>
      <c r="Q81" s="145"/>
      <c r="R81" s="143"/>
      <c r="S81" s="144">
        <v>1.0</v>
      </c>
      <c r="T81" s="145"/>
      <c r="U81" s="145"/>
      <c r="V81" s="143"/>
      <c r="W81" s="145"/>
      <c r="X81" s="145"/>
      <c r="Y81" s="145"/>
      <c r="Z81" s="145"/>
      <c r="AA81" s="145"/>
      <c r="AB81" s="145"/>
      <c r="AC81" s="144">
        <v>1.0</v>
      </c>
      <c r="AD81" s="143"/>
      <c r="AE81" s="145"/>
      <c r="AF81" s="145"/>
      <c r="AG81" s="145"/>
      <c r="AH81" s="145"/>
      <c r="AI81" s="145"/>
      <c r="AJ81" s="145"/>
      <c r="AK81" s="145"/>
      <c r="AL81" s="145"/>
      <c r="AM81" s="145"/>
      <c r="AN81" s="143"/>
      <c r="AO81" s="144">
        <v>1.0</v>
      </c>
      <c r="AP81" s="145"/>
      <c r="AQ81" s="143"/>
      <c r="AR81" s="145"/>
      <c r="AS81" s="145"/>
      <c r="AT81" s="143"/>
      <c r="AU81" s="143"/>
      <c r="AV81" s="145"/>
      <c r="AW81" s="145"/>
      <c r="AX81" s="143"/>
      <c r="AY81" s="145"/>
      <c r="AZ81" s="145"/>
      <c r="BA81" s="145"/>
      <c r="BB81" s="144">
        <v>3.0</v>
      </c>
      <c r="BC81" s="144"/>
    </row>
    <row r="82">
      <c r="A82" s="142" t="s">
        <v>875</v>
      </c>
      <c r="B82" s="143"/>
      <c r="C82" s="143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4">
        <v>1.0</v>
      </c>
      <c r="R82" s="145"/>
      <c r="S82" s="144">
        <v>1.0</v>
      </c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4">
        <v>1.0</v>
      </c>
      <c r="BA82" s="145"/>
      <c r="BB82" s="144">
        <v>3.0</v>
      </c>
      <c r="BC82" s="144"/>
    </row>
    <row r="83">
      <c r="A83" s="142" t="s">
        <v>880</v>
      </c>
      <c r="B83" s="143"/>
      <c r="C83" s="143"/>
      <c r="D83" s="143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4">
        <v>1.0</v>
      </c>
      <c r="R83" s="144">
        <v>1.0</v>
      </c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4">
        <v>1.0</v>
      </c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4">
        <v>3.0</v>
      </c>
      <c r="BC83" s="144"/>
    </row>
    <row r="84">
      <c r="A84" s="142" t="s">
        <v>986</v>
      </c>
      <c r="B84" s="143"/>
      <c r="C84" s="143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4">
        <v>1.0</v>
      </c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4">
        <v>1.0</v>
      </c>
      <c r="AF84" s="145"/>
      <c r="AG84" s="145"/>
      <c r="AH84" s="145"/>
      <c r="AI84" s="145"/>
      <c r="AJ84" s="144">
        <v>1.0</v>
      </c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4">
        <v>3.0</v>
      </c>
      <c r="BC84" s="144"/>
    </row>
    <row r="85">
      <c r="A85" s="142" t="s">
        <v>378</v>
      </c>
      <c r="B85" s="143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4">
        <v>1.0</v>
      </c>
      <c r="AB85" s="145"/>
      <c r="AC85" s="145"/>
      <c r="AD85" s="145"/>
      <c r="AE85" s="145"/>
      <c r="AF85" s="145"/>
      <c r="AG85" s="145"/>
      <c r="AH85" s="145"/>
      <c r="AI85" s="145"/>
      <c r="AJ85" s="143"/>
      <c r="AK85" s="145"/>
      <c r="AL85" s="145"/>
      <c r="AM85" s="144">
        <v>1.0</v>
      </c>
      <c r="AN85" s="145"/>
      <c r="AO85" s="145"/>
      <c r="AP85" s="145"/>
      <c r="AQ85" s="143"/>
      <c r="AR85" s="144">
        <v>1.0</v>
      </c>
      <c r="AS85" s="145"/>
      <c r="AT85" s="145"/>
      <c r="AU85" s="145"/>
      <c r="AV85" s="145"/>
      <c r="AW85" s="145"/>
      <c r="AX85" s="145"/>
      <c r="AY85" s="145"/>
      <c r="AZ85" s="145"/>
      <c r="BA85" s="145"/>
      <c r="BB85" s="144">
        <v>3.0</v>
      </c>
      <c r="BC85" s="144"/>
    </row>
    <row r="86">
      <c r="A86" s="142" t="s">
        <v>508</v>
      </c>
      <c r="B86" s="143"/>
      <c r="C86" s="143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4">
        <v>1.0</v>
      </c>
      <c r="AB86" s="145"/>
      <c r="AC86" s="145"/>
      <c r="AD86" s="145"/>
      <c r="AE86" s="145"/>
      <c r="AF86" s="145"/>
      <c r="AG86" s="145"/>
      <c r="AH86" s="145"/>
      <c r="AI86" s="145"/>
      <c r="AJ86" s="143"/>
      <c r="AK86" s="145"/>
      <c r="AL86" s="145"/>
      <c r="AM86" s="145"/>
      <c r="AN86" s="145"/>
      <c r="AO86" s="145"/>
      <c r="AP86" s="145"/>
      <c r="AQ86" s="143"/>
      <c r="AR86" s="144">
        <v>1.0</v>
      </c>
      <c r="AS86" s="144">
        <v>1.0</v>
      </c>
      <c r="AT86" s="145"/>
      <c r="AU86" s="145"/>
      <c r="AV86" s="145"/>
      <c r="AW86" s="145"/>
      <c r="AX86" s="145"/>
      <c r="AY86" s="145"/>
      <c r="AZ86" s="145"/>
      <c r="BA86" s="145"/>
      <c r="BB86" s="144">
        <v>3.0</v>
      </c>
      <c r="BC86" s="144"/>
    </row>
    <row r="87">
      <c r="A87" s="142" t="s">
        <v>325</v>
      </c>
      <c r="B87" s="143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4">
        <v>1.0</v>
      </c>
      <c r="N87" s="145"/>
      <c r="O87" s="145"/>
      <c r="P87" s="145"/>
      <c r="Q87" s="143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4">
        <v>1.0</v>
      </c>
      <c r="AK87" s="145"/>
      <c r="AL87" s="145"/>
      <c r="AM87" s="145"/>
      <c r="AN87" s="144">
        <v>1.0</v>
      </c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4">
        <v>3.0</v>
      </c>
      <c r="BC87" s="144"/>
    </row>
    <row r="88">
      <c r="A88" s="142" t="s">
        <v>869</v>
      </c>
      <c r="B88" s="143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4">
        <v>1.0</v>
      </c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4">
        <v>1.0</v>
      </c>
      <c r="AF88" s="145"/>
      <c r="AG88" s="145"/>
      <c r="AH88" s="145"/>
      <c r="AI88" s="145"/>
      <c r="AJ88" s="145"/>
      <c r="AK88" s="145"/>
      <c r="AL88" s="145"/>
      <c r="AM88" s="145"/>
      <c r="AN88" s="145"/>
      <c r="AO88" s="144">
        <v>1.0</v>
      </c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4">
        <v>3.0</v>
      </c>
      <c r="BC88" s="144"/>
    </row>
    <row r="89">
      <c r="A89" s="142" t="s">
        <v>355</v>
      </c>
      <c r="B89" s="143"/>
      <c r="C89" s="143"/>
      <c r="D89" s="143"/>
      <c r="E89" s="143"/>
      <c r="F89" s="143"/>
      <c r="G89" s="145"/>
      <c r="H89" s="145"/>
      <c r="I89" s="145"/>
      <c r="J89" s="145"/>
      <c r="K89" s="145"/>
      <c r="L89" s="145"/>
      <c r="M89" s="144">
        <v>1.0</v>
      </c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4">
        <v>1.0</v>
      </c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4">
        <v>1.0</v>
      </c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4">
        <v>3.0</v>
      </c>
      <c r="BC89" s="144"/>
    </row>
    <row r="90">
      <c r="A90" s="142" t="s">
        <v>500</v>
      </c>
      <c r="B90" s="143"/>
      <c r="C90" s="145"/>
      <c r="D90" s="145"/>
      <c r="E90" s="145"/>
      <c r="F90" s="145"/>
      <c r="G90" s="145"/>
      <c r="H90" s="144">
        <v>1.0</v>
      </c>
      <c r="I90" s="145"/>
      <c r="J90" s="145"/>
      <c r="K90" s="143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4">
        <v>1.0</v>
      </c>
      <c r="AR90" s="145"/>
      <c r="AS90" s="144">
        <v>1.0</v>
      </c>
      <c r="AT90" s="145"/>
      <c r="AU90" s="145"/>
      <c r="AV90" s="145"/>
      <c r="AW90" s="145"/>
      <c r="AX90" s="145"/>
      <c r="AY90" s="145"/>
      <c r="AZ90" s="145"/>
      <c r="BA90" s="145"/>
      <c r="BB90" s="144">
        <v>3.0</v>
      </c>
      <c r="BC90" s="144"/>
    </row>
    <row r="91">
      <c r="A91" s="142" t="s">
        <v>518</v>
      </c>
      <c r="B91" s="143"/>
      <c r="C91" s="145"/>
      <c r="D91" s="145"/>
      <c r="E91" s="145"/>
      <c r="F91" s="145"/>
      <c r="G91" s="145"/>
      <c r="H91" s="145"/>
      <c r="I91" s="145"/>
      <c r="J91" s="145"/>
      <c r="K91" s="144">
        <v>1.0</v>
      </c>
      <c r="L91" s="145"/>
      <c r="M91" s="144">
        <v>1.0</v>
      </c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4">
        <v>1.0</v>
      </c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4">
        <v>3.0</v>
      </c>
      <c r="BC91" s="144"/>
    </row>
    <row r="92">
      <c r="A92" s="142" t="s">
        <v>605</v>
      </c>
      <c r="B92" s="143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4">
        <v>1.0</v>
      </c>
      <c r="W92" s="145"/>
      <c r="X92" s="145"/>
      <c r="Y92" s="145"/>
      <c r="Z92" s="145"/>
      <c r="AA92" s="145"/>
      <c r="AB92" s="145"/>
      <c r="AC92" s="145"/>
      <c r="AD92" s="145"/>
      <c r="AE92" s="145"/>
      <c r="AF92" s="144">
        <v>1.0</v>
      </c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3"/>
      <c r="AS92" s="145"/>
      <c r="AT92" s="144">
        <v>1.0</v>
      </c>
      <c r="AU92" s="145"/>
      <c r="AV92" s="145"/>
      <c r="AW92" s="145"/>
      <c r="AX92" s="145"/>
      <c r="AY92" s="145"/>
      <c r="AZ92" s="145"/>
      <c r="BA92" s="145"/>
      <c r="BB92" s="144">
        <v>3.0</v>
      </c>
      <c r="BC92" s="144"/>
    </row>
    <row r="93">
      <c r="A93" s="142" t="s">
        <v>343</v>
      </c>
      <c r="B93" s="143"/>
      <c r="C93" s="145"/>
      <c r="D93" s="145"/>
      <c r="E93" s="145"/>
      <c r="F93" s="145"/>
      <c r="G93" s="145"/>
      <c r="H93" s="145"/>
      <c r="I93" s="145"/>
      <c r="J93" s="145"/>
      <c r="K93" s="144">
        <v>1.0</v>
      </c>
      <c r="L93" s="145"/>
      <c r="M93" s="144">
        <v>1.0</v>
      </c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3"/>
      <c r="AD93" s="145"/>
      <c r="AE93" s="145"/>
      <c r="AF93" s="145"/>
      <c r="AG93" s="145"/>
      <c r="AH93" s="145"/>
      <c r="AI93" s="145"/>
      <c r="AJ93" s="144">
        <v>1.0</v>
      </c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4">
        <v>3.0</v>
      </c>
      <c r="BC93" s="144"/>
    </row>
    <row r="94">
      <c r="A94" s="142" t="s">
        <v>283</v>
      </c>
      <c r="B94" s="143"/>
      <c r="C94" s="143"/>
      <c r="D94" s="143"/>
      <c r="E94" s="143"/>
      <c r="F94" s="143"/>
      <c r="G94" s="145"/>
      <c r="H94" s="145"/>
      <c r="I94" s="145"/>
      <c r="J94" s="145"/>
      <c r="K94" s="144">
        <v>1.0</v>
      </c>
      <c r="L94" s="145"/>
      <c r="M94" s="144">
        <v>1.0</v>
      </c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4">
        <v>1.0</v>
      </c>
      <c r="AK94" s="145"/>
      <c r="AL94" s="145"/>
      <c r="AM94" s="145"/>
      <c r="AN94" s="145"/>
      <c r="AO94" s="145"/>
      <c r="AP94" s="145"/>
      <c r="AQ94" s="145"/>
      <c r="AR94" s="143"/>
      <c r="AS94" s="145"/>
      <c r="AT94" s="145"/>
      <c r="AU94" s="145"/>
      <c r="AV94" s="145"/>
      <c r="AW94" s="145"/>
      <c r="AX94" s="145"/>
      <c r="AY94" s="145"/>
      <c r="AZ94" s="145"/>
      <c r="BA94" s="145"/>
      <c r="BB94" s="144">
        <v>3.0</v>
      </c>
      <c r="BC94" s="144"/>
    </row>
    <row r="95">
      <c r="A95" s="142" t="s">
        <v>737</v>
      </c>
      <c r="B95" s="143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4">
        <v>1.0</v>
      </c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4">
        <v>1.0</v>
      </c>
      <c r="AM95" s="145"/>
      <c r="AN95" s="145"/>
      <c r="AO95" s="145"/>
      <c r="AP95" s="145"/>
      <c r="AQ95" s="143"/>
      <c r="AR95" s="145"/>
      <c r="AS95" s="145"/>
      <c r="AT95" s="145"/>
      <c r="AU95" s="144">
        <v>1.0</v>
      </c>
      <c r="AV95" s="145"/>
      <c r="AW95" s="145"/>
      <c r="AX95" s="145"/>
      <c r="AY95" s="145"/>
      <c r="AZ95" s="145"/>
      <c r="BA95" s="145"/>
      <c r="BB95" s="144">
        <v>3.0</v>
      </c>
      <c r="BC95" s="144"/>
    </row>
    <row r="96">
      <c r="A96" s="142" t="s">
        <v>586</v>
      </c>
      <c r="B96" s="143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4">
        <v>1.0</v>
      </c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4">
        <v>1.0</v>
      </c>
      <c r="AQ96" s="145"/>
      <c r="AR96" s="145"/>
      <c r="AS96" s="145"/>
      <c r="AT96" s="145"/>
      <c r="AU96" s="145"/>
      <c r="AV96" s="144">
        <v>1.0</v>
      </c>
      <c r="AW96" s="145"/>
      <c r="AX96" s="145"/>
      <c r="AY96" s="145"/>
      <c r="AZ96" s="145"/>
      <c r="BA96" s="145"/>
      <c r="BB96" s="144">
        <v>3.0</v>
      </c>
      <c r="BC96" s="144"/>
    </row>
    <row r="97">
      <c r="A97" s="142" t="s">
        <v>594</v>
      </c>
      <c r="B97" s="143"/>
      <c r="C97" s="143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4">
        <v>1.0</v>
      </c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4">
        <v>1.0</v>
      </c>
      <c r="AQ97" s="145"/>
      <c r="AR97" s="145"/>
      <c r="AS97" s="145"/>
      <c r="AT97" s="145"/>
      <c r="AU97" s="145"/>
      <c r="AV97" s="144">
        <v>1.0</v>
      </c>
      <c r="AW97" s="145"/>
      <c r="AX97" s="145"/>
      <c r="AY97" s="145"/>
      <c r="AZ97" s="145"/>
      <c r="BA97" s="145"/>
      <c r="BB97" s="144">
        <v>3.0</v>
      </c>
      <c r="BC97" s="144"/>
    </row>
    <row r="98">
      <c r="A98" s="142" t="s">
        <v>775</v>
      </c>
      <c r="B98" s="143"/>
      <c r="C98" s="145"/>
      <c r="D98" s="145"/>
      <c r="E98" s="145"/>
      <c r="F98" s="145"/>
      <c r="G98" s="145"/>
      <c r="H98" s="145"/>
      <c r="I98" s="145"/>
      <c r="J98" s="145"/>
      <c r="K98" s="143"/>
      <c r="L98" s="145"/>
      <c r="M98" s="143"/>
      <c r="N98" s="145"/>
      <c r="O98" s="143"/>
      <c r="P98" s="145"/>
      <c r="Q98" s="143"/>
      <c r="R98" s="145"/>
      <c r="S98" s="145"/>
      <c r="T98" s="143"/>
      <c r="U98" s="145"/>
      <c r="V98" s="145"/>
      <c r="W98" s="144">
        <v>1.0</v>
      </c>
      <c r="X98" s="145"/>
      <c r="Y98" s="143"/>
      <c r="Z98" s="145"/>
      <c r="AA98" s="144">
        <v>1.0</v>
      </c>
      <c r="AB98" s="145"/>
      <c r="AC98" s="144">
        <v>1.0</v>
      </c>
      <c r="AD98" s="145"/>
      <c r="AE98" s="145"/>
      <c r="AF98" s="145"/>
      <c r="AG98" s="145"/>
      <c r="AH98" s="143"/>
      <c r="AI98" s="143"/>
      <c r="AJ98" s="143"/>
      <c r="AK98" s="145"/>
      <c r="AL98" s="143"/>
      <c r="AM98" s="145"/>
      <c r="AN98" s="143"/>
      <c r="AO98" s="145"/>
      <c r="AP98" s="143"/>
      <c r="AQ98" s="145"/>
      <c r="AR98" s="145"/>
      <c r="AS98" s="145"/>
      <c r="AT98" s="143"/>
      <c r="AU98" s="145"/>
      <c r="AV98" s="145"/>
      <c r="AW98" s="145"/>
      <c r="AX98" s="143"/>
      <c r="AY98" s="145"/>
      <c r="AZ98" s="143"/>
      <c r="BA98" s="143"/>
      <c r="BB98" s="144">
        <v>3.0</v>
      </c>
      <c r="BC98" s="144"/>
    </row>
    <row r="99">
      <c r="A99" s="142" t="s">
        <v>503</v>
      </c>
      <c r="B99" s="143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4">
        <v>1.0</v>
      </c>
      <c r="N99" s="145"/>
      <c r="O99" s="143"/>
      <c r="P99" s="145"/>
      <c r="Q99" s="144">
        <v>1.0</v>
      </c>
      <c r="R99" s="145"/>
      <c r="S99" s="145"/>
      <c r="T99" s="143"/>
      <c r="U99" s="145"/>
      <c r="V99" s="145"/>
      <c r="W99" s="145"/>
      <c r="X99" s="145"/>
      <c r="Y99" s="143"/>
      <c r="Z99" s="145"/>
      <c r="AA99" s="145"/>
      <c r="AB99" s="145"/>
      <c r="AC99" s="145"/>
      <c r="AD99" s="145"/>
      <c r="AE99" s="144">
        <v>1.0</v>
      </c>
      <c r="AF99" s="145"/>
      <c r="AG99" s="145"/>
      <c r="AH99" s="145"/>
      <c r="AI99" s="143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3"/>
      <c r="BB99" s="144">
        <v>3.0</v>
      </c>
      <c r="BC99" s="144"/>
    </row>
    <row r="100">
      <c r="A100" s="142" t="s">
        <v>814</v>
      </c>
      <c r="B100" s="143"/>
      <c r="C100" s="144">
        <v>1.0</v>
      </c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4">
        <v>1.0</v>
      </c>
      <c r="R100" s="145"/>
      <c r="S100" s="145"/>
      <c r="T100" s="145"/>
      <c r="U100" s="145"/>
      <c r="V100" s="145"/>
      <c r="W100" s="145"/>
      <c r="X100" s="143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4">
        <v>1.0</v>
      </c>
      <c r="AK100" s="143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4">
        <v>3.0</v>
      </c>
      <c r="BC100" s="144"/>
    </row>
    <row r="101">
      <c r="A101" s="142" t="s">
        <v>381</v>
      </c>
      <c r="B101" s="143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4">
        <v>1.0</v>
      </c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4">
        <v>1.0</v>
      </c>
      <c r="AK101" s="145"/>
      <c r="AL101" s="145"/>
      <c r="AM101" s="145"/>
      <c r="AN101" s="144">
        <v>1.0</v>
      </c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4">
        <v>3.0</v>
      </c>
      <c r="BC101" s="144"/>
    </row>
    <row r="102">
      <c r="A102" s="142" t="s">
        <v>554</v>
      </c>
      <c r="B102" s="143"/>
      <c r="C102" s="145"/>
      <c r="D102" s="145"/>
      <c r="E102" s="145"/>
      <c r="F102" s="145"/>
      <c r="G102" s="145"/>
      <c r="H102" s="145"/>
      <c r="I102" s="145"/>
      <c r="J102" s="145"/>
      <c r="K102" s="143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4">
        <v>1.0</v>
      </c>
      <c r="AI102" s="145"/>
      <c r="AJ102" s="144">
        <v>1.0</v>
      </c>
      <c r="AK102" s="145"/>
      <c r="AL102" s="145"/>
      <c r="AM102" s="145"/>
      <c r="AN102" s="145"/>
      <c r="AO102" s="145"/>
      <c r="AP102" s="145"/>
      <c r="AQ102" s="145"/>
      <c r="AR102" s="144">
        <v>1.0</v>
      </c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4">
        <v>3.0</v>
      </c>
      <c r="BC102" s="144"/>
    </row>
    <row r="103">
      <c r="A103" s="142" t="s">
        <v>492</v>
      </c>
      <c r="B103" s="143"/>
      <c r="C103" s="145"/>
      <c r="D103" s="145"/>
      <c r="E103" s="145"/>
      <c r="F103" s="145"/>
      <c r="G103" s="145"/>
      <c r="H103" s="145"/>
      <c r="I103" s="145"/>
      <c r="J103" s="145"/>
      <c r="K103" s="144">
        <v>1.0</v>
      </c>
      <c r="L103" s="145"/>
      <c r="M103" s="144">
        <v>1.0</v>
      </c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3"/>
      <c r="AE103" s="145"/>
      <c r="AF103" s="145"/>
      <c r="AG103" s="145"/>
      <c r="AH103" s="145"/>
      <c r="AI103" s="145"/>
      <c r="AJ103" s="144">
        <v>1.0</v>
      </c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4">
        <v>3.0</v>
      </c>
      <c r="BC103" s="144"/>
    </row>
    <row r="104">
      <c r="A104" s="142" t="s">
        <v>536</v>
      </c>
      <c r="B104" s="143"/>
      <c r="C104" s="145"/>
      <c r="D104" s="145"/>
      <c r="E104" s="145"/>
      <c r="F104" s="145"/>
      <c r="G104" s="145"/>
      <c r="H104" s="145"/>
      <c r="I104" s="145"/>
      <c r="J104" s="145"/>
      <c r="K104" s="144">
        <v>1.0</v>
      </c>
      <c r="L104" s="145"/>
      <c r="M104" s="144">
        <v>1.0</v>
      </c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4">
        <v>1.0</v>
      </c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4">
        <v>3.0</v>
      </c>
      <c r="BC104" s="144"/>
    </row>
    <row r="105">
      <c r="A105" s="142" t="s">
        <v>298</v>
      </c>
      <c r="B105" s="143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4">
        <v>1.0</v>
      </c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4">
        <v>1.0</v>
      </c>
      <c r="AN105" s="145"/>
      <c r="AO105" s="145"/>
      <c r="AP105" s="145"/>
      <c r="AQ105" s="145"/>
      <c r="AR105" s="144">
        <v>1.0</v>
      </c>
      <c r="AS105" s="145"/>
      <c r="AT105" s="145"/>
      <c r="AU105" s="145"/>
      <c r="AV105" s="145"/>
      <c r="AW105" s="143"/>
      <c r="AX105" s="145"/>
      <c r="AY105" s="145"/>
      <c r="AZ105" s="145"/>
      <c r="BA105" s="145"/>
      <c r="BB105" s="144">
        <v>3.0</v>
      </c>
      <c r="BC105" s="144"/>
    </row>
    <row r="106">
      <c r="A106" s="142" t="s">
        <v>464</v>
      </c>
      <c r="B106" s="143"/>
      <c r="C106" s="145"/>
      <c r="D106" s="145"/>
      <c r="E106" s="145"/>
      <c r="F106" s="145"/>
      <c r="G106" s="145"/>
      <c r="H106" s="145"/>
      <c r="I106" s="145"/>
      <c r="J106" s="145"/>
      <c r="K106" s="144">
        <v>1.0</v>
      </c>
      <c r="L106" s="145"/>
      <c r="M106" s="144">
        <v>1.0</v>
      </c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4">
        <v>1.0</v>
      </c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4">
        <v>3.0</v>
      </c>
      <c r="BC106" s="144"/>
    </row>
    <row r="107">
      <c r="A107" s="142" t="s">
        <v>692</v>
      </c>
      <c r="B107" s="143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4">
        <v>1.0</v>
      </c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4">
        <v>1.0</v>
      </c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4">
        <v>2.0</v>
      </c>
      <c r="BC107" s="144"/>
    </row>
    <row r="108">
      <c r="A108" s="142" t="s">
        <v>515</v>
      </c>
      <c r="B108" s="143"/>
      <c r="C108" s="145"/>
      <c r="D108" s="145"/>
      <c r="E108" s="145"/>
      <c r="F108" s="145"/>
      <c r="G108" s="145"/>
      <c r="H108" s="145"/>
      <c r="I108" s="145"/>
      <c r="J108" s="145"/>
      <c r="K108" s="144">
        <v>1.0</v>
      </c>
      <c r="L108" s="145"/>
      <c r="M108" s="144">
        <v>1.0</v>
      </c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4">
        <v>2.0</v>
      </c>
      <c r="BC108" s="144"/>
    </row>
    <row r="109">
      <c r="A109" s="142" t="s">
        <v>416</v>
      </c>
      <c r="B109" s="143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4">
        <v>1.0</v>
      </c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4">
        <v>1.0</v>
      </c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4">
        <v>2.0</v>
      </c>
      <c r="BC109" s="144"/>
    </row>
    <row r="110">
      <c r="A110" s="142" t="s">
        <v>432</v>
      </c>
      <c r="B110" s="143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4">
        <v>1.0</v>
      </c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4">
        <v>1.0</v>
      </c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4">
        <v>2.0</v>
      </c>
      <c r="BC110" s="144"/>
    </row>
    <row r="111">
      <c r="A111" s="142" t="s">
        <v>906</v>
      </c>
      <c r="B111" s="143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4">
        <v>1.0</v>
      </c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4">
        <v>1.0</v>
      </c>
      <c r="AW111" s="145"/>
      <c r="AX111" s="145"/>
      <c r="AY111" s="145"/>
      <c r="AZ111" s="145"/>
      <c r="BA111" s="145"/>
      <c r="BB111" s="144">
        <v>2.0</v>
      </c>
      <c r="BC111" s="144"/>
    </row>
    <row r="112">
      <c r="A112" s="142" t="s">
        <v>323</v>
      </c>
      <c r="B112" s="143"/>
      <c r="C112" s="143"/>
      <c r="D112" s="145"/>
      <c r="E112" s="145"/>
      <c r="F112" s="145"/>
      <c r="G112" s="145"/>
      <c r="H112" s="145"/>
      <c r="I112" s="145"/>
      <c r="J112" s="145"/>
      <c r="K112" s="144">
        <v>1.0</v>
      </c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4">
        <v>1.0</v>
      </c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4">
        <v>2.0</v>
      </c>
      <c r="BC112" s="144"/>
    </row>
    <row r="113">
      <c r="A113" s="142" t="s">
        <v>291</v>
      </c>
      <c r="B113" s="143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3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4">
        <v>1.0</v>
      </c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4">
        <v>1.0</v>
      </c>
      <c r="AX113" s="145"/>
      <c r="AY113" s="145"/>
      <c r="AZ113" s="145"/>
      <c r="BA113" s="145"/>
      <c r="BB113" s="144">
        <v>2.0</v>
      </c>
      <c r="BC113" s="144"/>
    </row>
    <row r="114">
      <c r="A114" s="142" t="s">
        <v>414</v>
      </c>
      <c r="B114" s="143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4">
        <v>1.0</v>
      </c>
      <c r="N114" s="145"/>
      <c r="O114" s="145"/>
      <c r="P114" s="145"/>
      <c r="Q114" s="143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4">
        <v>1.0</v>
      </c>
      <c r="AC114" s="145"/>
      <c r="AD114" s="145"/>
      <c r="AE114" s="143"/>
      <c r="AF114" s="145"/>
      <c r="AG114" s="145"/>
      <c r="AH114" s="145"/>
      <c r="AI114" s="145"/>
      <c r="AJ114" s="143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3"/>
      <c r="AU114" s="145"/>
      <c r="AV114" s="145"/>
      <c r="AW114" s="145"/>
      <c r="AX114" s="145"/>
      <c r="AY114" s="145"/>
      <c r="AZ114" s="145"/>
      <c r="BA114" s="145"/>
      <c r="BB114" s="144">
        <v>2.0</v>
      </c>
      <c r="BC114" s="144"/>
    </row>
    <row r="115">
      <c r="A115" s="142" t="s">
        <v>806</v>
      </c>
      <c r="B115" s="143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3"/>
      <c r="R115" s="145"/>
      <c r="S115" s="145"/>
      <c r="T115" s="145"/>
      <c r="U115" s="145"/>
      <c r="V115" s="144">
        <v>1.0</v>
      </c>
      <c r="W115" s="145"/>
      <c r="X115" s="145"/>
      <c r="Y115" s="145"/>
      <c r="Z115" s="145"/>
      <c r="AA115" s="145"/>
      <c r="AB115" s="144">
        <v>1.0</v>
      </c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4">
        <v>2.0</v>
      </c>
      <c r="BC115" s="144"/>
    </row>
    <row r="116">
      <c r="A116" s="142" t="s">
        <v>611</v>
      </c>
      <c r="B116" s="143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3"/>
      <c r="W116" s="145"/>
      <c r="X116" s="145"/>
      <c r="Y116" s="145"/>
      <c r="Z116" s="145"/>
      <c r="AA116" s="143"/>
      <c r="AB116" s="145"/>
      <c r="AC116" s="145"/>
      <c r="AD116" s="145"/>
      <c r="AE116" s="145"/>
      <c r="AF116" s="143"/>
      <c r="AG116" s="145"/>
      <c r="AH116" s="145"/>
      <c r="AI116" s="145"/>
      <c r="AJ116" s="145"/>
      <c r="AK116" s="145"/>
      <c r="AL116" s="145"/>
      <c r="AM116" s="145"/>
      <c r="AN116" s="145"/>
      <c r="AO116" s="145"/>
      <c r="AP116" s="145"/>
      <c r="AQ116" s="145"/>
      <c r="AR116" s="143"/>
      <c r="AS116" s="145"/>
      <c r="AT116" s="145"/>
      <c r="AU116" s="144">
        <v>1.0</v>
      </c>
      <c r="AV116" s="145"/>
      <c r="AW116" s="143"/>
      <c r="AX116" s="145"/>
      <c r="AY116" s="145"/>
      <c r="AZ116" s="144">
        <v>1.0</v>
      </c>
      <c r="BA116" s="145"/>
      <c r="BB116" s="144">
        <v>2.0</v>
      </c>
      <c r="BC116" s="144"/>
    </row>
    <row r="117">
      <c r="A117" s="142" t="s">
        <v>458</v>
      </c>
      <c r="B117" s="143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4">
        <v>1.0</v>
      </c>
      <c r="R117" s="143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3"/>
      <c r="AF117" s="145"/>
      <c r="AG117" s="145"/>
      <c r="AH117" s="145"/>
      <c r="AI117" s="145"/>
      <c r="AJ117" s="145"/>
      <c r="AK117" s="145"/>
      <c r="AL117" s="145"/>
      <c r="AM117" s="145"/>
      <c r="AN117" s="145"/>
      <c r="AO117" s="145"/>
      <c r="AP117" s="145"/>
      <c r="AQ117" s="145"/>
      <c r="AR117" s="144">
        <v>1.0</v>
      </c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4">
        <v>2.0</v>
      </c>
      <c r="BC117" s="144"/>
    </row>
    <row r="118">
      <c r="A118" s="142" t="s">
        <v>624</v>
      </c>
      <c r="B118" s="143"/>
      <c r="C118" s="143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4">
        <v>1.0</v>
      </c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4">
        <v>1.0</v>
      </c>
      <c r="AX118" s="145"/>
      <c r="AY118" s="145"/>
      <c r="AZ118" s="145"/>
      <c r="BA118" s="145"/>
      <c r="BB118" s="144">
        <v>2.0</v>
      </c>
      <c r="BC118" s="144"/>
    </row>
    <row r="119">
      <c r="A119" s="142" t="s">
        <v>945</v>
      </c>
      <c r="B119" s="143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4">
        <v>1.0</v>
      </c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4">
        <v>1.0</v>
      </c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4">
        <v>2.0</v>
      </c>
      <c r="BC119" s="144"/>
    </row>
    <row r="120">
      <c r="A120" s="142" t="s">
        <v>542</v>
      </c>
      <c r="B120" s="143"/>
      <c r="C120" s="143"/>
      <c r="D120" s="145"/>
      <c r="E120" s="145"/>
      <c r="F120" s="144">
        <v>1.0</v>
      </c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4">
        <v>1.0</v>
      </c>
      <c r="AZ120" s="145"/>
      <c r="BA120" s="145"/>
      <c r="BB120" s="144">
        <v>2.0</v>
      </c>
      <c r="BC120" s="144"/>
    </row>
    <row r="121">
      <c r="A121" s="142" t="s">
        <v>975</v>
      </c>
      <c r="B121" s="143"/>
      <c r="C121" s="145"/>
      <c r="D121" s="145"/>
      <c r="E121" s="145"/>
      <c r="F121" s="143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4">
        <v>1.0</v>
      </c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4">
        <v>1.0</v>
      </c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3"/>
      <c r="AZ121" s="145"/>
      <c r="BA121" s="145"/>
      <c r="BB121" s="144">
        <v>2.0</v>
      </c>
      <c r="BC121" s="144"/>
    </row>
    <row r="122">
      <c r="A122" s="142" t="s">
        <v>765</v>
      </c>
      <c r="B122" s="145"/>
      <c r="C122" s="145"/>
      <c r="D122" s="145"/>
      <c r="E122" s="145"/>
      <c r="F122" s="143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4">
        <v>1.0</v>
      </c>
      <c r="AK122" s="145"/>
      <c r="AL122" s="145"/>
      <c r="AM122" s="145"/>
      <c r="AN122" s="145"/>
      <c r="AO122" s="145"/>
      <c r="AP122" s="145"/>
      <c r="AQ122" s="144">
        <v>1.0</v>
      </c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4">
        <v>2.0</v>
      </c>
      <c r="BC122" s="144"/>
    </row>
    <row r="123">
      <c r="A123" s="142" t="s">
        <v>715</v>
      </c>
      <c r="B123" s="143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3"/>
      <c r="AB123" s="145"/>
      <c r="AC123" s="145"/>
      <c r="AD123" s="145"/>
      <c r="AE123" s="145"/>
      <c r="AF123" s="145"/>
      <c r="AG123" s="145"/>
      <c r="AH123" s="145"/>
      <c r="AI123" s="145"/>
      <c r="AJ123" s="144">
        <v>1.0</v>
      </c>
      <c r="AK123" s="145"/>
      <c r="AL123" s="145"/>
      <c r="AM123" s="143"/>
      <c r="AN123" s="145"/>
      <c r="AO123" s="145"/>
      <c r="AP123" s="145"/>
      <c r="AQ123" s="144">
        <v>1.0</v>
      </c>
      <c r="AR123" s="143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4">
        <v>2.0</v>
      </c>
      <c r="BC123" s="144"/>
    </row>
    <row r="124">
      <c r="A124" s="142" t="s">
        <v>315</v>
      </c>
      <c r="B124" s="143"/>
      <c r="C124" s="143"/>
      <c r="D124" s="143"/>
      <c r="E124" s="145"/>
      <c r="F124" s="145"/>
      <c r="G124" s="145"/>
      <c r="H124" s="145"/>
      <c r="I124" s="145"/>
      <c r="J124" s="145"/>
      <c r="K124" s="144">
        <v>1.0</v>
      </c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4">
        <v>1.0</v>
      </c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4">
        <v>2.0</v>
      </c>
      <c r="BC124" s="144"/>
    </row>
    <row r="125">
      <c r="A125" s="142" t="s">
        <v>915</v>
      </c>
      <c r="B125" s="143"/>
      <c r="C125" s="143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4">
        <v>1.0</v>
      </c>
      <c r="AI125" s="145"/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4">
        <v>1.0</v>
      </c>
      <c r="AY125" s="145"/>
      <c r="AZ125" s="145"/>
      <c r="BA125" s="145"/>
      <c r="BB125" s="144">
        <v>2.0</v>
      </c>
      <c r="BC125" s="144"/>
    </row>
    <row r="126">
      <c r="A126" s="142" t="s">
        <v>724</v>
      </c>
      <c r="B126" s="143"/>
      <c r="C126" s="145"/>
      <c r="D126" s="145"/>
      <c r="E126" s="145"/>
      <c r="F126" s="145"/>
      <c r="G126" s="145"/>
      <c r="H126" s="145"/>
      <c r="I126" s="145"/>
      <c r="J126" s="145"/>
      <c r="K126" s="143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4">
        <v>1.0</v>
      </c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4">
        <v>1.0</v>
      </c>
      <c r="AW126" s="145"/>
      <c r="AX126" s="145"/>
      <c r="AY126" s="145"/>
      <c r="AZ126" s="145"/>
      <c r="BA126" s="145"/>
      <c r="BB126" s="144">
        <v>2.0</v>
      </c>
      <c r="BC126" s="144"/>
    </row>
    <row r="127">
      <c r="A127" s="140" t="s">
        <v>587</v>
      </c>
      <c r="B127" s="143"/>
      <c r="C127" s="143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3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3"/>
      <c r="AF127" s="145"/>
      <c r="AG127" s="145"/>
      <c r="AH127" s="145"/>
      <c r="AI127" s="145"/>
      <c r="AJ127" s="145"/>
      <c r="AK127" s="145"/>
      <c r="AL127" s="145"/>
      <c r="AM127" s="144">
        <v>1.0</v>
      </c>
      <c r="AN127" s="144">
        <v>1.0</v>
      </c>
      <c r="AO127" s="143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4">
        <v>2.0</v>
      </c>
      <c r="BC127" s="144"/>
    </row>
    <row r="128">
      <c r="A128" s="142" t="s">
        <v>279</v>
      </c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4">
        <v>1.0</v>
      </c>
      <c r="AI128" s="145"/>
      <c r="AJ128" s="145"/>
      <c r="AK128" s="145"/>
      <c r="AL128" s="145"/>
      <c r="AM128" s="143"/>
      <c r="AN128" s="143"/>
      <c r="AO128" s="145"/>
      <c r="AP128" s="145"/>
      <c r="AQ128" s="145"/>
      <c r="AR128" s="145"/>
      <c r="AS128" s="144">
        <v>1.0</v>
      </c>
      <c r="AT128" s="145"/>
      <c r="AU128" s="145"/>
      <c r="AV128" s="145"/>
      <c r="AW128" s="145"/>
      <c r="AX128" s="145"/>
      <c r="AY128" s="145"/>
      <c r="AZ128" s="145"/>
      <c r="BA128" s="145"/>
      <c r="BB128" s="144">
        <v>2.0</v>
      </c>
      <c r="BC128" s="144"/>
    </row>
    <row r="129">
      <c r="A129" s="142" t="s">
        <v>472</v>
      </c>
      <c r="B129" s="143"/>
      <c r="C129" s="145"/>
      <c r="D129" s="145"/>
      <c r="E129" s="145"/>
      <c r="F129" s="145"/>
      <c r="G129" s="145"/>
      <c r="H129" s="144">
        <v>1.0</v>
      </c>
      <c r="I129" s="145"/>
      <c r="J129" s="145"/>
      <c r="K129" s="143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/>
      <c r="AO129" s="145"/>
      <c r="AP129" s="145"/>
      <c r="AQ129" s="144">
        <v>1.0</v>
      </c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4">
        <v>2.0</v>
      </c>
      <c r="BC129" s="144"/>
    </row>
    <row r="130">
      <c r="A130" s="142" t="s">
        <v>669</v>
      </c>
      <c r="B130" s="143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4">
        <v>1.0</v>
      </c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4">
        <v>1.0</v>
      </c>
      <c r="AW130" s="145"/>
      <c r="AX130" s="145"/>
      <c r="AY130" s="143"/>
      <c r="AZ130" s="145"/>
      <c r="BA130" s="145"/>
      <c r="BB130" s="144">
        <v>2.0</v>
      </c>
      <c r="BC130" s="144"/>
    </row>
    <row r="131">
      <c r="A131" s="142" t="s">
        <v>591</v>
      </c>
      <c r="B131" s="143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4">
        <v>1.0</v>
      </c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4">
        <v>1.0</v>
      </c>
      <c r="AG131" s="145"/>
      <c r="AH131" s="145"/>
      <c r="AI131" s="145"/>
      <c r="AJ131" s="145"/>
      <c r="AK131" s="145"/>
      <c r="AL131" s="145"/>
      <c r="AM131" s="145"/>
      <c r="AN131" s="145"/>
      <c r="AO131" s="145"/>
      <c r="AP131" s="145"/>
      <c r="AQ131" s="145"/>
      <c r="AR131" s="143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4">
        <v>2.0</v>
      </c>
      <c r="BC131" s="144"/>
    </row>
    <row r="132">
      <c r="A132" s="142" t="s">
        <v>592</v>
      </c>
      <c r="B132" s="143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4">
        <v>1.0</v>
      </c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4">
        <v>1.0</v>
      </c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3"/>
      <c r="AU132" s="145"/>
      <c r="AV132" s="145"/>
      <c r="AW132" s="145"/>
      <c r="AX132" s="145"/>
      <c r="AY132" s="145"/>
      <c r="AZ132" s="145"/>
      <c r="BA132" s="145"/>
      <c r="BB132" s="144">
        <v>2.0</v>
      </c>
      <c r="BC132" s="144"/>
    </row>
    <row r="133">
      <c r="A133" s="142" t="s">
        <v>623</v>
      </c>
      <c r="B133" s="143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4">
        <v>1.0</v>
      </c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4">
        <v>1.0</v>
      </c>
      <c r="AG133" s="145"/>
      <c r="AH133" s="145"/>
      <c r="AI133" s="145"/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3"/>
      <c r="AU133" s="145"/>
      <c r="AV133" s="145"/>
      <c r="AW133" s="145"/>
      <c r="AX133" s="145"/>
      <c r="AY133" s="145"/>
      <c r="AZ133" s="145"/>
      <c r="BA133" s="145"/>
      <c r="BB133" s="144">
        <v>2.0</v>
      </c>
      <c r="BC133" s="144"/>
    </row>
    <row r="134">
      <c r="A134" s="142" t="s">
        <v>681</v>
      </c>
      <c r="B134" s="143"/>
      <c r="C134" s="143"/>
      <c r="D134" s="143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4">
        <v>1.0</v>
      </c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4">
        <v>1.0</v>
      </c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4">
        <v>2.0</v>
      </c>
      <c r="BC134" s="144"/>
    </row>
    <row r="135">
      <c r="A135" s="142" t="s">
        <v>660</v>
      </c>
      <c r="B135" s="143"/>
      <c r="C135" s="144">
        <v>1.0</v>
      </c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4">
        <v>1.0</v>
      </c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4">
        <v>2.0</v>
      </c>
      <c r="BC135" s="144"/>
    </row>
    <row r="136">
      <c r="A136" s="142" t="s">
        <v>781</v>
      </c>
      <c r="B136" s="143"/>
      <c r="C136" s="144">
        <v>1.0</v>
      </c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4">
        <v>1.0</v>
      </c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4">
        <v>2.0</v>
      </c>
      <c r="BC136" s="144"/>
    </row>
    <row r="137">
      <c r="A137" s="142" t="s">
        <v>456</v>
      </c>
      <c r="B137" s="143"/>
      <c r="C137" s="145"/>
      <c r="D137" s="145"/>
      <c r="E137" s="145"/>
      <c r="F137" s="145"/>
      <c r="G137" s="145"/>
      <c r="H137" s="144">
        <v>1.0</v>
      </c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  <c r="AN137" s="145"/>
      <c r="AO137" s="143"/>
      <c r="AP137" s="145"/>
      <c r="AQ137" s="144">
        <v>1.0</v>
      </c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4">
        <v>2.0</v>
      </c>
      <c r="BC137" s="144"/>
    </row>
    <row r="138">
      <c r="A138" s="142" t="s">
        <v>793</v>
      </c>
      <c r="B138" s="143"/>
      <c r="C138" s="143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4">
        <v>1.0</v>
      </c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4">
        <v>1.0</v>
      </c>
      <c r="AG138" s="145"/>
      <c r="AH138" s="145"/>
      <c r="AI138" s="145"/>
      <c r="AJ138" s="145"/>
      <c r="AK138" s="145"/>
      <c r="AL138" s="145"/>
      <c r="AM138" s="143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4">
        <v>2.0</v>
      </c>
      <c r="BC138" s="144"/>
    </row>
    <row r="139">
      <c r="A139" s="142" t="s">
        <v>294</v>
      </c>
      <c r="B139" s="143"/>
      <c r="C139" s="145"/>
      <c r="D139" s="145"/>
      <c r="E139" s="145"/>
      <c r="F139" s="145"/>
      <c r="G139" s="145"/>
      <c r="H139" s="145"/>
      <c r="I139" s="145"/>
      <c r="J139" s="143"/>
      <c r="K139" s="144">
        <v>1.0</v>
      </c>
      <c r="L139" s="145"/>
      <c r="M139" s="143"/>
      <c r="N139" s="143"/>
      <c r="O139" s="145"/>
      <c r="P139" s="145"/>
      <c r="Q139" s="145"/>
      <c r="R139" s="143"/>
      <c r="S139" s="143"/>
      <c r="T139" s="145"/>
      <c r="U139" s="145"/>
      <c r="V139" s="145"/>
      <c r="W139" s="145"/>
      <c r="X139" s="143"/>
      <c r="Y139" s="145"/>
      <c r="Z139" s="143"/>
      <c r="AA139" s="143"/>
      <c r="AB139" s="143"/>
      <c r="AC139" s="143"/>
      <c r="AD139" s="143"/>
      <c r="AE139" s="145"/>
      <c r="AF139" s="145"/>
      <c r="AG139" s="145"/>
      <c r="AH139" s="143"/>
      <c r="AI139" s="145"/>
      <c r="AJ139" s="143"/>
      <c r="AK139" s="143"/>
      <c r="AL139" s="143"/>
      <c r="AM139" s="145"/>
      <c r="AN139" s="143"/>
      <c r="AO139" s="145"/>
      <c r="AP139" s="145"/>
      <c r="AQ139" s="144">
        <v>1.0</v>
      </c>
      <c r="AR139" s="145"/>
      <c r="AS139" s="145"/>
      <c r="AT139" s="143"/>
      <c r="AU139" s="145"/>
      <c r="AV139" s="145"/>
      <c r="AW139" s="145"/>
      <c r="AX139" s="145"/>
      <c r="AY139" s="145"/>
      <c r="AZ139" s="145"/>
      <c r="BA139" s="145"/>
      <c r="BB139" s="144">
        <v>2.0</v>
      </c>
      <c r="BC139" s="144"/>
    </row>
    <row r="140">
      <c r="A140" s="142" t="s">
        <v>744</v>
      </c>
      <c r="B140" s="143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4">
        <v>1.0</v>
      </c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4">
        <v>1.0</v>
      </c>
      <c r="AL140" s="143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4">
        <v>2.0</v>
      </c>
      <c r="BC140" s="144"/>
    </row>
    <row r="141">
      <c r="A141" s="142" t="s">
        <v>800</v>
      </c>
      <c r="B141" s="143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3"/>
      <c r="R141" s="145"/>
      <c r="S141" s="145"/>
      <c r="T141" s="145"/>
      <c r="U141" s="145"/>
      <c r="V141" s="145"/>
      <c r="W141" s="145"/>
      <c r="X141" s="144">
        <v>1.0</v>
      </c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4">
        <v>1.0</v>
      </c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4">
        <v>2.0</v>
      </c>
      <c r="BC141" s="144"/>
    </row>
    <row r="142">
      <c r="A142" s="142" t="s">
        <v>812</v>
      </c>
      <c r="B142" s="143"/>
      <c r="C142" s="144">
        <v>1.0</v>
      </c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4">
        <v>1.0</v>
      </c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5"/>
      <c r="AL142" s="143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4">
        <v>2.0</v>
      </c>
      <c r="BC142" s="144"/>
    </row>
    <row r="143">
      <c r="A143" s="142" t="s">
        <v>815</v>
      </c>
      <c r="B143" s="143"/>
      <c r="C143" s="144">
        <v>1.0</v>
      </c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4">
        <v>1.0</v>
      </c>
      <c r="R143" s="145"/>
      <c r="S143" s="145"/>
      <c r="T143" s="145"/>
      <c r="U143" s="145"/>
      <c r="V143" s="145"/>
      <c r="W143" s="145"/>
      <c r="X143" s="143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  <c r="AK143" s="143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4">
        <v>2.0</v>
      </c>
      <c r="BC143" s="144"/>
    </row>
    <row r="144">
      <c r="A144" s="142" t="s">
        <v>816</v>
      </c>
      <c r="B144" s="143"/>
      <c r="C144" s="144">
        <v>1.0</v>
      </c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4">
        <v>1.0</v>
      </c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  <c r="AK144" s="145"/>
      <c r="AL144" s="143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4">
        <v>2.0</v>
      </c>
      <c r="BC144" s="144"/>
    </row>
    <row r="145">
      <c r="A145" s="142" t="s">
        <v>904</v>
      </c>
      <c r="B145" s="143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4">
        <v>1.0</v>
      </c>
      <c r="R145" s="144">
        <v>1.0</v>
      </c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  <c r="AK145" s="145"/>
      <c r="AL145" s="145"/>
      <c r="AM145" s="145"/>
      <c r="AN145" s="145"/>
      <c r="AO145" s="145"/>
      <c r="AP145" s="143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4">
        <v>2.0</v>
      </c>
      <c r="BC145" s="144"/>
    </row>
    <row r="146">
      <c r="A146" s="142" t="s">
        <v>670</v>
      </c>
      <c r="B146" s="143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4">
        <v>1.0</v>
      </c>
      <c r="AI146" s="145"/>
      <c r="AJ146" s="145"/>
      <c r="AK146" s="144">
        <v>1.0</v>
      </c>
      <c r="AL146" s="145"/>
      <c r="AM146" s="145"/>
      <c r="AN146" s="143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4">
        <v>2.0</v>
      </c>
      <c r="BC146" s="144"/>
    </row>
    <row r="147">
      <c r="A147" s="142" t="s">
        <v>481</v>
      </c>
      <c r="B147" s="143"/>
      <c r="C147" s="145"/>
      <c r="D147" s="145"/>
      <c r="E147" s="145"/>
      <c r="F147" s="145"/>
      <c r="G147" s="145"/>
      <c r="H147" s="145"/>
      <c r="I147" s="145"/>
      <c r="J147" s="145"/>
      <c r="K147" s="144">
        <v>1.0</v>
      </c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4">
        <v>1.0</v>
      </c>
      <c r="AB147" s="145"/>
      <c r="AC147" s="145"/>
      <c r="AD147" s="145"/>
      <c r="AE147" s="145"/>
      <c r="AF147" s="145"/>
      <c r="AG147" s="145"/>
      <c r="AH147" s="143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4">
        <v>2.0</v>
      </c>
      <c r="BC147" s="144"/>
    </row>
    <row r="148">
      <c r="A148" s="140" t="s">
        <v>610</v>
      </c>
      <c r="B148" s="143"/>
      <c r="C148" s="143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4">
        <v>1.0</v>
      </c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4">
        <v>1.0</v>
      </c>
      <c r="AY148" s="145"/>
      <c r="AZ148" s="145"/>
      <c r="BA148" s="145"/>
      <c r="BB148" s="144">
        <v>2.0</v>
      </c>
      <c r="BC148" s="144"/>
    </row>
    <row r="149">
      <c r="A149" s="142" t="s">
        <v>981</v>
      </c>
      <c r="B149" s="143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3"/>
      <c r="AC149" s="145"/>
      <c r="AD149" s="145"/>
      <c r="AE149" s="145"/>
      <c r="AF149" s="145"/>
      <c r="AG149" s="145"/>
      <c r="AH149" s="144">
        <v>1.0</v>
      </c>
      <c r="AI149" s="145"/>
      <c r="AJ149" s="145"/>
      <c r="AK149" s="145"/>
      <c r="AL149" s="145"/>
      <c r="AM149" s="145"/>
      <c r="AN149" s="144">
        <v>1.0</v>
      </c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3"/>
      <c r="AY149" s="145"/>
      <c r="AZ149" s="145"/>
      <c r="BA149" s="145"/>
      <c r="BB149" s="144">
        <v>2.0</v>
      </c>
      <c r="BC149" s="144"/>
    </row>
    <row r="150">
      <c r="A150" s="142" t="s">
        <v>322</v>
      </c>
      <c r="B150" s="143"/>
      <c r="C150" s="145"/>
      <c r="D150" s="145"/>
      <c r="E150" s="145"/>
      <c r="F150" s="145"/>
      <c r="G150" s="145"/>
      <c r="H150" s="145"/>
      <c r="I150" s="145"/>
      <c r="J150" s="145"/>
      <c r="K150" s="144">
        <v>1.0</v>
      </c>
      <c r="L150" s="145"/>
      <c r="M150" s="143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4">
        <v>1.0</v>
      </c>
      <c r="AW150" s="145"/>
      <c r="AX150" s="145"/>
      <c r="AY150" s="145"/>
      <c r="AZ150" s="145"/>
      <c r="BA150" s="145"/>
      <c r="BB150" s="144">
        <v>2.0</v>
      </c>
      <c r="BC150" s="144"/>
    </row>
    <row r="151">
      <c r="A151" s="142" t="s">
        <v>297</v>
      </c>
      <c r="B151" s="145"/>
      <c r="C151" s="145"/>
      <c r="D151" s="145"/>
      <c r="E151" s="145"/>
      <c r="F151" s="145"/>
      <c r="G151" s="145"/>
      <c r="H151" s="145"/>
      <c r="I151" s="145"/>
      <c r="J151" s="145"/>
      <c r="K151" s="144">
        <v>1.0</v>
      </c>
      <c r="L151" s="145"/>
      <c r="M151" s="143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4">
        <v>1.0</v>
      </c>
      <c r="AW151" s="145"/>
      <c r="AX151" s="145"/>
      <c r="AY151" s="145"/>
      <c r="AZ151" s="145"/>
      <c r="BA151" s="145"/>
      <c r="BB151" s="144">
        <v>2.0</v>
      </c>
      <c r="BC151" s="144"/>
    </row>
    <row r="152">
      <c r="A152" s="142" t="s">
        <v>285</v>
      </c>
      <c r="B152" s="143"/>
      <c r="C152" s="145"/>
      <c r="D152" s="145"/>
      <c r="E152" s="145"/>
      <c r="F152" s="145"/>
      <c r="G152" s="145"/>
      <c r="H152" s="143"/>
      <c r="I152" s="145"/>
      <c r="J152" s="145"/>
      <c r="K152" s="144">
        <v>1.0</v>
      </c>
      <c r="L152" s="145"/>
      <c r="M152" s="144">
        <v>1.0</v>
      </c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4">
        <v>2.0</v>
      </c>
      <c r="BC152" s="144"/>
    </row>
    <row r="153">
      <c r="A153" s="142" t="s">
        <v>714</v>
      </c>
      <c r="B153" s="143"/>
      <c r="C153" s="143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4">
        <v>1.0</v>
      </c>
      <c r="AD153" s="145"/>
      <c r="AE153" s="145"/>
      <c r="AF153" s="145"/>
      <c r="AG153" s="145"/>
      <c r="AH153" s="145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4">
        <v>1.0</v>
      </c>
      <c r="AW153" s="145"/>
      <c r="AX153" s="145"/>
      <c r="AY153" s="145"/>
      <c r="AZ153" s="145"/>
      <c r="BA153" s="145"/>
      <c r="BB153" s="144">
        <v>2.0</v>
      </c>
      <c r="BC153" s="144"/>
    </row>
    <row r="154">
      <c r="A154" s="142" t="s">
        <v>995</v>
      </c>
      <c r="B154" s="143"/>
      <c r="C154" s="143"/>
      <c r="D154" s="143"/>
      <c r="E154" s="143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4">
        <v>1.0</v>
      </c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4">
        <v>1.0</v>
      </c>
      <c r="BC154" s="144"/>
    </row>
    <row r="155">
      <c r="A155" s="140" t="s">
        <v>683</v>
      </c>
      <c r="B155" s="143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4">
        <v>1.0</v>
      </c>
      <c r="AV155" s="145"/>
      <c r="AW155" s="145"/>
      <c r="AX155" s="145"/>
      <c r="AY155" s="145"/>
      <c r="AZ155" s="145"/>
      <c r="BA155" s="145"/>
      <c r="BB155" s="144">
        <v>1.0</v>
      </c>
      <c r="BC155" s="144"/>
    </row>
    <row r="156">
      <c r="A156" s="142" t="s">
        <v>864</v>
      </c>
      <c r="B156" s="143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4">
        <v>1.0</v>
      </c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4">
        <v>1.0</v>
      </c>
      <c r="BC156" s="144"/>
    </row>
    <row r="157">
      <c r="A157" s="142" t="s">
        <v>462</v>
      </c>
      <c r="B157" s="143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4">
        <v>1.0</v>
      </c>
      <c r="AT157" s="145"/>
      <c r="AU157" s="145"/>
      <c r="AV157" s="145"/>
      <c r="AW157" s="145"/>
      <c r="AX157" s="145"/>
      <c r="AY157" s="145"/>
      <c r="AZ157" s="145"/>
      <c r="BA157" s="145"/>
      <c r="BB157" s="144">
        <v>1.0</v>
      </c>
      <c r="BC157" s="144"/>
    </row>
    <row r="158">
      <c r="A158" s="142" t="s">
        <v>421</v>
      </c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4">
        <v>1.0</v>
      </c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4">
        <v>1.0</v>
      </c>
      <c r="BC158" s="144"/>
    </row>
    <row r="159">
      <c r="A159" s="142" t="s">
        <v>430</v>
      </c>
      <c r="B159" s="143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4">
        <v>1.0</v>
      </c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4">
        <v>1.0</v>
      </c>
      <c r="BC159" s="144"/>
    </row>
    <row r="160">
      <c r="A160" s="142" t="s">
        <v>427</v>
      </c>
      <c r="B160" s="143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4">
        <v>1.0</v>
      </c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4">
        <v>1.0</v>
      </c>
      <c r="BC160" s="144"/>
    </row>
    <row r="161">
      <c r="A161" s="142" t="s">
        <v>544</v>
      </c>
      <c r="B161" s="143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4">
        <v>1.0</v>
      </c>
      <c r="AE161" s="145"/>
      <c r="AF161" s="145"/>
      <c r="AG161" s="145"/>
      <c r="AH161" s="145"/>
      <c r="AI161" s="145"/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4">
        <v>1.0</v>
      </c>
      <c r="BC161" s="144"/>
    </row>
    <row r="162">
      <c r="A162" s="142" t="s">
        <v>650</v>
      </c>
      <c r="B162" s="143"/>
      <c r="C162" s="143"/>
      <c r="D162" s="143"/>
      <c r="E162" s="145"/>
      <c r="F162" s="145"/>
      <c r="G162" s="145"/>
      <c r="H162" s="145"/>
      <c r="I162" s="145"/>
      <c r="J162" s="144">
        <v>1.0</v>
      </c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4">
        <v>1.0</v>
      </c>
      <c r="BC162" s="144"/>
    </row>
    <row r="163">
      <c r="A163" s="142" t="s">
        <v>996</v>
      </c>
      <c r="B163" s="143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4">
        <v>1.0</v>
      </c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4">
        <v>1.0</v>
      </c>
      <c r="BC163" s="144"/>
    </row>
    <row r="164">
      <c r="A164" s="142" t="s">
        <v>997</v>
      </c>
      <c r="B164" s="143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4">
        <v>1.0</v>
      </c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4">
        <v>1.0</v>
      </c>
      <c r="BC164" s="144"/>
    </row>
    <row r="165">
      <c r="A165" s="142" t="s">
        <v>433</v>
      </c>
      <c r="B165" s="143"/>
      <c r="C165" s="143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4">
        <v>1.0</v>
      </c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4">
        <v>1.0</v>
      </c>
      <c r="BC165" s="144"/>
    </row>
    <row r="166">
      <c r="A166" s="142" t="s">
        <v>808</v>
      </c>
      <c r="B166" s="143"/>
      <c r="C166" s="143"/>
      <c r="D166" s="145"/>
      <c r="E166" s="145"/>
      <c r="F166" s="145"/>
      <c r="G166" s="145"/>
      <c r="H166" s="145"/>
      <c r="I166" s="145"/>
      <c r="J166" s="145"/>
      <c r="K166" s="145"/>
      <c r="L166" s="144">
        <v>1.0</v>
      </c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4">
        <v>1.0</v>
      </c>
      <c r="BC166" s="144"/>
    </row>
    <row r="167">
      <c r="A167" s="142" t="s">
        <v>489</v>
      </c>
      <c r="B167" s="143"/>
      <c r="C167" s="143"/>
      <c r="D167" s="145"/>
      <c r="E167" s="145"/>
      <c r="F167" s="145"/>
      <c r="G167" s="145"/>
      <c r="H167" s="145"/>
      <c r="I167" s="145"/>
      <c r="J167" s="145"/>
      <c r="K167" s="144">
        <v>1.0</v>
      </c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4">
        <v>1.0</v>
      </c>
      <c r="BC167" s="144"/>
    </row>
    <row r="168">
      <c r="A168" s="142" t="s">
        <v>998</v>
      </c>
      <c r="B168" s="143"/>
      <c r="C168" s="145"/>
      <c r="D168" s="145"/>
      <c r="E168" s="145"/>
      <c r="F168" s="145"/>
      <c r="G168" s="145"/>
      <c r="H168" s="145"/>
      <c r="I168" s="145"/>
      <c r="J168" s="145"/>
      <c r="K168" s="143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4">
        <v>1.0</v>
      </c>
      <c r="AC168" s="145"/>
      <c r="AD168" s="145"/>
      <c r="AE168" s="145"/>
      <c r="AF168" s="145"/>
      <c r="AG168" s="145"/>
      <c r="AH168" s="145"/>
      <c r="AI168" s="145"/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4">
        <v>1.0</v>
      </c>
      <c r="BC168" s="144"/>
    </row>
    <row r="169">
      <c r="A169" s="142" t="s">
        <v>292</v>
      </c>
      <c r="B169" s="143"/>
      <c r="C169" s="145"/>
      <c r="D169" s="145"/>
      <c r="E169" s="145"/>
      <c r="F169" s="145"/>
      <c r="G169" s="145"/>
      <c r="H169" s="145"/>
      <c r="I169" s="145"/>
      <c r="J169" s="145"/>
      <c r="K169" s="144">
        <v>1.0</v>
      </c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3"/>
      <c r="AD169" s="145"/>
      <c r="AE169" s="145"/>
      <c r="AF169" s="145"/>
      <c r="AG169" s="145"/>
      <c r="AH169" s="145"/>
      <c r="AI169" s="145"/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4">
        <v>1.0</v>
      </c>
      <c r="BC169" s="144"/>
    </row>
    <row r="170">
      <c r="A170" s="142" t="s">
        <v>716</v>
      </c>
      <c r="B170" s="143"/>
      <c r="C170" s="144">
        <v>1.0</v>
      </c>
      <c r="D170" s="145"/>
      <c r="E170" s="145"/>
      <c r="F170" s="145"/>
      <c r="G170" s="145"/>
      <c r="H170" s="143"/>
      <c r="I170" s="145"/>
      <c r="J170" s="145"/>
      <c r="K170" s="145"/>
      <c r="L170" s="145"/>
      <c r="M170" s="145"/>
      <c r="N170" s="145"/>
      <c r="O170" s="143"/>
      <c r="P170" s="145"/>
      <c r="Q170" s="145"/>
      <c r="R170" s="145"/>
      <c r="S170" s="143"/>
      <c r="T170" s="143"/>
      <c r="U170" s="145"/>
      <c r="V170" s="145"/>
      <c r="W170" s="145"/>
      <c r="X170" s="145"/>
      <c r="Y170" s="143"/>
      <c r="Z170" s="145"/>
      <c r="AA170" s="145"/>
      <c r="AB170" s="145"/>
      <c r="AC170" s="143"/>
      <c r="AD170" s="143"/>
      <c r="AE170" s="145"/>
      <c r="AF170" s="145"/>
      <c r="AG170" s="145"/>
      <c r="AH170" s="143"/>
      <c r="AI170" s="143"/>
      <c r="AJ170" s="143"/>
      <c r="AK170" s="143"/>
      <c r="AL170" s="145"/>
      <c r="AM170" s="143"/>
      <c r="AN170" s="145"/>
      <c r="AO170" s="143"/>
      <c r="AP170" s="143"/>
      <c r="AQ170" s="143"/>
      <c r="AR170" s="143"/>
      <c r="AS170" s="143"/>
      <c r="AT170" s="143"/>
      <c r="AU170" s="143"/>
      <c r="AV170" s="145"/>
      <c r="AW170" s="145"/>
      <c r="AX170" s="145"/>
      <c r="AY170" s="145"/>
      <c r="AZ170" s="145"/>
      <c r="BA170" s="143"/>
      <c r="BB170" s="144">
        <v>1.0</v>
      </c>
      <c r="BC170" s="144"/>
    </row>
    <row r="171">
      <c r="A171" s="142" t="s">
        <v>656</v>
      </c>
      <c r="B171" s="143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4">
        <v>1.0</v>
      </c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4">
        <v>1.0</v>
      </c>
      <c r="BC171" s="144"/>
    </row>
    <row r="172">
      <c r="A172" s="142" t="s">
        <v>657</v>
      </c>
      <c r="B172" s="143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4">
        <v>1.0</v>
      </c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4">
        <v>1.0</v>
      </c>
      <c r="BC172" s="144"/>
    </row>
    <row r="173">
      <c r="A173" s="142" t="s">
        <v>662</v>
      </c>
      <c r="B173" s="143"/>
      <c r="C173" s="143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4">
        <v>1.0</v>
      </c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4">
        <v>1.0</v>
      </c>
      <c r="BC173" s="144"/>
    </row>
    <row r="174">
      <c r="A174" s="142" t="s">
        <v>663</v>
      </c>
      <c r="B174" s="143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4">
        <v>1.0</v>
      </c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4">
        <v>1.0</v>
      </c>
      <c r="BC174" s="144"/>
    </row>
    <row r="175">
      <c r="A175" s="142" t="s">
        <v>664</v>
      </c>
      <c r="B175" s="143"/>
      <c r="C175" s="143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3"/>
      <c r="O175" s="145"/>
      <c r="P175" s="145"/>
      <c r="Q175" s="144">
        <v>1.0</v>
      </c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3"/>
      <c r="AF175" s="145"/>
      <c r="AG175" s="145"/>
      <c r="AH175" s="145"/>
      <c r="AI175" s="145"/>
      <c r="AJ175" s="145"/>
      <c r="AK175" s="145"/>
      <c r="AL175" s="145"/>
      <c r="AM175" s="143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3"/>
      <c r="AZ175" s="143"/>
      <c r="BA175" s="145"/>
      <c r="BB175" s="144">
        <v>1.0</v>
      </c>
      <c r="BC175" s="144"/>
    </row>
    <row r="176">
      <c r="A176" s="142" t="s">
        <v>665</v>
      </c>
      <c r="B176" s="143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4">
        <v>1.0</v>
      </c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4">
        <v>1.0</v>
      </c>
      <c r="BC176" s="144"/>
    </row>
    <row r="177">
      <c r="A177" s="142" t="s">
        <v>666</v>
      </c>
      <c r="B177" s="143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4">
        <v>1.0</v>
      </c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4">
        <v>1.0</v>
      </c>
      <c r="BC177" s="144"/>
    </row>
    <row r="178">
      <c r="A178" s="142" t="s">
        <v>688</v>
      </c>
      <c r="B178" s="143"/>
      <c r="C178" s="145"/>
      <c r="D178" s="145"/>
      <c r="E178" s="145"/>
      <c r="F178" s="143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4">
        <v>1.0</v>
      </c>
      <c r="R178" s="143"/>
      <c r="S178" s="143"/>
      <c r="T178" s="145"/>
      <c r="U178" s="145"/>
      <c r="V178" s="143"/>
      <c r="W178" s="145"/>
      <c r="X178" s="145"/>
      <c r="Y178" s="145"/>
      <c r="Z178" s="143"/>
      <c r="AA178" s="145"/>
      <c r="AB178" s="145"/>
      <c r="AC178" s="145"/>
      <c r="AD178" s="143"/>
      <c r="AE178" s="145"/>
      <c r="AF178" s="145"/>
      <c r="AG178" s="145"/>
      <c r="AH178" s="145"/>
      <c r="AI178" s="145"/>
      <c r="AJ178" s="143"/>
      <c r="AK178" s="143"/>
      <c r="AL178" s="145"/>
      <c r="AM178" s="145"/>
      <c r="AN178" s="145"/>
      <c r="AO178" s="145"/>
      <c r="AP178" s="145"/>
      <c r="AQ178" s="145"/>
      <c r="AR178" s="143"/>
      <c r="AS178" s="143"/>
      <c r="AT178" s="143"/>
      <c r="AU178" s="143"/>
      <c r="AV178" s="145"/>
      <c r="AW178" s="143"/>
      <c r="AX178" s="145"/>
      <c r="AY178" s="143"/>
      <c r="AZ178" s="143"/>
      <c r="BA178" s="145"/>
      <c r="BB178" s="144">
        <v>1.0</v>
      </c>
      <c r="BC178" s="144"/>
    </row>
    <row r="179">
      <c r="A179" s="142" t="s">
        <v>690</v>
      </c>
      <c r="B179" s="143"/>
      <c r="C179" s="143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4">
        <v>1.0</v>
      </c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4">
        <v>1.0</v>
      </c>
      <c r="BC179" s="144"/>
    </row>
    <row r="180">
      <c r="A180" s="142" t="s">
        <v>698</v>
      </c>
      <c r="B180" s="143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4">
        <v>1.0</v>
      </c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4">
        <v>1.0</v>
      </c>
      <c r="BC180" s="144"/>
    </row>
    <row r="181">
      <c r="A181" s="142" t="s">
        <v>705</v>
      </c>
      <c r="B181" s="143"/>
      <c r="C181" s="145"/>
      <c r="D181" s="145"/>
      <c r="E181" s="145"/>
      <c r="F181" s="145"/>
      <c r="G181" s="145"/>
      <c r="H181" s="145"/>
      <c r="I181" s="145"/>
      <c r="J181" s="145"/>
      <c r="K181" s="143"/>
      <c r="L181" s="145"/>
      <c r="M181" s="143"/>
      <c r="N181" s="145"/>
      <c r="O181" s="145"/>
      <c r="P181" s="145"/>
      <c r="Q181" s="144">
        <v>1.0</v>
      </c>
      <c r="R181" s="145"/>
      <c r="S181" s="145"/>
      <c r="T181" s="145"/>
      <c r="U181" s="145"/>
      <c r="V181" s="145"/>
      <c r="W181" s="145"/>
      <c r="X181" s="143"/>
      <c r="Y181" s="145"/>
      <c r="Z181" s="145"/>
      <c r="AA181" s="143"/>
      <c r="AB181" s="145"/>
      <c r="AC181" s="145"/>
      <c r="AD181" s="143"/>
      <c r="AE181" s="145"/>
      <c r="AF181" s="145"/>
      <c r="AG181" s="145"/>
      <c r="AH181" s="145"/>
      <c r="AI181" s="145"/>
      <c r="AJ181" s="143"/>
      <c r="AK181" s="145"/>
      <c r="AL181" s="145"/>
      <c r="AM181" s="143"/>
      <c r="AN181" s="145"/>
      <c r="AO181" s="145"/>
      <c r="AP181" s="145"/>
      <c r="AQ181" s="145"/>
      <c r="AR181" s="143"/>
      <c r="AS181" s="145"/>
      <c r="AT181" s="145"/>
      <c r="AU181" s="143"/>
      <c r="AV181" s="145"/>
      <c r="AW181" s="143"/>
      <c r="AX181" s="145"/>
      <c r="AY181" s="143"/>
      <c r="AZ181" s="145"/>
      <c r="BA181" s="145"/>
      <c r="BB181" s="144">
        <v>1.0</v>
      </c>
      <c r="BC181" s="144"/>
    </row>
    <row r="182">
      <c r="A182" s="142" t="s">
        <v>708</v>
      </c>
      <c r="B182" s="143"/>
      <c r="C182" s="143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4">
        <v>1.0</v>
      </c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4">
        <v>1.0</v>
      </c>
      <c r="BC182" s="144"/>
    </row>
    <row r="183">
      <c r="A183" s="142" t="s">
        <v>713</v>
      </c>
      <c r="B183" s="143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4">
        <v>1.0</v>
      </c>
      <c r="R183" s="143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3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4">
        <v>1.0</v>
      </c>
      <c r="BC183" s="144"/>
    </row>
    <row r="184">
      <c r="A184" s="142" t="s">
        <v>332</v>
      </c>
      <c r="B184" s="143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3"/>
      <c r="N184" s="145"/>
      <c r="O184" s="145"/>
      <c r="P184" s="145"/>
      <c r="Q184" s="145"/>
      <c r="R184" s="143"/>
      <c r="S184" s="145"/>
      <c r="T184" s="145"/>
      <c r="U184" s="145"/>
      <c r="V184" s="143"/>
      <c r="W184" s="145"/>
      <c r="X184" s="143"/>
      <c r="Y184" s="145"/>
      <c r="Z184" s="143"/>
      <c r="AA184" s="143"/>
      <c r="AB184" s="145"/>
      <c r="AC184" s="145"/>
      <c r="AD184" s="145"/>
      <c r="AE184" s="145"/>
      <c r="AF184" s="143"/>
      <c r="AG184" s="145"/>
      <c r="AH184" s="145"/>
      <c r="AI184" s="145"/>
      <c r="AJ184" s="143"/>
      <c r="AK184" s="145"/>
      <c r="AL184" s="145"/>
      <c r="AM184" s="145"/>
      <c r="AN184" s="143"/>
      <c r="AO184" s="144">
        <v>1.0</v>
      </c>
      <c r="AP184" s="145"/>
      <c r="AQ184" s="145"/>
      <c r="AR184" s="143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4">
        <v>1.0</v>
      </c>
      <c r="BC184" s="144"/>
    </row>
    <row r="185">
      <c r="A185" s="142" t="s">
        <v>748</v>
      </c>
      <c r="B185" s="143"/>
      <c r="C185" s="143"/>
      <c r="D185" s="143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3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4">
        <v>1.0</v>
      </c>
      <c r="BA185" s="145"/>
      <c r="BB185" s="144">
        <v>1.0</v>
      </c>
      <c r="BC185" s="144"/>
    </row>
    <row r="186">
      <c r="A186" s="142" t="s">
        <v>749</v>
      </c>
      <c r="B186" s="143"/>
      <c r="C186" s="143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4">
        <v>1.0</v>
      </c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4">
        <v>1.0</v>
      </c>
      <c r="BC186" s="144"/>
    </row>
    <row r="187">
      <c r="A187" s="142" t="s">
        <v>750</v>
      </c>
      <c r="B187" s="143"/>
      <c r="C187" s="143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4">
        <v>1.0</v>
      </c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4">
        <v>1.0</v>
      </c>
      <c r="BC187" s="144"/>
    </row>
    <row r="188">
      <c r="A188" s="142" t="s">
        <v>751</v>
      </c>
      <c r="B188" s="143"/>
      <c r="C188" s="143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4">
        <v>1.0</v>
      </c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4">
        <v>1.0</v>
      </c>
      <c r="BC188" s="144"/>
    </row>
    <row r="189">
      <c r="A189" s="142" t="s">
        <v>752</v>
      </c>
      <c r="B189" s="143"/>
      <c r="C189" s="143"/>
      <c r="D189" s="143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4">
        <v>1.0</v>
      </c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4">
        <v>1.0</v>
      </c>
      <c r="BC189" s="144"/>
    </row>
    <row r="190">
      <c r="A190" s="142" t="s">
        <v>753</v>
      </c>
      <c r="B190" s="143"/>
      <c r="C190" s="143"/>
      <c r="D190" s="143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4">
        <v>1.0</v>
      </c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4">
        <v>1.0</v>
      </c>
      <c r="BC190" s="144"/>
    </row>
    <row r="191">
      <c r="A191" s="142" t="s">
        <v>754</v>
      </c>
      <c r="B191" s="143"/>
      <c r="C191" s="143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4">
        <v>1.0</v>
      </c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4">
        <v>1.0</v>
      </c>
      <c r="BC191" s="144"/>
    </row>
    <row r="192">
      <c r="A192" s="142" t="s">
        <v>755</v>
      </c>
      <c r="B192" s="143"/>
      <c r="C192" s="143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4">
        <v>1.0</v>
      </c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4">
        <v>1.0</v>
      </c>
      <c r="BC192" s="144"/>
    </row>
    <row r="193">
      <c r="A193" s="142" t="s">
        <v>756</v>
      </c>
      <c r="B193" s="143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4">
        <v>1.0</v>
      </c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4">
        <v>1.0</v>
      </c>
      <c r="BC193" s="144"/>
    </row>
    <row r="194">
      <c r="A194" s="142" t="s">
        <v>762</v>
      </c>
      <c r="B194" s="143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4">
        <v>1.0</v>
      </c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3"/>
      <c r="AZ194" s="145"/>
      <c r="BA194" s="145"/>
      <c r="BB194" s="144">
        <v>1.0</v>
      </c>
      <c r="BC194" s="144"/>
    </row>
    <row r="195">
      <c r="A195" s="142" t="s">
        <v>763</v>
      </c>
      <c r="B195" s="143"/>
      <c r="C195" s="143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4">
        <v>1.0</v>
      </c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4">
        <v>1.0</v>
      </c>
      <c r="BC195" s="144"/>
    </row>
    <row r="196">
      <c r="A196" s="142" t="s">
        <v>371</v>
      </c>
      <c r="B196" s="143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3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4">
        <v>1.0</v>
      </c>
      <c r="AZ196" s="145"/>
      <c r="BA196" s="145"/>
      <c r="BB196" s="144">
        <v>1.0</v>
      </c>
      <c r="BC196" s="144"/>
    </row>
    <row r="197">
      <c r="A197" s="142" t="s">
        <v>773</v>
      </c>
      <c r="B197" s="143"/>
      <c r="C197" s="145"/>
      <c r="D197" s="145"/>
      <c r="E197" s="145"/>
      <c r="F197" s="143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4">
        <v>1.0</v>
      </c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4">
        <v>1.0</v>
      </c>
      <c r="BC197" s="144"/>
    </row>
    <row r="198">
      <c r="A198" s="142" t="s">
        <v>779</v>
      </c>
      <c r="B198" s="143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4">
        <v>1.0</v>
      </c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3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3"/>
      <c r="BA198" s="145"/>
      <c r="BB198" s="144">
        <v>1.0</v>
      </c>
      <c r="BC198" s="144"/>
    </row>
    <row r="199">
      <c r="A199" s="142" t="s">
        <v>782</v>
      </c>
      <c r="B199" s="143"/>
      <c r="C199" s="145"/>
      <c r="D199" s="145"/>
      <c r="E199" s="145"/>
      <c r="F199" s="144">
        <v>1.0</v>
      </c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3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4">
        <v>1.0</v>
      </c>
      <c r="BC199" s="144"/>
    </row>
    <row r="200">
      <c r="A200" s="142" t="s">
        <v>784</v>
      </c>
      <c r="B200" s="143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3"/>
      <c r="N200" s="145"/>
      <c r="O200" s="145"/>
      <c r="P200" s="145"/>
      <c r="Q200" s="144">
        <v>1.0</v>
      </c>
      <c r="R200" s="143"/>
      <c r="S200" s="145"/>
      <c r="T200" s="145"/>
      <c r="U200" s="145"/>
      <c r="V200" s="143"/>
      <c r="W200" s="145"/>
      <c r="X200" s="145"/>
      <c r="Y200" s="145"/>
      <c r="Z200" s="145"/>
      <c r="AA200" s="145"/>
      <c r="AB200" s="145"/>
      <c r="AC200" s="145"/>
      <c r="AD200" s="143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4">
        <v>1.0</v>
      </c>
      <c r="BC200" s="144"/>
    </row>
    <row r="201">
      <c r="A201" s="142" t="s">
        <v>785</v>
      </c>
      <c r="B201" s="143"/>
      <c r="C201" s="143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4">
        <v>1.0</v>
      </c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4">
        <v>1.0</v>
      </c>
      <c r="BC201" s="144"/>
    </row>
    <row r="202">
      <c r="A202" s="142" t="s">
        <v>788</v>
      </c>
      <c r="B202" s="143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4">
        <v>1.0</v>
      </c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3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4">
        <v>1.0</v>
      </c>
      <c r="BC202" s="144"/>
    </row>
    <row r="203">
      <c r="A203" s="142" t="s">
        <v>792</v>
      </c>
      <c r="B203" s="143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4">
        <v>1.0</v>
      </c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4">
        <v>1.0</v>
      </c>
      <c r="BC203" s="144"/>
    </row>
    <row r="204">
      <c r="A204" s="142" t="s">
        <v>999</v>
      </c>
      <c r="B204" s="143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3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4">
        <v>1.0</v>
      </c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4">
        <v>1.0</v>
      </c>
      <c r="BC204" s="144"/>
    </row>
    <row r="205">
      <c r="A205" s="142" t="s">
        <v>796</v>
      </c>
      <c r="B205" s="143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4">
        <v>1.0</v>
      </c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4">
        <v>1.0</v>
      </c>
      <c r="BC205" s="144"/>
    </row>
    <row r="206">
      <c r="A206" s="142" t="s">
        <v>801</v>
      </c>
      <c r="B206" s="143"/>
      <c r="C206" s="143"/>
      <c r="D206" s="143"/>
      <c r="E206" s="145"/>
      <c r="F206" s="145"/>
      <c r="G206" s="143"/>
      <c r="H206" s="143"/>
      <c r="I206" s="143"/>
      <c r="J206" s="145"/>
      <c r="K206" s="145"/>
      <c r="L206" s="143"/>
      <c r="M206" s="143"/>
      <c r="N206" s="143"/>
      <c r="O206" s="143"/>
      <c r="P206" s="143"/>
      <c r="Q206" s="144">
        <v>1.0</v>
      </c>
      <c r="R206" s="145"/>
      <c r="S206" s="143"/>
      <c r="T206" s="145"/>
      <c r="U206" s="145"/>
      <c r="V206" s="145"/>
      <c r="W206" s="145"/>
      <c r="X206" s="145"/>
      <c r="Y206" s="143"/>
      <c r="Z206" s="143"/>
      <c r="AA206" s="145"/>
      <c r="AB206" s="145"/>
      <c r="AC206" s="143"/>
      <c r="AD206" s="143"/>
      <c r="AE206" s="145"/>
      <c r="AF206" s="145"/>
      <c r="AG206" s="143"/>
      <c r="AH206" s="143"/>
      <c r="AI206" s="143"/>
      <c r="AJ206" s="143"/>
      <c r="AK206" s="145"/>
      <c r="AL206" s="145"/>
      <c r="AM206" s="143"/>
      <c r="AN206" s="145"/>
      <c r="AO206" s="143"/>
      <c r="AP206" s="145"/>
      <c r="AQ206" s="145"/>
      <c r="AR206" s="143"/>
      <c r="AS206" s="143"/>
      <c r="AT206" s="143"/>
      <c r="AU206" s="145"/>
      <c r="AV206" s="145"/>
      <c r="AW206" s="145"/>
      <c r="AX206" s="145"/>
      <c r="AY206" s="143"/>
      <c r="AZ206" s="143"/>
      <c r="BA206" s="143"/>
      <c r="BB206" s="144">
        <v>1.0</v>
      </c>
      <c r="BC206" s="144"/>
    </row>
    <row r="207">
      <c r="A207" s="142" t="s">
        <v>803</v>
      </c>
      <c r="B207" s="143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3"/>
      <c r="N207" s="145"/>
      <c r="O207" s="145"/>
      <c r="P207" s="145"/>
      <c r="Q207" s="144">
        <v>1.0</v>
      </c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3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4">
        <v>1.0</v>
      </c>
      <c r="BC207" s="144"/>
    </row>
    <row r="208">
      <c r="A208" s="142" t="s">
        <v>1000</v>
      </c>
      <c r="B208" s="143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3"/>
      <c r="W208" s="145"/>
      <c r="X208" s="145"/>
      <c r="Y208" s="145"/>
      <c r="Z208" s="145"/>
      <c r="AA208" s="145"/>
      <c r="AB208" s="144">
        <v>1.0</v>
      </c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4">
        <v>1.0</v>
      </c>
      <c r="BC208" s="144"/>
    </row>
    <row r="209">
      <c r="A209" s="142" t="s">
        <v>817</v>
      </c>
      <c r="B209" s="143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4">
        <v>1.0</v>
      </c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4">
        <v>1.0</v>
      </c>
      <c r="BC209" s="144"/>
    </row>
    <row r="210">
      <c r="A210" s="142" t="s">
        <v>602</v>
      </c>
      <c r="B210" s="143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4">
        <v>1.0</v>
      </c>
      <c r="R210" s="145"/>
      <c r="S210" s="143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3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3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4">
        <v>1.0</v>
      </c>
      <c r="BC210" s="144"/>
    </row>
    <row r="211">
      <c r="A211" s="142" t="s">
        <v>818</v>
      </c>
      <c r="B211" s="143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4">
        <v>1.0</v>
      </c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3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4">
        <v>1.0</v>
      </c>
      <c r="BC211" s="144"/>
    </row>
    <row r="212">
      <c r="A212" s="142" t="s">
        <v>821</v>
      </c>
      <c r="B212" s="143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3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4">
        <v>1.0</v>
      </c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4">
        <v>1.0</v>
      </c>
      <c r="BC212" s="144"/>
    </row>
    <row r="213">
      <c r="A213" s="142" t="s">
        <v>851</v>
      </c>
      <c r="B213" s="143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4">
        <v>1.0</v>
      </c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4">
        <v>1.0</v>
      </c>
      <c r="BC213" s="144"/>
    </row>
    <row r="214">
      <c r="A214" s="142" t="s">
        <v>852</v>
      </c>
      <c r="B214" s="143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4">
        <v>1.0</v>
      </c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4">
        <v>1.0</v>
      </c>
      <c r="BC214" s="144"/>
    </row>
    <row r="215">
      <c r="A215" s="142" t="s">
        <v>853</v>
      </c>
      <c r="B215" s="143"/>
      <c r="C215" s="143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4">
        <v>1.0</v>
      </c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4">
        <v>1.0</v>
      </c>
      <c r="BC215" s="144"/>
    </row>
    <row r="216">
      <c r="A216" s="142" t="s">
        <v>855</v>
      </c>
      <c r="B216" s="143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4">
        <v>1.0</v>
      </c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4">
        <v>1.0</v>
      </c>
      <c r="BC216" s="144"/>
    </row>
    <row r="217">
      <c r="A217" s="142" t="s">
        <v>856</v>
      </c>
      <c r="B217" s="143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4">
        <v>1.0</v>
      </c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4">
        <v>1.0</v>
      </c>
      <c r="BC217" s="144"/>
    </row>
    <row r="218">
      <c r="A218" s="142" t="s">
        <v>859</v>
      </c>
      <c r="B218" s="143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4">
        <v>1.0</v>
      </c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4">
        <v>1.0</v>
      </c>
      <c r="BC218" s="144"/>
    </row>
    <row r="219">
      <c r="A219" s="142" t="s">
        <v>860</v>
      </c>
      <c r="B219" s="143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4">
        <v>1.0</v>
      </c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3"/>
      <c r="AV219" s="145"/>
      <c r="AW219" s="145"/>
      <c r="AX219" s="145"/>
      <c r="AY219" s="145"/>
      <c r="AZ219" s="143"/>
      <c r="BA219" s="145"/>
      <c r="BB219" s="144">
        <v>1.0</v>
      </c>
      <c r="BC219" s="144"/>
    </row>
    <row r="220">
      <c r="A220" s="142" t="s">
        <v>861</v>
      </c>
      <c r="B220" s="143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4">
        <v>1.0</v>
      </c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3"/>
      <c r="AE220" s="145"/>
      <c r="AF220" s="145"/>
      <c r="AG220" s="145"/>
      <c r="AH220" s="145"/>
      <c r="AI220" s="145"/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4">
        <v>1.0</v>
      </c>
      <c r="BC220" s="144"/>
    </row>
    <row r="221">
      <c r="A221" s="142" t="s">
        <v>453</v>
      </c>
      <c r="B221" s="143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3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4">
        <v>1.0</v>
      </c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5"/>
      <c r="AP221" s="145"/>
      <c r="AQ221" s="145"/>
      <c r="AR221" s="143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4">
        <v>1.0</v>
      </c>
      <c r="BC221" s="144"/>
    </row>
    <row r="222">
      <c r="A222" s="142" t="s">
        <v>884</v>
      </c>
      <c r="B222" s="143"/>
      <c r="C222" s="143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4">
        <v>1.0</v>
      </c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4">
        <v>1.0</v>
      </c>
      <c r="BC222" s="144"/>
    </row>
    <row r="223">
      <c r="A223" s="142" t="s">
        <v>885</v>
      </c>
      <c r="B223" s="143"/>
      <c r="C223" s="143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4">
        <v>1.0</v>
      </c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4">
        <v>1.0</v>
      </c>
      <c r="BC223" s="144"/>
    </row>
    <row r="224">
      <c r="A224" s="142" t="s">
        <v>886</v>
      </c>
      <c r="B224" s="143"/>
      <c r="C224" s="143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4">
        <v>1.0</v>
      </c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4">
        <v>1.0</v>
      </c>
      <c r="BC224" s="144"/>
    </row>
    <row r="225">
      <c r="A225" s="142" t="s">
        <v>887</v>
      </c>
      <c r="B225" s="143"/>
      <c r="C225" s="143"/>
      <c r="D225" s="143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4">
        <v>1.0</v>
      </c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4">
        <v>1.0</v>
      </c>
      <c r="BC225" s="144"/>
    </row>
    <row r="226">
      <c r="A226" s="142" t="s">
        <v>888</v>
      </c>
      <c r="B226" s="143"/>
      <c r="C226" s="143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4">
        <v>1.0</v>
      </c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4">
        <v>1.0</v>
      </c>
      <c r="BC226" s="144"/>
    </row>
    <row r="227">
      <c r="A227" s="142" t="s">
        <v>889</v>
      </c>
      <c r="B227" s="143"/>
      <c r="C227" s="143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4">
        <v>1.0</v>
      </c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4">
        <v>1.0</v>
      </c>
      <c r="BC227" s="144"/>
    </row>
    <row r="228">
      <c r="A228" s="142" t="s">
        <v>890</v>
      </c>
      <c r="B228" s="143"/>
      <c r="C228" s="143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4">
        <v>1.0</v>
      </c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4">
        <v>1.0</v>
      </c>
      <c r="BC228" s="144"/>
    </row>
    <row r="229">
      <c r="A229" s="142" t="s">
        <v>892</v>
      </c>
      <c r="B229" s="143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4">
        <v>1.0</v>
      </c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4">
        <v>1.0</v>
      </c>
      <c r="BC229" s="144"/>
    </row>
    <row r="230">
      <c r="A230" s="142" t="s">
        <v>893</v>
      </c>
      <c r="B230" s="143"/>
      <c r="C230" s="143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4">
        <v>1.0</v>
      </c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4">
        <v>1.0</v>
      </c>
      <c r="BC230" s="144"/>
    </row>
    <row r="231">
      <c r="A231" s="142" t="s">
        <v>894</v>
      </c>
      <c r="B231" s="143"/>
      <c r="C231" s="143"/>
      <c r="D231" s="143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4">
        <v>1.0</v>
      </c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4">
        <v>1.0</v>
      </c>
      <c r="BC231" s="144"/>
    </row>
    <row r="232">
      <c r="A232" s="142" t="s">
        <v>897</v>
      </c>
      <c r="B232" s="143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4">
        <v>1.0</v>
      </c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4">
        <v>1.0</v>
      </c>
      <c r="BC232" s="144"/>
    </row>
    <row r="233">
      <c r="A233" s="142" t="s">
        <v>908</v>
      </c>
      <c r="B233" s="143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4">
        <v>1.0</v>
      </c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4">
        <v>1.0</v>
      </c>
      <c r="BC233" s="144"/>
    </row>
    <row r="234">
      <c r="A234" s="142" t="s">
        <v>909</v>
      </c>
      <c r="B234" s="143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4">
        <v>1.0</v>
      </c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4">
        <v>1.0</v>
      </c>
      <c r="BC234" s="144"/>
    </row>
    <row r="235">
      <c r="A235" s="142" t="s">
        <v>910</v>
      </c>
      <c r="B235" s="143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4">
        <v>1.0</v>
      </c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4">
        <v>1.0</v>
      </c>
      <c r="BC235" s="144"/>
    </row>
    <row r="236">
      <c r="A236" s="142" t="s">
        <v>911</v>
      </c>
      <c r="B236" s="143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4">
        <v>1.0</v>
      </c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5"/>
      <c r="AN236" s="143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4">
        <v>1.0</v>
      </c>
      <c r="BC236" s="144"/>
    </row>
    <row r="237">
      <c r="A237" s="142" t="s">
        <v>914</v>
      </c>
      <c r="B237" s="143"/>
      <c r="C237" s="143"/>
      <c r="D237" s="143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4">
        <v>1.0</v>
      </c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4">
        <v>1.0</v>
      </c>
      <c r="BC237" s="144"/>
    </row>
    <row r="238">
      <c r="A238" s="142" t="s">
        <v>916</v>
      </c>
      <c r="B238" s="143"/>
      <c r="C238" s="143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4">
        <v>1.0</v>
      </c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4">
        <v>1.0</v>
      </c>
      <c r="BC238" s="144"/>
    </row>
    <row r="239">
      <c r="A239" s="142" t="s">
        <v>918</v>
      </c>
      <c r="B239" s="143"/>
      <c r="C239" s="143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4">
        <v>1.0</v>
      </c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4">
        <v>1.0</v>
      </c>
      <c r="BC239" s="144"/>
    </row>
    <row r="240">
      <c r="A240" s="142" t="s">
        <v>924</v>
      </c>
      <c r="B240" s="143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4">
        <v>1.0</v>
      </c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4">
        <v>1.0</v>
      </c>
      <c r="BC240" s="144"/>
    </row>
    <row r="241">
      <c r="A241" s="142" t="s">
        <v>925</v>
      </c>
      <c r="B241" s="143"/>
      <c r="C241" s="143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4">
        <v>1.0</v>
      </c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4">
        <v>1.0</v>
      </c>
      <c r="BC241" s="144"/>
    </row>
    <row r="242">
      <c r="A242" s="142" t="s">
        <v>927</v>
      </c>
      <c r="B242" s="143"/>
      <c r="C242" s="143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4">
        <v>1.0</v>
      </c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4">
        <v>1.0</v>
      </c>
      <c r="BC242" s="144"/>
    </row>
    <row r="243">
      <c r="A243" s="142" t="s">
        <v>928</v>
      </c>
      <c r="B243" s="143"/>
      <c r="C243" s="143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4">
        <v>1.0</v>
      </c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4">
        <v>1.0</v>
      </c>
      <c r="BC243" s="144"/>
    </row>
    <row r="244">
      <c r="A244" s="142" t="s">
        <v>929</v>
      </c>
      <c r="B244" s="143"/>
      <c r="C244" s="143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4">
        <v>1.0</v>
      </c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4">
        <v>1.0</v>
      </c>
      <c r="BC244" s="144"/>
    </row>
    <row r="245">
      <c r="A245" s="142" t="s">
        <v>930</v>
      </c>
      <c r="B245" s="143"/>
      <c r="C245" s="143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4">
        <v>1.0</v>
      </c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4">
        <v>1.0</v>
      </c>
      <c r="BC245" s="144"/>
    </row>
    <row r="246">
      <c r="A246" s="142" t="s">
        <v>931</v>
      </c>
      <c r="B246" s="143"/>
      <c r="C246" s="143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4">
        <v>1.0</v>
      </c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4">
        <v>1.0</v>
      </c>
      <c r="BC246" s="144"/>
    </row>
    <row r="247">
      <c r="A247" s="142" t="s">
        <v>932</v>
      </c>
      <c r="B247" s="143"/>
      <c r="C247" s="143"/>
      <c r="D247" s="143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4">
        <v>1.0</v>
      </c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4">
        <v>1.0</v>
      </c>
      <c r="BC247" s="144"/>
    </row>
    <row r="248">
      <c r="A248" s="142" t="s">
        <v>933</v>
      </c>
      <c r="B248" s="143"/>
      <c r="C248" s="143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4">
        <v>1.0</v>
      </c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4">
        <v>1.0</v>
      </c>
      <c r="BC248" s="144"/>
    </row>
    <row r="249">
      <c r="A249" s="142" t="s">
        <v>941</v>
      </c>
      <c r="B249" s="143"/>
      <c r="C249" s="143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4">
        <v>1.0</v>
      </c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4">
        <v>1.0</v>
      </c>
      <c r="BC249" s="144"/>
    </row>
    <row r="250">
      <c r="A250" s="142" t="s">
        <v>942</v>
      </c>
      <c r="B250" s="143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4">
        <v>1.0</v>
      </c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4">
        <v>1.0</v>
      </c>
      <c r="BC250" s="144"/>
    </row>
    <row r="251">
      <c r="A251" s="142" t="s">
        <v>943</v>
      </c>
      <c r="B251" s="143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4">
        <v>1.0</v>
      </c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4">
        <v>1.0</v>
      </c>
      <c r="BC251" s="144"/>
    </row>
    <row r="252">
      <c r="A252" s="142" t="s">
        <v>947</v>
      </c>
      <c r="B252" s="143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  <c r="AK252" s="145"/>
      <c r="AL252" s="145"/>
      <c r="AM252" s="145"/>
      <c r="AN252" s="144">
        <v>1.0</v>
      </c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4">
        <v>1.0</v>
      </c>
      <c r="BC252" s="144"/>
    </row>
    <row r="253">
      <c r="A253" s="142" t="s">
        <v>948</v>
      </c>
      <c r="B253" s="143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4">
        <v>1.0</v>
      </c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4">
        <v>1.0</v>
      </c>
      <c r="BC253" s="144"/>
    </row>
    <row r="254">
      <c r="A254" s="142" t="s">
        <v>952</v>
      </c>
      <c r="B254" s="143"/>
      <c r="C254" s="143"/>
      <c r="D254" s="143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4">
        <v>1.0</v>
      </c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4">
        <v>1.0</v>
      </c>
      <c r="BC254" s="144"/>
    </row>
    <row r="255">
      <c r="A255" s="142" t="s">
        <v>953</v>
      </c>
      <c r="B255" s="143"/>
      <c r="C255" s="143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4">
        <v>1.0</v>
      </c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4">
        <v>1.0</v>
      </c>
      <c r="BC255" s="144"/>
    </row>
    <row r="256">
      <c r="A256" s="142" t="s">
        <v>954</v>
      </c>
      <c r="B256" s="143"/>
      <c r="C256" s="143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4">
        <v>1.0</v>
      </c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4">
        <v>1.0</v>
      </c>
      <c r="BC256" s="144"/>
    </row>
    <row r="257">
      <c r="A257" s="142" t="s">
        <v>955</v>
      </c>
      <c r="B257" s="143"/>
      <c r="C257" s="143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4">
        <v>1.0</v>
      </c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4">
        <v>1.0</v>
      </c>
      <c r="BC257" s="144"/>
    </row>
    <row r="258">
      <c r="A258" s="142" t="s">
        <v>956</v>
      </c>
      <c r="B258" s="143"/>
      <c r="C258" s="143"/>
      <c r="D258" s="143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4">
        <v>1.0</v>
      </c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4">
        <v>1.0</v>
      </c>
      <c r="BC258" s="144"/>
    </row>
    <row r="259">
      <c r="A259" s="142" t="s">
        <v>957</v>
      </c>
      <c r="B259" s="143"/>
      <c r="C259" s="143"/>
      <c r="D259" s="143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4">
        <v>1.0</v>
      </c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4">
        <v>1.0</v>
      </c>
      <c r="BC259" s="144"/>
    </row>
    <row r="260">
      <c r="A260" s="142" t="s">
        <v>958</v>
      </c>
      <c r="B260" s="143"/>
      <c r="C260" s="143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4">
        <v>1.0</v>
      </c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4">
        <v>1.0</v>
      </c>
      <c r="BC260" s="144"/>
    </row>
    <row r="261">
      <c r="A261" s="142" t="s">
        <v>963</v>
      </c>
      <c r="B261" s="143"/>
      <c r="C261" s="143"/>
      <c r="D261" s="143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4">
        <v>1.0</v>
      </c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4">
        <v>1.0</v>
      </c>
      <c r="BC261" s="144"/>
    </row>
    <row r="262">
      <c r="A262" s="142" t="s">
        <v>971</v>
      </c>
      <c r="B262" s="143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4">
        <v>1.0</v>
      </c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4">
        <v>1.0</v>
      </c>
      <c r="BC262" s="144"/>
    </row>
    <row r="263">
      <c r="A263" s="142" t="s">
        <v>972</v>
      </c>
      <c r="B263" s="143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4">
        <v>1.0</v>
      </c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4">
        <v>1.0</v>
      </c>
      <c r="BC263" s="144"/>
    </row>
    <row r="264">
      <c r="A264" s="142" t="s">
        <v>974</v>
      </c>
      <c r="B264" s="143"/>
      <c r="C264" s="145"/>
      <c r="D264" s="145"/>
      <c r="E264" s="145"/>
      <c r="F264" s="144">
        <v>1.0</v>
      </c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3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4">
        <v>1.0</v>
      </c>
      <c r="BC264" s="144"/>
    </row>
    <row r="265">
      <c r="A265" s="142" t="s">
        <v>982</v>
      </c>
      <c r="B265" s="143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3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  <c r="AK265" s="145"/>
      <c r="AL265" s="145"/>
      <c r="AM265" s="145"/>
      <c r="AN265" s="144">
        <v>1.0</v>
      </c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4">
        <v>1.0</v>
      </c>
      <c r="BC265" s="144"/>
    </row>
    <row r="266">
      <c r="A266" s="140" t="s">
        <v>862</v>
      </c>
      <c r="B266" s="143"/>
      <c r="C266" s="143"/>
      <c r="D266" s="143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4">
        <v>1.0</v>
      </c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4">
        <v>1.0</v>
      </c>
      <c r="BC266" s="144"/>
    </row>
    <row r="267">
      <c r="A267" s="140" t="s">
        <v>706</v>
      </c>
      <c r="B267" s="143"/>
      <c r="C267" s="143"/>
      <c r="D267" s="143"/>
      <c r="E267" s="143"/>
      <c r="F267" s="144">
        <v>1.0</v>
      </c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4">
        <v>1.0</v>
      </c>
      <c r="BC267" s="144"/>
    </row>
    <row r="268">
      <c r="A268" s="142" t="s">
        <v>1001</v>
      </c>
      <c r="B268" s="143"/>
      <c r="C268" s="143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4">
        <v>1.0</v>
      </c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4">
        <v>1.0</v>
      </c>
      <c r="BC268" s="144"/>
    </row>
    <row r="269">
      <c r="A269" s="142" t="s">
        <v>1002</v>
      </c>
      <c r="B269" s="143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3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4">
        <v>1.0</v>
      </c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4">
        <v>1.0</v>
      </c>
      <c r="BC269" s="144"/>
    </row>
    <row r="270">
      <c r="A270" s="142" t="s">
        <v>1003</v>
      </c>
      <c r="B270" s="143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3"/>
      <c r="AB270" s="145"/>
      <c r="AC270" s="145"/>
      <c r="AD270" s="145"/>
      <c r="AE270" s="145"/>
      <c r="AF270" s="145"/>
      <c r="AG270" s="145"/>
      <c r="AH270" s="145"/>
      <c r="AI270" s="145"/>
      <c r="AJ270" s="144">
        <v>1.0</v>
      </c>
      <c r="AK270" s="145"/>
      <c r="AL270" s="145"/>
      <c r="AM270" s="143"/>
      <c r="AN270" s="145"/>
      <c r="AO270" s="145"/>
      <c r="AP270" s="145"/>
      <c r="AQ270" s="145"/>
      <c r="AR270" s="143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4">
        <v>1.0</v>
      </c>
      <c r="BC270" s="144"/>
    </row>
    <row r="271">
      <c r="A271" s="142" t="s">
        <v>1004</v>
      </c>
      <c r="B271" s="143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3"/>
      <c r="AB271" s="145"/>
      <c r="AC271" s="145"/>
      <c r="AD271" s="145"/>
      <c r="AE271" s="145"/>
      <c r="AF271" s="145"/>
      <c r="AG271" s="145"/>
      <c r="AH271" s="145"/>
      <c r="AI271" s="145"/>
      <c r="AJ271" s="144">
        <v>1.0</v>
      </c>
      <c r="AK271" s="145"/>
      <c r="AL271" s="145"/>
      <c r="AM271" s="143"/>
      <c r="AN271" s="145"/>
      <c r="AO271" s="145"/>
      <c r="AP271" s="145"/>
      <c r="AQ271" s="143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4">
        <v>1.0</v>
      </c>
      <c r="BC271" s="144"/>
    </row>
    <row r="272">
      <c r="A272" s="142" t="s">
        <v>671</v>
      </c>
      <c r="B272" s="143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4">
        <v>1.0</v>
      </c>
      <c r="Y272" s="145"/>
      <c r="Z272" s="145"/>
      <c r="AA272" s="143"/>
      <c r="AB272" s="145"/>
      <c r="AC272" s="145"/>
      <c r="AD272" s="145"/>
      <c r="AE272" s="145"/>
      <c r="AF272" s="145"/>
      <c r="AG272" s="145"/>
      <c r="AH272" s="145"/>
      <c r="AI272" s="145"/>
      <c r="AJ272" s="143"/>
      <c r="AK272" s="145"/>
      <c r="AL272" s="145"/>
      <c r="AM272" s="143"/>
      <c r="AN272" s="145"/>
      <c r="AO272" s="145"/>
      <c r="AP272" s="145"/>
      <c r="AQ272" s="143"/>
      <c r="AR272" s="143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4">
        <v>1.0</v>
      </c>
      <c r="BC272" s="144"/>
    </row>
    <row r="273">
      <c r="A273" s="142" t="s">
        <v>703</v>
      </c>
      <c r="B273" s="143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4">
        <v>1.0</v>
      </c>
      <c r="Y273" s="145"/>
      <c r="Z273" s="145"/>
      <c r="AA273" s="143"/>
      <c r="AB273" s="145"/>
      <c r="AC273" s="145"/>
      <c r="AD273" s="145"/>
      <c r="AE273" s="145"/>
      <c r="AF273" s="145"/>
      <c r="AG273" s="145"/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3"/>
      <c r="AS273" s="143"/>
      <c r="AT273" s="145"/>
      <c r="AU273" s="145"/>
      <c r="AV273" s="145"/>
      <c r="AW273" s="145"/>
      <c r="AX273" s="145"/>
      <c r="AY273" s="145"/>
      <c r="AZ273" s="145"/>
      <c r="BA273" s="145"/>
      <c r="BB273" s="144">
        <v>1.0</v>
      </c>
      <c r="BC273" s="144"/>
    </row>
    <row r="274">
      <c r="A274" s="142" t="s">
        <v>833</v>
      </c>
      <c r="B274" s="143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4">
        <v>1.0</v>
      </c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3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4">
        <v>1.0</v>
      </c>
      <c r="BC274" s="144"/>
    </row>
    <row r="275">
      <c r="A275" s="142" t="s">
        <v>804</v>
      </c>
      <c r="B275" s="143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3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4">
        <v>1.0</v>
      </c>
      <c r="AX275" s="145"/>
      <c r="AY275" s="145"/>
      <c r="AZ275" s="145"/>
      <c r="BA275" s="145"/>
      <c r="BB275" s="144">
        <v>1.0</v>
      </c>
      <c r="BC275" s="144"/>
    </row>
    <row r="276">
      <c r="A276" s="142" t="s">
        <v>822</v>
      </c>
      <c r="B276" s="143"/>
      <c r="C276" s="143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3"/>
      <c r="AK276" s="145"/>
      <c r="AL276" s="145"/>
      <c r="AM276" s="145"/>
      <c r="AN276" s="145"/>
      <c r="AO276" s="145"/>
      <c r="AP276" s="145"/>
      <c r="AQ276" s="143"/>
      <c r="AR276" s="145"/>
      <c r="AS276" s="145"/>
      <c r="AT276" s="145"/>
      <c r="AU276" s="145"/>
      <c r="AV276" s="145"/>
      <c r="AW276" s="144">
        <v>1.0</v>
      </c>
      <c r="AX276" s="145"/>
      <c r="AY276" s="145"/>
      <c r="AZ276" s="145"/>
      <c r="BA276" s="145"/>
      <c r="BB276" s="144">
        <v>1.0</v>
      </c>
      <c r="BC276" s="144"/>
    </row>
    <row r="277">
      <c r="A277" s="142" t="s">
        <v>659</v>
      </c>
      <c r="B277" s="143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3"/>
      <c r="Y277" s="145"/>
      <c r="Z277" s="145"/>
      <c r="AA277" s="145"/>
      <c r="AB277" s="145"/>
      <c r="AC277" s="144">
        <v>1.0</v>
      </c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4">
        <v>1.0</v>
      </c>
      <c r="BC277" s="144"/>
    </row>
    <row r="278">
      <c r="A278" s="142" t="s">
        <v>672</v>
      </c>
      <c r="B278" s="143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3"/>
      <c r="Y278" s="145"/>
      <c r="Z278" s="145"/>
      <c r="AA278" s="145"/>
      <c r="AB278" s="145"/>
      <c r="AC278" s="144">
        <v>1.0</v>
      </c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4">
        <v>1.0</v>
      </c>
      <c r="BC278" s="144"/>
    </row>
    <row r="279">
      <c r="A279" s="142" t="s">
        <v>684</v>
      </c>
      <c r="B279" s="143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4">
        <v>1.0</v>
      </c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3"/>
      <c r="AX279" s="145"/>
      <c r="AY279" s="145"/>
      <c r="AZ279" s="145"/>
      <c r="BA279" s="145"/>
      <c r="BB279" s="144">
        <v>1.0</v>
      </c>
      <c r="BC279" s="144"/>
    </row>
    <row r="280">
      <c r="A280" s="142" t="s">
        <v>700</v>
      </c>
      <c r="B280" s="143"/>
      <c r="C280" s="143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4">
        <v>1.0</v>
      </c>
      <c r="AD280" s="145"/>
      <c r="AE280" s="145"/>
      <c r="AF280" s="145"/>
      <c r="AG280" s="145"/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3"/>
      <c r="AX280" s="145"/>
      <c r="AY280" s="145"/>
      <c r="AZ280" s="145"/>
      <c r="BA280" s="145"/>
      <c r="BB280" s="144">
        <v>1.0</v>
      </c>
      <c r="BC280" s="144"/>
    </row>
    <row r="281">
      <c r="A281" s="142" t="s">
        <v>734</v>
      </c>
      <c r="B281" s="143"/>
      <c r="C281" s="145"/>
      <c r="D281" s="145"/>
      <c r="E281" s="145"/>
      <c r="F281" s="145"/>
      <c r="G281" s="145"/>
      <c r="H281" s="145"/>
      <c r="I281" s="145"/>
      <c r="J281" s="145"/>
      <c r="K281" s="143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4">
        <v>1.0</v>
      </c>
      <c r="AD281" s="145"/>
      <c r="AE281" s="145"/>
      <c r="AF281" s="145"/>
      <c r="AG281" s="145"/>
      <c r="AH281" s="145"/>
      <c r="AI281" s="145"/>
      <c r="AJ281" s="143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4">
        <v>1.0</v>
      </c>
      <c r="BC281" s="144"/>
    </row>
    <row r="282">
      <c r="A282" s="142" t="s">
        <v>831</v>
      </c>
      <c r="B282" s="143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4">
        <v>1.0</v>
      </c>
      <c r="AD282" s="145"/>
      <c r="AE282" s="145"/>
      <c r="AF282" s="145"/>
      <c r="AG282" s="145"/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4">
        <v>1.0</v>
      </c>
      <c r="BC282" s="144"/>
    </row>
    <row r="283">
      <c r="A283" s="142" t="s">
        <v>863</v>
      </c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4">
        <v>1.0</v>
      </c>
      <c r="AD283" s="145"/>
      <c r="AE283" s="145"/>
      <c r="AF283" s="145"/>
      <c r="AG283" s="145"/>
      <c r="AH283" s="145"/>
      <c r="AI283" s="145"/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4">
        <v>1.0</v>
      </c>
      <c r="BC283" s="144"/>
    </row>
    <row r="284">
      <c r="A284" s="142" t="s">
        <v>907</v>
      </c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4">
        <v>1.0</v>
      </c>
      <c r="AD284" s="145"/>
      <c r="AE284" s="145"/>
      <c r="AF284" s="145"/>
      <c r="AG284" s="145"/>
      <c r="AH284" s="145"/>
      <c r="AI284" s="145"/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4">
        <v>1.0</v>
      </c>
      <c r="BC284" s="144"/>
    </row>
    <row r="285">
      <c r="A285" s="142" t="s">
        <v>976</v>
      </c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4">
        <v>1.0</v>
      </c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4">
        <v>1.0</v>
      </c>
      <c r="BC285" s="144"/>
    </row>
    <row r="286">
      <c r="A286" s="142" t="s">
        <v>926</v>
      </c>
      <c r="B286" s="143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4">
        <v>1.0</v>
      </c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4">
        <v>1.0</v>
      </c>
      <c r="BC286" s="144"/>
    </row>
    <row r="287">
      <c r="A287" s="142" t="s">
        <v>712</v>
      </c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4">
        <v>1.0</v>
      </c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4">
        <v>1.0</v>
      </c>
      <c r="BC287" s="144"/>
    </row>
    <row r="288">
      <c r="A288" s="142" t="s">
        <v>723</v>
      </c>
      <c r="B288" s="143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4">
        <v>1.0</v>
      </c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4">
        <v>1.0</v>
      </c>
      <c r="BC288" s="144"/>
    </row>
    <row r="289">
      <c r="A289" s="142" t="s">
        <v>858</v>
      </c>
      <c r="B289" s="143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4">
        <v>1.0</v>
      </c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4">
        <v>1.0</v>
      </c>
      <c r="BC289" s="144"/>
    </row>
    <row r="290">
      <c r="A290" s="142" t="s">
        <v>759</v>
      </c>
      <c r="B290" s="143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4">
        <v>1.0</v>
      </c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4">
        <v>1.0</v>
      </c>
      <c r="BC290" s="144"/>
    </row>
    <row r="291">
      <c r="A291" s="142" t="s">
        <v>497</v>
      </c>
      <c r="B291" s="143"/>
      <c r="C291" s="143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3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4">
        <v>1.0</v>
      </c>
      <c r="AT291" s="145"/>
      <c r="AU291" s="145"/>
      <c r="AV291" s="145"/>
      <c r="AW291" s="145"/>
      <c r="AX291" s="145"/>
      <c r="AY291" s="145"/>
      <c r="AZ291" s="145"/>
      <c r="BA291" s="145"/>
      <c r="BB291" s="144">
        <v>1.0</v>
      </c>
      <c r="BC291" s="144"/>
    </row>
    <row r="292">
      <c r="A292" s="142" t="s">
        <v>446</v>
      </c>
      <c r="B292" s="143"/>
      <c r="C292" s="145"/>
      <c r="D292" s="145"/>
      <c r="E292" s="145"/>
      <c r="F292" s="145"/>
      <c r="G292" s="145"/>
      <c r="H292" s="144">
        <v>1.0</v>
      </c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3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4">
        <v>1.0</v>
      </c>
      <c r="BC292" s="144"/>
    </row>
    <row r="293">
      <c r="A293" s="142" t="s">
        <v>1005</v>
      </c>
      <c r="B293" s="143"/>
      <c r="C293" s="145"/>
      <c r="D293" s="143"/>
      <c r="E293" s="143"/>
      <c r="F293" s="145"/>
      <c r="G293" s="143"/>
      <c r="H293" s="145"/>
      <c r="I293" s="143"/>
      <c r="J293" s="145"/>
      <c r="K293" s="145"/>
      <c r="L293" s="145"/>
      <c r="M293" s="143"/>
      <c r="N293" s="145"/>
      <c r="O293" s="145"/>
      <c r="P293" s="143"/>
      <c r="Q293" s="145"/>
      <c r="R293" s="145"/>
      <c r="S293" s="145"/>
      <c r="T293" s="145"/>
      <c r="U293" s="145"/>
      <c r="V293" s="145"/>
      <c r="W293" s="145"/>
      <c r="X293" s="143"/>
      <c r="Y293" s="145"/>
      <c r="Z293" s="145"/>
      <c r="AA293" s="145"/>
      <c r="AB293" s="145"/>
      <c r="AC293" s="145"/>
      <c r="AD293" s="145"/>
      <c r="AE293" s="145"/>
      <c r="AF293" s="145"/>
      <c r="AG293" s="143"/>
      <c r="AH293" s="145"/>
      <c r="AI293" s="145"/>
      <c r="AJ293" s="145"/>
      <c r="AK293" s="143"/>
      <c r="AL293" s="145"/>
      <c r="AM293" s="144">
        <v>1.0</v>
      </c>
      <c r="AN293" s="145"/>
      <c r="AO293" s="145"/>
      <c r="AP293" s="145"/>
      <c r="AQ293" s="143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4">
        <v>1.0</v>
      </c>
      <c r="BC293" s="144"/>
    </row>
    <row r="294">
      <c r="A294" s="142" t="s">
        <v>1006</v>
      </c>
      <c r="B294" s="143"/>
      <c r="C294" s="143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4">
        <v>1.0</v>
      </c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4">
        <v>1.0</v>
      </c>
      <c r="BC294" s="144"/>
    </row>
    <row r="295">
      <c r="A295" s="142" t="s">
        <v>1007</v>
      </c>
      <c r="B295" s="143"/>
      <c r="C295" s="143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44">
        <v>1.0</v>
      </c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4">
        <v>1.0</v>
      </c>
      <c r="BC295" s="144"/>
    </row>
    <row r="296">
      <c r="A296" s="142" t="s">
        <v>409</v>
      </c>
      <c r="B296" s="143"/>
      <c r="C296" s="143"/>
      <c r="D296" s="145"/>
      <c r="E296" s="145"/>
      <c r="F296" s="145"/>
      <c r="G296" s="145"/>
      <c r="H296" s="145"/>
      <c r="I296" s="145"/>
      <c r="J296" s="145"/>
      <c r="K296" s="144">
        <v>1.0</v>
      </c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4">
        <v>1.0</v>
      </c>
      <c r="BC296" s="144"/>
    </row>
    <row r="297">
      <c r="A297" s="142" t="s">
        <v>483</v>
      </c>
      <c r="B297" s="143"/>
      <c r="C297" s="143"/>
      <c r="D297" s="145"/>
      <c r="E297" s="145"/>
      <c r="F297" s="145"/>
      <c r="G297" s="145"/>
      <c r="H297" s="145"/>
      <c r="I297" s="145"/>
      <c r="J297" s="145"/>
      <c r="K297" s="144">
        <v>1.0</v>
      </c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4">
        <v>1.0</v>
      </c>
      <c r="BC297" s="144"/>
    </row>
    <row r="298">
      <c r="A298" s="142" t="s">
        <v>891</v>
      </c>
      <c r="B298" s="143"/>
      <c r="C298" s="145"/>
      <c r="D298" s="143"/>
      <c r="E298" s="143"/>
      <c r="F298" s="145"/>
      <c r="G298" s="143"/>
      <c r="H298" s="145"/>
      <c r="I298" s="143"/>
      <c r="J298" s="145"/>
      <c r="K298" s="145"/>
      <c r="L298" s="145"/>
      <c r="M298" s="145"/>
      <c r="N298" s="145"/>
      <c r="O298" s="145"/>
      <c r="P298" s="143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3"/>
      <c r="AH298" s="145"/>
      <c r="AI298" s="145"/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4">
        <v>1.0</v>
      </c>
      <c r="AX298" s="145"/>
      <c r="AY298" s="145"/>
      <c r="AZ298" s="145"/>
      <c r="BA298" s="145"/>
      <c r="BB298" s="144">
        <v>1.0</v>
      </c>
      <c r="BC298" s="144"/>
    </row>
    <row r="299">
      <c r="A299" s="142" t="s">
        <v>900</v>
      </c>
      <c r="B299" s="143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3"/>
      <c r="AT299" s="145"/>
      <c r="AU299" s="145"/>
      <c r="AV299" s="145"/>
      <c r="AW299" s="144">
        <v>1.0</v>
      </c>
      <c r="AX299" s="145"/>
      <c r="AY299" s="145"/>
      <c r="AZ299" s="145"/>
      <c r="BA299" s="145"/>
      <c r="BB299" s="144">
        <v>1.0</v>
      </c>
      <c r="BC299" s="144"/>
    </row>
    <row r="300">
      <c r="A300" s="142" t="s">
        <v>667</v>
      </c>
      <c r="B300" s="143"/>
      <c r="C300" s="145"/>
      <c r="D300" s="145"/>
      <c r="E300" s="145"/>
      <c r="F300" s="145"/>
      <c r="G300" s="145"/>
      <c r="H300" s="143"/>
      <c r="I300" s="145"/>
      <c r="J300" s="144">
        <v>1.0</v>
      </c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4">
        <v>1.0</v>
      </c>
      <c r="BC300" s="144"/>
    </row>
    <row r="301">
      <c r="A301" s="142" t="s">
        <v>840</v>
      </c>
      <c r="B301" s="143"/>
      <c r="C301" s="145"/>
      <c r="D301" s="143"/>
      <c r="E301" s="143"/>
      <c r="F301" s="145"/>
      <c r="G301" s="143"/>
      <c r="H301" s="143"/>
      <c r="I301" s="143"/>
      <c r="J301" s="144">
        <v>1.0</v>
      </c>
      <c r="K301" s="145"/>
      <c r="L301" s="145"/>
      <c r="M301" s="145"/>
      <c r="N301" s="145"/>
      <c r="O301" s="145"/>
      <c r="P301" s="143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3"/>
      <c r="AB301" s="145"/>
      <c r="AC301" s="145"/>
      <c r="AD301" s="145"/>
      <c r="AE301" s="145"/>
      <c r="AF301" s="145"/>
      <c r="AG301" s="143"/>
      <c r="AH301" s="145"/>
      <c r="AI301" s="145"/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3"/>
      <c r="AW301" s="145"/>
      <c r="AX301" s="143"/>
      <c r="AY301" s="145"/>
      <c r="AZ301" s="145"/>
      <c r="BA301" s="145"/>
      <c r="BB301" s="144">
        <v>1.0</v>
      </c>
      <c r="BC301" s="144"/>
    </row>
    <row r="302">
      <c r="A302" s="142" t="s">
        <v>913</v>
      </c>
      <c r="B302" s="143"/>
      <c r="C302" s="145"/>
      <c r="D302" s="145"/>
      <c r="E302" s="145"/>
      <c r="F302" s="145"/>
      <c r="G302" s="145"/>
      <c r="H302" s="145"/>
      <c r="I302" s="145"/>
      <c r="J302" s="144">
        <v>1.0</v>
      </c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43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4">
        <v>1.0</v>
      </c>
      <c r="BC302" s="144"/>
    </row>
    <row r="303">
      <c r="A303" s="142" t="s">
        <v>919</v>
      </c>
      <c r="B303" s="143"/>
      <c r="C303" s="145"/>
      <c r="D303" s="145"/>
      <c r="E303" s="145"/>
      <c r="F303" s="145"/>
      <c r="G303" s="145"/>
      <c r="H303" s="145"/>
      <c r="I303" s="145"/>
      <c r="J303" s="144">
        <v>1.0</v>
      </c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143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4">
        <v>1.0</v>
      </c>
      <c r="BC303" s="144"/>
    </row>
    <row r="304">
      <c r="A304" s="142" t="s">
        <v>936</v>
      </c>
      <c r="B304" s="143"/>
      <c r="C304" s="143"/>
      <c r="D304" s="143"/>
      <c r="E304" s="145"/>
      <c r="F304" s="145"/>
      <c r="G304" s="145"/>
      <c r="H304" s="145"/>
      <c r="I304" s="145"/>
      <c r="J304" s="144">
        <v>1.0</v>
      </c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4">
        <v>1.0</v>
      </c>
      <c r="BC304" s="144"/>
    </row>
    <row r="305">
      <c r="A305" s="142" t="s">
        <v>846</v>
      </c>
      <c r="B305" s="143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3"/>
      <c r="AI305" s="145"/>
      <c r="AJ305" s="145"/>
      <c r="AK305" s="145"/>
      <c r="AL305" s="145"/>
      <c r="AM305" s="145"/>
      <c r="AN305" s="145"/>
      <c r="AO305" s="144">
        <v>1.0</v>
      </c>
      <c r="AP305" s="145"/>
      <c r="AQ305" s="145"/>
      <c r="AR305" s="145"/>
      <c r="AS305" s="145"/>
      <c r="AT305" s="145"/>
      <c r="AU305" s="145"/>
      <c r="AV305" s="145"/>
      <c r="AW305" s="145"/>
      <c r="AX305" s="143"/>
      <c r="AY305" s="145"/>
      <c r="AZ305" s="145"/>
      <c r="BA305" s="145"/>
      <c r="BB305" s="144">
        <v>1.0</v>
      </c>
      <c r="BC305" s="144"/>
    </row>
    <row r="306">
      <c r="A306" s="142" t="s">
        <v>1008</v>
      </c>
      <c r="B306" s="143"/>
      <c r="C306" s="143"/>
      <c r="D306" s="145"/>
      <c r="E306" s="145"/>
      <c r="F306" s="145"/>
      <c r="G306" s="145"/>
      <c r="H306" s="145"/>
      <c r="I306" s="145"/>
      <c r="J306" s="145"/>
      <c r="K306" s="143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4">
        <v>1.0</v>
      </c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4">
        <v>1.0</v>
      </c>
      <c r="BC306" s="144"/>
    </row>
    <row r="307">
      <c r="A307" s="142" t="s">
        <v>516</v>
      </c>
      <c r="B307" s="143"/>
      <c r="C307" s="145"/>
      <c r="D307" s="145"/>
      <c r="E307" s="145"/>
      <c r="F307" s="145"/>
      <c r="G307" s="145"/>
      <c r="H307" s="145"/>
      <c r="I307" s="145"/>
      <c r="J307" s="145"/>
      <c r="K307" s="144">
        <v>1.0</v>
      </c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3"/>
      <c r="AX307" s="145"/>
      <c r="AY307" s="145"/>
      <c r="AZ307" s="145"/>
      <c r="BA307" s="145"/>
      <c r="BB307" s="144">
        <v>1.0</v>
      </c>
      <c r="BC307" s="144"/>
    </row>
    <row r="308">
      <c r="A308" s="142" t="s">
        <v>1009</v>
      </c>
      <c r="B308" s="143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4">
        <v>1.0</v>
      </c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3"/>
      <c r="AX308" s="145"/>
      <c r="AY308" s="145"/>
      <c r="AZ308" s="145"/>
      <c r="BA308" s="145"/>
      <c r="BB308" s="144">
        <v>1.0</v>
      </c>
      <c r="BC308" s="144"/>
    </row>
    <row r="309">
      <c r="A309" s="142" t="s">
        <v>349</v>
      </c>
      <c r="B309" s="143"/>
      <c r="C309" s="145"/>
      <c r="D309" s="145"/>
      <c r="E309" s="145"/>
      <c r="F309" s="145"/>
      <c r="G309" s="145"/>
      <c r="H309" s="145"/>
      <c r="I309" s="145"/>
      <c r="J309" s="143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4">
        <v>1.0</v>
      </c>
      <c r="AZ309" s="145"/>
      <c r="BA309" s="145"/>
      <c r="BB309" s="144">
        <v>1.0</v>
      </c>
      <c r="BC309" s="144"/>
    </row>
    <row r="310">
      <c r="A310" s="142" t="s">
        <v>350</v>
      </c>
      <c r="B310" s="143"/>
      <c r="C310" s="145"/>
      <c r="D310" s="145"/>
      <c r="E310" s="145"/>
      <c r="F310" s="145"/>
      <c r="G310" s="145"/>
      <c r="H310" s="145"/>
      <c r="I310" s="145"/>
      <c r="J310" s="143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4">
        <v>1.0</v>
      </c>
      <c r="AZ310" s="145"/>
      <c r="BA310" s="145"/>
      <c r="BB310" s="144">
        <v>1.0</v>
      </c>
      <c r="BC310" s="144"/>
    </row>
    <row r="311">
      <c r="A311" s="142" t="s">
        <v>351</v>
      </c>
      <c r="B311" s="143"/>
      <c r="C311" s="145"/>
      <c r="D311" s="145"/>
      <c r="E311" s="145"/>
      <c r="F311" s="145"/>
      <c r="G311" s="145"/>
      <c r="H311" s="145"/>
      <c r="I311" s="145"/>
      <c r="J311" s="143"/>
      <c r="K311" s="144">
        <v>1.0</v>
      </c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4">
        <v>1.0</v>
      </c>
      <c r="BC311" s="144"/>
    </row>
    <row r="312">
      <c r="A312" s="142" t="s">
        <v>352</v>
      </c>
      <c r="B312" s="143"/>
      <c r="C312" s="145"/>
      <c r="D312" s="145"/>
      <c r="E312" s="145"/>
      <c r="F312" s="145"/>
      <c r="G312" s="145"/>
      <c r="H312" s="145"/>
      <c r="I312" s="145"/>
      <c r="J312" s="143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4">
        <v>1.0</v>
      </c>
      <c r="AZ312" s="145"/>
      <c r="BA312" s="145"/>
      <c r="BB312" s="144">
        <v>1.0</v>
      </c>
      <c r="BC312" s="144"/>
    </row>
    <row r="313">
      <c r="A313" s="142" t="s">
        <v>1010</v>
      </c>
      <c r="B313" s="143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4">
        <v>1.0</v>
      </c>
      <c r="AK313" s="145"/>
      <c r="AL313" s="145"/>
      <c r="AM313" s="145"/>
      <c r="AN313" s="145"/>
      <c r="AO313" s="143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4">
        <v>1.0</v>
      </c>
      <c r="BC313" s="144"/>
    </row>
    <row r="314">
      <c r="A314" s="142" t="s">
        <v>353</v>
      </c>
      <c r="B314" s="143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3"/>
      <c r="AD314" s="145"/>
      <c r="AE314" s="145"/>
      <c r="AF314" s="145"/>
      <c r="AG314" s="145"/>
      <c r="AH314" s="145"/>
      <c r="AI314" s="145"/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3"/>
      <c r="AW314" s="145"/>
      <c r="AX314" s="145"/>
      <c r="AY314" s="144">
        <v>1.0</v>
      </c>
      <c r="AZ314" s="145"/>
      <c r="BA314" s="145"/>
      <c r="BB314" s="144">
        <v>1.0</v>
      </c>
      <c r="BC314" s="144"/>
    </row>
    <row r="315">
      <c r="A315" s="142" t="s">
        <v>764</v>
      </c>
      <c r="B315" s="143"/>
      <c r="C315" s="145"/>
      <c r="D315" s="145"/>
      <c r="E315" s="145"/>
      <c r="F315" s="145"/>
      <c r="G315" s="145"/>
      <c r="H315" s="145"/>
      <c r="I315" s="145"/>
      <c r="J315" s="145"/>
      <c r="K315" s="145"/>
      <c r="L315" s="144">
        <v>1.0</v>
      </c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3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4">
        <v>1.0</v>
      </c>
      <c r="BC315" s="144"/>
    </row>
    <row r="316">
      <c r="A316" s="142" t="s">
        <v>566</v>
      </c>
      <c r="B316" s="143"/>
      <c r="C316" s="143"/>
      <c r="D316" s="145"/>
      <c r="E316" s="145"/>
      <c r="F316" s="145"/>
      <c r="G316" s="145"/>
      <c r="H316" s="145"/>
      <c r="I316" s="145"/>
      <c r="J316" s="145"/>
      <c r="K316" s="143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4">
        <v>1.0</v>
      </c>
      <c r="X316" s="145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4">
        <v>1.0</v>
      </c>
      <c r="BC316" s="144"/>
    </row>
    <row r="317">
      <c r="A317" s="142" t="s">
        <v>685</v>
      </c>
      <c r="B317" s="143"/>
      <c r="C317" s="143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4">
        <v>1.0</v>
      </c>
      <c r="AW317" s="145"/>
      <c r="AX317" s="145"/>
      <c r="AY317" s="143"/>
      <c r="AZ317" s="145"/>
      <c r="BA317" s="145"/>
      <c r="BB317" s="144">
        <v>1.0</v>
      </c>
      <c r="BC317" s="144"/>
    </row>
    <row r="318">
      <c r="A318" s="142" t="s">
        <v>802</v>
      </c>
      <c r="B318" s="143"/>
      <c r="C318" s="143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4">
        <v>1.0</v>
      </c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3"/>
      <c r="AZ318" s="145"/>
      <c r="BA318" s="145"/>
      <c r="BB318" s="144">
        <v>1.0</v>
      </c>
      <c r="BC318" s="144"/>
    </row>
    <row r="319">
      <c r="A319" s="142" t="s">
        <v>747</v>
      </c>
      <c r="B319" s="143"/>
      <c r="C319" s="143"/>
      <c r="D319" s="145"/>
      <c r="E319" s="145"/>
      <c r="F319" s="145"/>
      <c r="G319" s="145"/>
      <c r="H319" s="145"/>
      <c r="I319" s="145"/>
      <c r="J319" s="145"/>
      <c r="K319" s="143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  <c r="AK319" s="145"/>
      <c r="AL319" s="145"/>
      <c r="AM319" s="145"/>
      <c r="AN319" s="145"/>
      <c r="AO319" s="144">
        <v>1.0</v>
      </c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4">
        <v>1.0</v>
      </c>
      <c r="BC319" s="144"/>
    </row>
    <row r="320">
      <c r="A320" s="142" t="s">
        <v>843</v>
      </c>
      <c r="B320" s="143"/>
      <c r="C320" s="143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  <c r="AK320" s="145"/>
      <c r="AL320" s="145"/>
      <c r="AM320" s="145"/>
      <c r="AN320" s="145"/>
      <c r="AO320" s="144">
        <v>1.0</v>
      </c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3"/>
      <c r="AZ320" s="145"/>
      <c r="BA320" s="145"/>
      <c r="BB320" s="144">
        <v>1.0</v>
      </c>
      <c r="BC320" s="144"/>
    </row>
    <row r="321">
      <c r="A321" s="142" t="s">
        <v>923</v>
      </c>
      <c r="B321" s="143"/>
      <c r="C321" s="143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3"/>
      <c r="AK321" s="145"/>
      <c r="AL321" s="145"/>
      <c r="AM321" s="145"/>
      <c r="AN321" s="145"/>
      <c r="AO321" s="144">
        <v>1.0</v>
      </c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4">
        <v>1.0</v>
      </c>
      <c r="BC321" s="144"/>
    </row>
    <row r="322">
      <c r="A322" s="142" t="s">
        <v>687</v>
      </c>
      <c r="B322" s="143"/>
      <c r="C322" s="143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4">
        <v>1.0</v>
      </c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3"/>
      <c r="AZ322" s="145"/>
      <c r="BA322" s="145"/>
      <c r="BB322" s="144">
        <v>1.0</v>
      </c>
      <c r="BC322" s="144"/>
    </row>
    <row r="323">
      <c r="A323" s="142" t="s">
        <v>844</v>
      </c>
      <c r="B323" s="143"/>
      <c r="C323" s="143"/>
      <c r="D323" s="145"/>
      <c r="E323" s="145"/>
      <c r="F323" s="145"/>
      <c r="G323" s="145"/>
      <c r="H323" s="145"/>
      <c r="I323" s="145"/>
      <c r="J323" s="145"/>
      <c r="K323" s="145"/>
      <c r="L323" s="143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4">
        <v>1.0</v>
      </c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4">
        <v>1.0</v>
      </c>
      <c r="BC323" s="144"/>
    </row>
    <row r="324">
      <c r="A324" s="142" t="s">
        <v>318</v>
      </c>
      <c r="B324" s="143"/>
      <c r="C324" s="143"/>
      <c r="D324" s="143"/>
      <c r="E324" s="143"/>
      <c r="F324" s="143"/>
      <c r="G324" s="143"/>
      <c r="H324" s="145"/>
      <c r="I324" s="145"/>
      <c r="J324" s="145"/>
      <c r="K324" s="145"/>
      <c r="L324" s="145"/>
      <c r="M324" s="144">
        <v>1.0</v>
      </c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4">
        <v>1.0</v>
      </c>
      <c r="BC324" s="144"/>
    </row>
    <row r="325">
      <c r="A325" s="142" t="s">
        <v>475</v>
      </c>
      <c r="B325" s="143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4">
        <v>1.0</v>
      </c>
      <c r="N325" s="145"/>
      <c r="O325" s="145"/>
      <c r="P325" s="145"/>
      <c r="Q325" s="145"/>
      <c r="R325" s="145"/>
      <c r="S325" s="145"/>
      <c r="T325" s="145"/>
      <c r="U325" s="145"/>
      <c r="V325" s="145"/>
      <c r="W325" s="143"/>
      <c r="X325" s="145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4">
        <v>1.0</v>
      </c>
      <c r="BC325" s="144"/>
    </row>
    <row r="326">
      <c r="A326" s="142" t="s">
        <v>526</v>
      </c>
      <c r="B326" s="143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4">
        <v>1.0</v>
      </c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3"/>
      <c r="AW326" s="145"/>
      <c r="AX326" s="145"/>
      <c r="AY326" s="145"/>
      <c r="AZ326" s="145"/>
      <c r="BA326" s="145"/>
      <c r="BB326" s="144">
        <v>1.0</v>
      </c>
      <c r="BC326" s="144"/>
    </row>
    <row r="327">
      <c r="A327" s="142" t="s">
        <v>701</v>
      </c>
      <c r="B327" s="143"/>
      <c r="C327" s="143"/>
      <c r="D327" s="143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4">
        <v>1.0</v>
      </c>
      <c r="AD327" s="145"/>
      <c r="AE327" s="145"/>
      <c r="AF327" s="145"/>
      <c r="AG327" s="145"/>
      <c r="AH327" s="145"/>
      <c r="AI327" s="145"/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4">
        <v>1.0</v>
      </c>
      <c r="BC327" s="144"/>
    </row>
    <row r="328">
      <c r="A328" s="142" t="s">
        <v>513</v>
      </c>
      <c r="B328" s="143"/>
      <c r="C328" s="143"/>
      <c r="D328" s="145"/>
      <c r="E328" s="145"/>
      <c r="F328" s="145"/>
      <c r="G328" s="145"/>
      <c r="H328" s="145"/>
      <c r="I328" s="145"/>
      <c r="J328" s="145"/>
      <c r="K328" s="145"/>
      <c r="L328" s="145"/>
      <c r="M328" s="144">
        <v>1.0</v>
      </c>
      <c r="N328" s="145"/>
      <c r="O328" s="145"/>
      <c r="P328" s="145"/>
      <c r="Q328" s="143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4">
        <v>1.0</v>
      </c>
      <c r="BC328" s="144"/>
    </row>
    <row r="329">
      <c r="A329" s="142" t="s">
        <v>480</v>
      </c>
      <c r="B329" s="143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3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4">
        <v>1.0</v>
      </c>
      <c r="AZ329" s="145"/>
      <c r="BA329" s="145"/>
      <c r="BB329" s="144">
        <v>1.0</v>
      </c>
      <c r="BC329" s="144"/>
    </row>
    <row r="330">
      <c r="A330" s="142" t="s">
        <v>451</v>
      </c>
      <c r="B330" s="143"/>
      <c r="C330" s="145"/>
      <c r="D330" s="145"/>
      <c r="E330" s="145"/>
      <c r="F330" s="145"/>
      <c r="G330" s="145"/>
      <c r="H330" s="145"/>
      <c r="I330" s="145"/>
      <c r="J330" s="145"/>
      <c r="K330" s="144">
        <v>1.0</v>
      </c>
      <c r="L330" s="145"/>
      <c r="M330" s="143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4">
        <v>1.0</v>
      </c>
      <c r="BC330" s="144"/>
    </row>
    <row r="331">
      <c r="A331" s="142" t="s">
        <v>478</v>
      </c>
      <c r="B331" s="143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3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4">
        <v>1.0</v>
      </c>
      <c r="AT331" s="145"/>
      <c r="AU331" s="145"/>
      <c r="AV331" s="145"/>
      <c r="AW331" s="145"/>
      <c r="AX331" s="145"/>
      <c r="AY331" s="145"/>
      <c r="AZ331" s="145"/>
      <c r="BA331" s="145"/>
      <c r="BB331" s="144">
        <v>1.0</v>
      </c>
      <c r="BC331" s="144"/>
    </row>
    <row r="332">
      <c r="A332" s="142" t="s">
        <v>505</v>
      </c>
      <c r="B332" s="143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3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4">
        <v>1.0</v>
      </c>
      <c r="AT332" s="145"/>
      <c r="AU332" s="145"/>
      <c r="AV332" s="145"/>
      <c r="AW332" s="145"/>
      <c r="AX332" s="145"/>
      <c r="AY332" s="145"/>
      <c r="AZ332" s="145"/>
      <c r="BA332" s="145"/>
      <c r="BB332" s="144">
        <v>1.0</v>
      </c>
      <c r="BC332" s="144"/>
    </row>
    <row r="333">
      <c r="A333" s="142" t="s">
        <v>758</v>
      </c>
      <c r="B333" s="143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3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3"/>
      <c r="AK333" s="145"/>
      <c r="AL333" s="145"/>
      <c r="AM333" s="145"/>
      <c r="AN333" s="143"/>
      <c r="AO333" s="145"/>
      <c r="AP333" s="145"/>
      <c r="AQ333" s="145"/>
      <c r="AR333" s="145"/>
      <c r="AS333" s="145"/>
      <c r="AT333" s="145"/>
      <c r="AU333" s="144">
        <v>1.0</v>
      </c>
      <c r="AV333" s="145"/>
      <c r="AW333" s="145"/>
      <c r="AX333" s="145"/>
      <c r="AY333" s="145"/>
      <c r="AZ333" s="145"/>
      <c r="BA333" s="145"/>
      <c r="BB333" s="144">
        <v>1.0</v>
      </c>
      <c r="BC333" s="144"/>
    </row>
    <row r="334">
      <c r="A334" s="142" t="s">
        <v>717</v>
      </c>
      <c r="B334" s="143"/>
      <c r="C334" s="143"/>
      <c r="D334" s="145"/>
      <c r="E334" s="145"/>
      <c r="F334" s="145"/>
      <c r="G334" s="145"/>
      <c r="H334" s="145"/>
      <c r="I334" s="145"/>
      <c r="J334" s="145"/>
      <c r="K334" s="145"/>
      <c r="L334" s="143"/>
      <c r="M334" s="143"/>
      <c r="N334" s="145"/>
      <c r="O334" s="145"/>
      <c r="P334" s="145"/>
      <c r="Q334" s="145"/>
      <c r="R334" s="145"/>
      <c r="S334" s="143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3"/>
      <c r="AD334" s="145"/>
      <c r="AE334" s="145"/>
      <c r="AF334" s="145"/>
      <c r="AG334" s="145"/>
      <c r="AH334" s="143"/>
      <c r="AI334" s="145"/>
      <c r="AJ334" s="143"/>
      <c r="AK334" s="145"/>
      <c r="AL334" s="145"/>
      <c r="AM334" s="145"/>
      <c r="AN334" s="145"/>
      <c r="AO334" s="143"/>
      <c r="AP334" s="145"/>
      <c r="AQ334" s="143"/>
      <c r="AR334" s="145"/>
      <c r="AS334" s="143"/>
      <c r="AT334" s="143"/>
      <c r="AU334" s="144">
        <v>1.0</v>
      </c>
      <c r="AV334" s="145"/>
      <c r="AW334" s="145"/>
      <c r="AX334" s="145"/>
      <c r="AY334" s="143"/>
      <c r="AZ334" s="145"/>
      <c r="BA334" s="145"/>
      <c r="BB334" s="144">
        <v>1.0</v>
      </c>
      <c r="BC334" s="144"/>
    </row>
    <row r="335">
      <c r="A335" s="142" t="s">
        <v>344</v>
      </c>
      <c r="B335" s="143"/>
      <c r="C335" s="145"/>
      <c r="D335" s="145"/>
      <c r="E335" s="145"/>
      <c r="F335" s="145"/>
      <c r="G335" s="145"/>
      <c r="H335" s="145"/>
      <c r="I335" s="145"/>
      <c r="J335" s="145"/>
      <c r="K335" s="144">
        <v>1.0</v>
      </c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3"/>
      <c r="AD335" s="145"/>
      <c r="AE335" s="145"/>
      <c r="AF335" s="145"/>
      <c r="AG335" s="145"/>
      <c r="AH335" s="145"/>
      <c r="AI335" s="145"/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4">
        <v>1.0</v>
      </c>
      <c r="BC335" s="144"/>
    </row>
    <row r="336">
      <c r="A336" s="142" t="s">
        <v>361</v>
      </c>
      <c r="B336" s="143"/>
      <c r="C336" s="145"/>
      <c r="D336" s="145"/>
      <c r="E336" s="145"/>
      <c r="F336" s="145"/>
      <c r="G336" s="145"/>
      <c r="H336" s="145"/>
      <c r="I336" s="145"/>
      <c r="J336" s="145"/>
      <c r="K336" s="144">
        <v>1.0</v>
      </c>
      <c r="L336" s="145"/>
      <c r="M336" s="143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3"/>
      <c r="AD336" s="145"/>
      <c r="AE336" s="145"/>
      <c r="AF336" s="145"/>
      <c r="AG336" s="145"/>
      <c r="AH336" s="145"/>
      <c r="AI336" s="145"/>
      <c r="AJ336" s="145"/>
      <c r="AK336" s="145"/>
      <c r="AL336" s="145"/>
      <c r="AM336" s="145"/>
      <c r="AN336" s="145"/>
      <c r="AO336" s="143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4">
        <v>1.0</v>
      </c>
      <c r="BC336" s="144"/>
    </row>
    <row r="337">
      <c r="A337" s="142" t="s">
        <v>405</v>
      </c>
      <c r="B337" s="143"/>
      <c r="C337" s="145"/>
      <c r="D337" s="145"/>
      <c r="E337" s="145"/>
      <c r="F337" s="145"/>
      <c r="G337" s="145"/>
      <c r="H337" s="145"/>
      <c r="I337" s="145"/>
      <c r="J337" s="145"/>
      <c r="K337" s="144">
        <v>1.0</v>
      </c>
      <c r="L337" s="145"/>
      <c r="M337" s="143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4">
        <v>1.0</v>
      </c>
      <c r="BC337" s="144"/>
    </row>
    <row r="338">
      <c r="A338" s="142" t="s">
        <v>407</v>
      </c>
      <c r="B338" s="143"/>
      <c r="C338" s="145"/>
      <c r="D338" s="145"/>
      <c r="E338" s="145"/>
      <c r="F338" s="145"/>
      <c r="G338" s="145"/>
      <c r="H338" s="145"/>
      <c r="I338" s="145"/>
      <c r="J338" s="145"/>
      <c r="K338" s="144">
        <v>1.0</v>
      </c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3"/>
      <c r="AZ338" s="145"/>
      <c r="BA338" s="145"/>
      <c r="BB338" s="144">
        <v>1.0</v>
      </c>
      <c r="BC338" s="144"/>
    </row>
    <row r="339">
      <c r="A339" s="142" t="s">
        <v>538</v>
      </c>
      <c r="B339" s="143"/>
      <c r="C339" s="145"/>
      <c r="D339" s="145"/>
      <c r="E339" s="145"/>
      <c r="F339" s="145"/>
      <c r="G339" s="145"/>
      <c r="H339" s="145"/>
      <c r="I339" s="145"/>
      <c r="J339" s="145"/>
      <c r="K339" s="144">
        <v>1.0</v>
      </c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4">
        <v>1.0</v>
      </c>
      <c r="BC339" s="144"/>
    </row>
    <row r="340">
      <c r="A340" s="142" t="s">
        <v>270</v>
      </c>
      <c r="B340" s="143"/>
      <c r="C340" s="145"/>
      <c r="D340" s="145"/>
      <c r="E340" s="145"/>
      <c r="F340" s="145"/>
      <c r="G340" s="145"/>
      <c r="H340" s="145"/>
      <c r="I340" s="145"/>
      <c r="J340" s="145"/>
      <c r="K340" s="144">
        <v>1.0</v>
      </c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3"/>
      <c r="AT340" s="145"/>
      <c r="AU340" s="145"/>
      <c r="AV340" s="145"/>
      <c r="AW340" s="145"/>
      <c r="AX340" s="145"/>
      <c r="AY340" s="145"/>
      <c r="AZ340" s="145"/>
      <c r="BA340" s="145"/>
      <c r="BB340" s="144">
        <v>1.0</v>
      </c>
      <c r="BC340" s="144"/>
    </row>
    <row r="341">
      <c r="A341" s="142" t="s">
        <v>271</v>
      </c>
      <c r="B341" s="143"/>
      <c r="C341" s="145"/>
      <c r="D341" s="145"/>
      <c r="E341" s="145"/>
      <c r="F341" s="145"/>
      <c r="G341" s="145"/>
      <c r="H341" s="145"/>
      <c r="I341" s="145"/>
      <c r="J341" s="145"/>
      <c r="K341" s="144">
        <v>1.0</v>
      </c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3"/>
      <c r="AT341" s="145"/>
      <c r="AU341" s="145"/>
      <c r="AV341" s="145"/>
      <c r="AW341" s="145"/>
      <c r="AX341" s="145"/>
      <c r="AY341" s="145"/>
      <c r="AZ341" s="145"/>
      <c r="BA341" s="145"/>
      <c r="BB341" s="144">
        <v>1.0</v>
      </c>
      <c r="BC341" s="144"/>
    </row>
    <row r="342">
      <c r="A342" s="142" t="s">
        <v>272</v>
      </c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4">
        <v>1.0</v>
      </c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3"/>
      <c r="AV342" s="145"/>
      <c r="AW342" s="145"/>
      <c r="AX342" s="145"/>
      <c r="AY342" s="145"/>
      <c r="AZ342" s="145"/>
      <c r="BA342" s="145"/>
      <c r="BB342" s="144">
        <v>1.0</v>
      </c>
      <c r="BC342" s="144"/>
    </row>
    <row r="343">
      <c r="A343" s="142" t="s">
        <v>654</v>
      </c>
      <c r="B343" s="143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4">
        <v>1.0</v>
      </c>
      <c r="AD343" s="145"/>
      <c r="AE343" s="145"/>
      <c r="AF343" s="145"/>
      <c r="AG343" s="145"/>
      <c r="AH343" s="145"/>
      <c r="AI343" s="145"/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3"/>
      <c r="AV343" s="145"/>
      <c r="AW343" s="145"/>
      <c r="AX343" s="145"/>
      <c r="AY343" s="145"/>
      <c r="AZ343" s="145"/>
      <c r="BA343" s="145"/>
      <c r="BB343" s="144">
        <v>1.0</v>
      </c>
      <c r="BC343" s="144"/>
    </row>
    <row r="344">
      <c r="A344" s="142" t="s">
        <v>335</v>
      </c>
      <c r="B344" s="143"/>
      <c r="C344" s="143"/>
      <c r="D344" s="145"/>
      <c r="E344" s="145"/>
      <c r="F344" s="145"/>
      <c r="G344" s="145"/>
      <c r="H344" s="145"/>
      <c r="I344" s="145"/>
      <c r="J344" s="145"/>
      <c r="K344" s="143"/>
      <c r="L344" s="145"/>
      <c r="M344" s="144">
        <v>1.0</v>
      </c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4">
        <v>1.0</v>
      </c>
      <c r="BC344" s="144"/>
    </row>
    <row r="345">
      <c r="A345" s="142" t="s">
        <v>326</v>
      </c>
      <c r="B345" s="143"/>
      <c r="C345" s="143"/>
      <c r="D345" s="145"/>
      <c r="E345" s="145"/>
      <c r="F345" s="145"/>
      <c r="G345" s="145"/>
      <c r="H345" s="144">
        <v>1.0</v>
      </c>
      <c r="I345" s="145"/>
      <c r="J345" s="145"/>
      <c r="K345" s="143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4">
        <v>1.0</v>
      </c>
      <c r="BC345" s="144"/>
    </row>
    <row r="346">
      <c r="A346" s="142" t="s">
        <v>534</v>
      </c>
      <c r="B346" s="143"/>
      <c r="C346" s="145"/>
      <c r="D346" s="145"/>
      <c r="E346" s="145"/>
      <c r="F346" s="145"/>
      <c r="G346" s="145"/>
      <c r="H346" s="144">
        <v>1.0</v>
      </c>
      <c r="I346" s="145"/>
      <c r="J346" s="145"/>
      <c r="K346" s="145"/>
      <c r="L346" s="145"/>
      <c r="M346" s="143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4">
        <v>1.0</v>
      </c>
      <c r="BC346" s="144"/>
    </row>
    <row r="347">
      <c r="A347" s="142" t="s">
        <v>535</v>
      </c>
      <c r="B347" s="143"/>
      <c r="C347" s="143"/>
      <c r="D347" s="145"/>
      <c r="E347" s="145"/>
      <c r="F347" s="145"/>
      <c r="G347" s="145"/>
      <c r="H347" s="144">
        <v>1.0</v>
      </c>
      <c r="I347" s="145"/>
      <c r="J347" s="145"/>
      <c r="K347" s="143"/>
      <c r="L347" s="145"/>
      <c r="M347" s="143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3"/>
      <c r="AD347" s="145"/>
      <c r="AE347" s="145"/>
      <c r="AF347" s="145"/>
      <c r="AG347" s="145"/>
      <c r="AH347" s="143"/>
      <c r="AI347" s="145"/>
      <c r="AJ347" s="143"/>
      <c r="AK347" s="145"/>
      <c r="AL347" s="145"/>
      <c r="AM347" s="145"/>
      <c r="AN347" s="145"/>
      <c r="AO347" s="145"/>
      <c r="AP347" s="145"/>
      <c r="AQ347" s="143"/>
      <c r="AR347" s="145"/>
      <c r="AS347" s="145"/>
      <c r="AT347" s="145"/>
      <c r="AU347" s="145"/>
      <c r="AV347" s="145"/>
      <c r="AW347" s="145"/>
      <c r="AX347" s="145"/>
      <c r="AY347" s="143"/>
      <c r="AZ347" s="145"/>
      <c r="BA347" s="145"/>
      <c r="BB347" s="144">
        <v>1.0</v>
      </c>
      <c r="BC347" s="144"/>
    </row>
    <row r="348">
      <c r="A348" s="142" t="s">
        <v>699</v>
      </c>
      <c r="B348" s="143"/>
      <c r="C348" s="143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4">
        <v>1.0</v>
      </c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4">
        <v>1.0</v>
      </c>
      <c r="BC348" s="144"/>
    </row>
    <row r="349">
      <c r="A349" s="142" t="s">
        <v>770</v>
      </c>
      <c r="B349" s="143"/>
      <c r="C349" s="143"/>
      <c r="D349" s="143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4">
        <v>1.0</v>
      </c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4">
        <v>1.0</v>
      </c>
      <c r="BC349" s="144"/>
    </row>
    <row r="350">
      <c r="A350" s="142" t="s">
        <v>838</v>
      </c>
      <c r="B350" s="143"/>
      <c r="C350" s="145"/>
      <c r="D350" s="145"/>
      <c r="E350" s="145"/>
      <c r="F350" s="145"/>
      <c r="G350" s="145"/>
      <c r="H350" s="143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4">
        <v>1.0</v>
      </c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  <c r="AN350" s="145"/>
      <c r="AO350" s="145"/>
      <c r="AP350" s="145"/>
      <c r="AQ350" s="143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4">
        <v>1.0</v>
      </c>
      <c r="BC350" s="144"/>
    </row>
    <row r="351">
      <c r="A351" s="142" t="s">
        <v>820</v>
      </c>
      <c r="B351" s="143"/>
      <c r="C351" s="143"/>
      <c r="D351" s="145"/>
      <c r="E351" s="145"/>
      <c r="F351" s="145"/>
      <c r="G351" s="145"/>
      <c r="H351" s="143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4">
        <v>1.0</v>
      </c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  <c r="AN351" s="145"/>
      <c r="AO351" s="145"/>
      <c r="AP351" s="145"/>
      <c r="AQ351" s="143"/>
      <c r="AR351" s="145"/>
      <c r="AS351" s="143"/>
      <c r="AT351" s="145"/>
      <c r="AU351" s="145"/>
      <c r="AV351" s="145"/>
      <c r="AW351" s="145"/>
      <c r="AX351" s="145"/>
      <c r="AY351" s="145"/>
      <c r="AZ351" s="145"/>
      <c r="BA351" s="145"/>
      <c r="BB351" s="144">
        <v>1.0</v>
      </c>
      <c r="BC351" s="144"/>
    </row>
    <row r="352">
      <c r="A352" s="142" t="s">
        <v>316</v>
      </c>
      <c r="B352" s="143"/>
      <c r="C352" s="145"/>
      <c r="D352" s="145"/>
      <c r="E352" s="145"/>
      <c r="F352" s="145"/>
      <c r="G352" s="145"/>
      <c r="H352" s="145"/>
      <c r="I352" s="145"/>
      <c r="J352" s="145"/>
      <c r="K352" s="143"/>
      <c r="L352" s="145"/>
      <c r="M352" s="143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3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4">
        <v>1.0</v>
      </c>
      <c r="AZ352" s="145"/>
      <c r="BA352" s="145"/>
      <c r="BB352" s="144">
        <v>1.0</v>
      </c>
      <c r="BC352" s="144"/>
    </row>
    <row r="353">
      <c r="A353" s="142" t="s">
        <v>358</v>
      </c>
      <c r="B353" s="143"/>
      <c r="C353" s="143"/>
      <c r="D353" s="143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4">
        <v>1.0</v>
      </c>
      <c r="AZ353" s="145"/>
      <c r="BA353" s="145"/>
      <c r="BB353" s="144">
        <v>1.0</v>
      </c>
      <c r="BC353" s="144"/>
    </row>
    <row r="354">
      <c r="A354" s="142" t="s">
        <v>359</v>
      </c>
      <c r="B354" s="143"/>
      <c r="C354" s="143"/>
      <c r="D354" s="143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4">
        <v>1.0</v>
      </c>
      <c r="AZ354" s="145"/>
      <c r="BA354" s="145"/>
      <c r="BB354" s="144">
        <v>1.0</v>
      </c>
      <c r="BC354" s="144"/>
    </row>
    <row r="355">
      <c r="A355" s="142" t="s">
        <v>367</v>
      </c>
      <c r="B355" s="143"/>
      <c r="C355" s="143"/>
      <c r="D355" s="143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4">
        <v>1.0</v>
      </c>
      <c r="AZ355" s="145"/>
      <c r="BA355" s="145"/>
      <c r="BB355" s="144">
        <v>1.0</v>
      </c>
      <c r="BC355" s="144"/>
    </row>
    <row r="356">
      <c r="A356" s="142" t="s">
        <v>376</v>
      </c>
      <c r="B356" s="143"/>
      <c r="C356" s="145"/>
      <c r="D356" s="145"/>
      <c r="E356" s="145"/>
      <c r="F356" s="145"/>
      <c r="G356" s="145"/>
      <c r="H356" s="143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4">
        <v>1.0</v>
      </c>
      <c r="AZ356" s="145"/>
      <c r="BA356" s="145"/>
      <c r="BB356" s="144">
        <v>1.0</v>
      </c>
      <c r="BC356" s="144"/>
    </row>
    <row r="357">
      <c r="A357" s="142" t="s">
        <v>382</v>
      </c>
      <c r="B357" s="143"/>
      <c r="C357" s="145"/>
      <c r="D357" s="145"/>
      <c r="E357" s="145"/>
      <c r="F357" s="145"/>
      <c r="G357" s="145"/>
      <c r="H357" s="143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4">
        <v>1.0</v>
      </c>
      <c r="AZ357" s="145"/>
      <c r="BA357" s="145"/>
      <c r="BB357" s="144">
        <v>1.0</v>
      </c>
      <c r="BC357" s="144"/>
    </row>
    <row r="358">
      <c r="A358" s="142" t="s">
        <v>417</v>
      </c>
      <c r="B358" s="143"/>
      <c r="C358" s="143"/>
      <c r="D358" s="145"/>
      <c r="E358" s="145"/>
      <c r="F358" s="145"/>
      <c r="G358" s="145"/>
      <c r="H358" s="143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4">
        <v>1.0</v>
      </c>
      <c r="AZ358" s="145"/>
      <c r="BA358" s="145"/>
      <c r="BB358" s="144">
        <v>1.0</v>
      </c>
      <c r="BC358" s="144"/>
    </row>
    <row r="359">
      <c r="A359" s="142" t="s">
        <v>418</v>
      </c>
      <c r="B359" s="143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3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4">
        <v>1.0</v>
      </c>
      <c r="AZ359" s="145"/>
      <c r="BA359" s="145"/>
      <c r="BB359" s="144">
        <v>1.0</v>
      </c>
      <c r="BC359" s="144"/>
    </row>
    <row r="360">
      <c r="A360" s="142" t="s">
        <v>428</v>
      </c>
      <c r="B360" s="143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3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4">
        <v>1.0</v>
      </c>
      <c r="AZ360" s="145"/>
      <c r="BA360" s="145"/>
      <c r="BB360" s="144">
        <v>1.0</v>
      </c>
      <c r="BC360" s="144"/>
    </row>
    <row r="361">
      <c r="A361" s="142" t="s">
        <v>436</v>
      </c>
      <c r="B361" s="143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3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4">
        <v>1.0</v>
      </c>
      <c r="AZ361" s="145"/>
      <c r="BA361" s="145"/>
      <c r="BB361" s="144">
        <v>1.0</v>
      </c>
      <c r="BC361" s="144"/>
    </row>
    <row r="362">
      <c r="A362" s="142" t="s">
        <v>506</v>
      </c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3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4">
        <v>1.0</v>
      </c>
      <c r="AZ362" s="145"/>
      <c r="BA362" s="145"/>
      <c r="BB362" s="144">
        <v>1.0</v>
      </c>
      <c r="BC362" s="144"/>
    </row>
    <row r="363">
      <c r="A363" s="142" t="s">
        <v>520</v>
      </c>
      <c r="B363" s="143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4">
        <v>1.0</v>
      </c>
      <c r="AZ363" s="145"/>
      <c r="BA363" s="145"/>
      <c r="BB363" s="144">
        <v>1.0</v>
      </c>
      <c r="BC363" s="144"/>
    </row>
    <row r="364">
      <c r="A364" s="142" t="s">
        <v>521</v>
      </c>
      <c r="B364" s="143"/>
      <c r="C364" s="143"/>
      <c r="D364" s="143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4">
        <v>1.0</v>
      </c>
      <c r="AZ364" s="145"/>
      <c r="BA364" s="145"/>
      <c r="BB364" s="144">
        <v>1.0</v>
      </c>
      <c r="BC364" s="144"/>
    </row>
    <row r="365">
      <c r="A365" s="142" t="s">
        <v>562</v>
      </c>
      <c r="B365" s="143"/>
      <c r="C365" s="143"/>
      <c r="D365" s="143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4">
        <v>1.0</v>
      </c>
      <c r="AZ365" s="145"/>
      <c r="BA365" s="145"/>
      <c r="BB365" s="144">
        <v>1.0</v>
      </c>
      <c r="BC365" s="144"/>
    </row>
    <row r="366">
      <c r="A366" s="142" t="s">
        <v>777</v>
      </c>
      <c r="B366" s="143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4">
        <v>1.0</v>
      </c>
      <c r="AI366" s="145"/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3"/>
      <c r="AZ366" s="145"/>
      <c r="BA366" s="145"/>
      <c r="BB366" s="144">
        <v>1.0</v>
      </c>
      <c r="BC366" s="144"/>
    </row>
    <row r="367">
      <c r="A367" s="142" t="s">
        <v>304</v>
      </c>
      <c r="B367" s="143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  <c r="AK367" s="145"/>
      <c r="AL367" s="145"/>
      <c r="AM367" s="145"/>
      <c r="AN367" s="145"/>
      <c r="AO367" s="145"/>
      <c r="AP367" s="145"/>
      <c r="AQ367" s="145"/>
      <c r="AR367" s="144">
        <v>1.0</v>
      </c>
      <c r="AS367" s="145"/>
      <c r="AT367" s="145"/>
      <c r="AU367" s="145"/>
      <c r="AV367" s="145"/>
      <c r="AW367" s="145"/>
      <c r="AX367" s="145"/>
      <c r="AY367" s="143"/>
      <c r="AZ367" s="145"/>
      <c r="BA367" s="145"/>
      <c r="BB367" s="144">
        <v>1.0</v>
      </c>
      <c r="BC367" s="144"/>
    </row>
    <row r="368">
      <c r="A368" s="142" t="s">
        <v>437</v>
      </c>
      <c r="B368" s="143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  <c r="AK368" s="145"/>
      <c r="AL368" s="145"/>
      <c r="AM368" s="145"/>
      <c r="AN368" s="145"/>
      <c r="AO368" s="145"/>
      <c r="AP368" s="145"/>
      <c r="AQ368" s="145"/>
      <c r="AR368" s="144">
        <v>1.0</v>
      </c>
      <c r="AS368" s="145"/>
      <c r="AT368" s="145"/>
      <c r="AU368" s="145"/>
      <c r="AV368" s="145"/>
      <c r="AW368" s="145"/>
      <c r="AX368" s="145"/>
      <c r="AY368" s="143"/>
      <c r="AZ368" s="145"/>
      <c r="BA368" s="145"/>
      <c r="BB368" s="144">
        <v>1.0</v>
      </c>
      <c r="BC368" s="144"/>
    </row>
    <row r="369">
      <c r="A369" s="142" t="s">
        <v>438</v>
      </c>
      <c r="B369" s="143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5"/>
      <c r="AR369" s="144">
        <v>1.0</v>
      </c>
      <c r="AS369" s="145"/>
      <c r="AT369" s="145"/>
      <c r="AU369" s="145"/>
      <c r="AV369" s="145"/>
      <c r="AW369" s="145"/>
      <c r="AX369" s="145"/>
      <c r="AY369" s="143"/>
      <c r="AZ369" s="145"/>
      <c r="BA369" s="145"/>
      <c r="BB369" s="144">
        <v>1.0</v>
      </c>
      <c r="BC369" s="144"/>
    </row>
    <row r="370">
      <c r="A370" s="142" t="s">
        <v>443</v>
      </c>
      <c r="B370" s="143"/>
      <c r="C370" s="143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  <c r="AK370" s="145"/>
      <c r="AL370" s="145"/>
      <c r="AM370" s="145"/>
      <c r="AN370" s="145"/>
      <c r="AO370" s="145"/>
      <c r="AP370" s="145"/>
      <c r="AQ370" s="145"/>
      <c r="AR370" s="144">
        <v>1.0</v>
      </c>
      <c r="AS370" s="145"/>
      <c r="AT370" s="145"/>
      <c r="AU370" s="145"/>
      <c r="AV370" s="145"/>
      <c r="AW370" s="145"/>
      <c r="AX370" s="145"/>
      <c r="AY370" s="143"/>
      <c r="AZ370" s="145"/>
      <c r="BA370" s="145"/>
      <c r="BB370" s="144">
        <v>1.0</v>
      </c>
      <c r="BC370" s="144"/>
    </row>
    <row r="371">
      <c r="A371" s="142" t="s">
        <v>402</v>
      </c>
      <c r="B371" s="143"/>
      <c r="C371" s="143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  <c r="AK371" s="145"/>
      <c r="AL371" s="145"/>
      <c r="AM371" s="145"/>
      <c r="AN371" s="145"/>
      <c r="AO371" s="145"/>
      <c r="AP371" s="145"/>
      <c r="AQ371" s="145"/>
      <c r="AR371" s="144">
        <v>1.0</v>
      </c>
      <c r="AS371" s="145"/>
      <c r="AT371" s="145"/>
      <c r="AU371" s="145"/>
      <c r="AV371" s="145"/>
      <c r="AW371" s="145"/>
      <c r="AX371" s="145"/>
      <c r="AY371" s="143"/>
      <c r="AZ371" s="145"/>
      <c r="BA371" s="145"/>
      <c r="BB371" s="144">
        <v>1.0</v>
      </c>
      <c r="BC371" s="144"/>
    </row>
    <row r="372">
      <c r="A372" s="140" t="s">
        <v>673</v>
      </c>
      <c r="B372" s="143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3"/>
      <c r="AZ372" s="144">
        <v>1.0</v>
      </c>
      <c r="BA372" s="145"/>
      <c r="BB372" s="144">
        <v>1.0</v>
      </c>
      <c r="BC372" s="144"/>
    </row>
    <row r="373">
      <c r="A373" s="142" t="s">
        <v>876</v>
      </c>
      <c r="B373" s="143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4">
        <v>1.0</v>
      </c>
      <c r="AF373" s="145"/>
      <c r="AG373" s="145"/>
      <c r="AH373" s="145"/>
      <c r="AI373" s="145"/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3"/>
      <c r="AZ373" s="145"/>
      <c r="BA373" s="145"/>
      <c r="BB373" s="144">
        <v>1.0</v>
      </c>
      <c r="BC373" s="144"/>
    </row>
    <row r="374">
      <c r="A374" s="142" t="s">
        <v>741</v>
      </c>
      <c r="B374" s="143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4">
        <v>1.0</v>
      </c>
      <c r="AD374" s="145"/>
      <c r="AE374" s="145"/>
      <c r="AF374" s="145"/>
      <c r="AG374" s="145"/>
      <c r="AH374" s="145"/>
      <c r="AI374" s="145"/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3"/>
      <c r="AZ374" s="145"/>
      <c r="BA374" s="145"/>
      <c r="BB374" s="144">
        <v>1.0</v>
      </c>
      <c r="BC374" s="144"/>
    </row>
    <row r="375">
      <c r="A375" s="142" t="s">
        <v>674</v>
      </c>
      <c r="B375" s="143"/>
      <c r="C375" s="143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3"/>
      <c r="AD375" s="145"/>
      <c r="AE375" s="145"/>
      <c r="AF375" s="145"/>
      <c r="AG375" s="145"/>
      <c r="AH375" s="145"/>
      <c r="AI375" s="145"/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4">
        <v>1.0</v>
      </c>
      <c r="AU375" s="145"/>
      <c r="AV375" s="143"/>
      <c r="AW375" s="145"/>
      <c r="AX375" s="145"/>
      <c r="AY375" s="145"/>
      <c r="AZ375" s="145"/>
      <c r="BA375" s="145"/>
      <c r="BB375" s="144">
        <v>1.0</v>
      </c>
      <c r="BC375" s="144"/>
    </row>
    <row r="376">
      <c r="A376" s="142" t="s">
        <v>694</v>
      </c>
      <c r="B376" s="143"/>
      <c r="C376" s="143"/>
      <c r="D376" s="143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4">
        <v>1.0</v>
      </c>
      <c r="AU376" s="145"/>
      <c r="AV376" s="145"/>
      <c r="AW376" s="145"/>
      <c r="AX376" s="145"/>
      <c r="AY376" s="145"/>
      <c r="AZ376" s="145"/>
      <c r="BA376" s="145"/>
      <c r="BB376" s="144">
        <v>1.0</v>
      </c>
      <c r="BC376" s="144"/>
    </row>
    <row r="377">
      <c r="A377" s="142" t="s">
        <v>695</v>
      </c>
      <c r="B377" s="143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3"/>
      <c r="AI377" s="145"/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4">
        <v>1.0</v>
      </c>
      <c r="AU377" s="145"/>
      <c r="AV377" s="145"/>
      <c r="AW377" s="145"/>
      <c r="AX377" s="145"/>
      <c r="AY377" s="145"/>
      <c r="AZ377" s="145"/>
      <c r="BA377" s="145"/>
      <c r="BB377" s="144">
        <v>1.0</v>
      </c>
      <c r="BC377" s="144"/>
    </row>
    <row r="378">
      <c r="A378" s="142" t="s">
        <v>823</v>
      </c>
      <c r="B378" s="143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  <c r="AK378" s="145"/>
      <c r="AL378" s="145"/>
      <c r="AM378" s="145"/>
      <c r="AN378" s="145"/>
      <c r="AO378" s="145"/>
      <c r="AP378" s="145"/>
      <c r="AQ378" s="145"/>
      <c r="AR378" s="143"/>
      <c r="AS378" s="145"/>
      <c r="AT378" s="144">
        <v>1.0</v>
      </c>
      <c r="AU378" s="145"/>
      <c r="AV378" s="145"/>
      <c r="AW378" s="145"/>
      <c r="AX378" s="145"/>
      <c r="AY378" s="145"/>
      <c r="AZ378" s="145"/>
      <c r="BA378" s="145"/>
      <c r="BB378" s="144">
        <v>1.0</v>
      </c>
      <c r="BC378" s="144"/>
    </row>
    <row r="379">
      <c r="A379" s="142" t="s">
        <v>830</v>
      </c>
      <c r="B379" s="143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3"/>
      <c r="AS379" s="145"/>
      <c r="AT379" s="144">
        <v>1.0</v>
      </c>
      <c r="AU379" s="145"/>
      <c r="AV379" s="145"/>
      <c r="AW379" s="145"/>
      <c r="AX379" s="145"/>
      <c r="AY379" s="145"/>
      <c r="AZ379" s="145"/>
      <c r="BA379" s="145"/>
      <c r="BB379" s="144">
        <v>1.0</v>
      </c>
      <c r="BC379" s="144"/>
    </row>
    <row r="380">
      <c r="A380" s="142" t="s">
        <v>543</v>
      </c>
      <c r="B380" s="143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4">
        <v>1.0</v>
      </c>
      <c r="AZ380" s="143"/>
      <c r="BA380" s="145"/>
      <c r="BB380" s="144">
        <v>1.0</v>
      </c>
      <c r="BC380" s="144"/>
    </row>
    <row r="381">
      <c r="A381" s="142" t="s">
        <v>675</v>
      </c>
      <c r="B381" s="143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  <c r="AK381" s="145"/>
      <c r="AL381" s="145"/>
      <c r="AM381" s="145"/>
      <c r="AN381" s="144">
        <v>1.0</v>
      </c>
      <c r="AO381" s="145"/>
      <c r="AP381" s="145"/>
      <c r="AQ381" s="145"/>
      <c r="AR381" s="145"/>
      <c r="AS381" s="145"/>
      <c r="AT381" s="143"/>
      <c r="AU381" s="145"/>
      <c r="AV381" s="145"/>
      <c r="AW381" s="145"/>
      <c r="AX381" s="145"/>
      <c r="AY381" s="145"/>
      <c r="AZ381" s="145"/>
      <c r="BA381" s="145"/>
      <c r="BB381" s="144">
        <v>1.0</v>
      </c>
      <c r="BC381" s="144"/>
    </row>
    <row r="382">
      <c r="A382" s="142" t="s">
        <v>619</v>
      </c>
      <c r="B382" s="143"/>
      <c r="C382" s="145"/>
      <c r="D382" s="143"/>
      <c r="E382" s="143"/>
      <c r="F382" s="145"/>
      <c r="G382" s="143"/>
      <c r="H382" s="145"/>
      <c r="I382" s="143"/>
      <c r="J382" s="145"/>
      <c r="K382" s="143"/>
      <c r="L382" s="145"/>
      <c r="M382" s="145"/>
      <c r="N382" s="143"/>
      <c r="O382" s="145"/>
      <c r="P382" s="143"/>
      <c r="Q382" s="145"/>
      <c r="R382" s="145"/>
      <c r="S382" s="145"/>
      <c r="T382" s="145"/>
      <c r="U382" s="145"/>
      <c r="V382" s="143"/>
      <c r="W382" s="145"/>
      <c r="X382" s="145"/>
      <c r="Y382" s="145"/>
      <c r="Z382" s="143"/>
      <c r="AA382" s="143"/>
      <c r="AB382" s="145"/>
      <c r="AC382" s="145"/>
      <c r="AD382" s="143"/>
      <c r="AE382" s="145"/>
      <c r="AF382" s="144">
        <v>1.0</v>
      </c>
      <c r="AG382" s="143"/>
      <c r="AH382" s="145"/>
      <c r="AI382" s="145"/>
      <c r="AJ382" s="143"/>
      <c r="AK382" s="145"/>
      <c r="AL382" s="145"/>
      <c r="AM382" s="145"/>
      <c r="AN382" s="145"/>
      <c r="AO382" s="145"/>
      <c r="AP382" s="145"/>
      <c r="AQ382" s="145"/>
      <c r="AR382" s="143"/>
      <c r="AS382" s="145"/>
      <c r="AT382" s="143"/>
      <c r="AU382" s="145"/>
      <c r="AV382" s="145"/>
      <c r="AW382" s="145"/>
      <c r="AX382" s="145"/>
      <c r="AY382" s="145"/>
      <c r="AZ382" s="145"/>
      <c r="BA382" s="145"/>
      <c r="BB382" s="144">
        <v>1.0</v>
      </c>
      <c r="BC382" s="144"/>
    </row>
    <row r="383">
      <c r="A383" s="142" t="s">
        <v>593</v>
      </c>
      <c r="B383" s="143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4">
        <v>1.0</v>
      </c>
      <c r="AG383" s="145"/>
      <c r="AH383" s="145"/>
      <c r="AI383" s="145"/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3"/>
      <c r="AU383" s="145"/>
      <c r="AV383" s="145"/>
      <c r="AW383" s="145"/>
      <c r="AX383" s="145"/>
      <c r="AY383" s="145"/>
      <c r="AZ383" s="145"/>
      <c r="BA383" s="145"/>
      <c r="BB383" s="144">
        <v>1.0</v>
      </c>
      <c r="BC383" s="144"/>
    </row>
    <row r="384">
      <c r="A384" s="142" t="s">
        <v>370</v>
      </c>
      <c r="B384" s="143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3"/>
      <c r="W384" s="145"/>
      <c r="X384" s="145"/>
      <c r="Y384" s="145"/>
      <c r="Z384" s="145"/>
      <c r="AA384" s="145"/>
      <c r="AB384" s="145"/>
      <c r="AC384" s="145"/>
      <c r="AD384" s="144">
        <v>1.0</v>
      </c>
      <c r="AE384" s="145"/>
      <c r="AF384" s="143"/>
      <c r="AG384" s="145"/>
      <c r="AH384" s="145"/>
      <c r="AI384" s="145"/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3"/>
      <c r="AU384" s="145"/>
      <c r="AV384" s="145"/>
      <c r="AW384" s="145"/>
      <c r="AX384" s="145"/>
      <c r="AY384" s="145"/>
      <c r="AZ384" s="145"/>
      <c r="BA384" s="145"/>
      <c r="BB384" s="144">
        <v>1.0</v>
      </c>
      <c r="BC384" s="144"/>
    </row>
    <row r="385">
      <c r="A385" s="142" t="s">
        <v>280</v>
      </c>
      <c r="B385" s="143"/>
      <c r="C385" s="143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  <c r="AK385" s="145"/>
      <c r="AL385" s="145"/>
      <c r="AM385" s="145"/>
      <c r="AN385" s="145"/>
      <c r="AO385" s="145"/>
      <c r="AP385" s="145"/>
      <c r="AQ385" s="145"/>
      <c r="AR385" s="144">
        <v>1.0</v>
      </c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4">
        <v>1.0</v>
      </c>
      <c r="BC385" s="144"/>
    </row>
    <row r="386">
      <c r="A386" s="142" t="s">
        <v>362</v>
      </c>
      <c r="B386" s="143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  <c r="AK386" s="145"/>
      <c r="AL386" s="145"/>
      <c r="AM386" s="145"/>
      <c r="AN386" s="145"/>
      <c r="AO386" s="145"/>
      <c r="AP386" s="145"/>
      <c r="AQ386" s="145"/>
      <c r="AR386" s="144">
        <v>1.0</v>
      </c>
      <c r="AS386" s="145"/>
      <c r="AT386" s="145"/>
      <c r="AU386" s="145"/>
      <c r="AV386" s="145"/>
      <c r="AW386" s="145"/>
      <c r="AX386" s="145"/>
      <c r="AY386" s="143"/>
      <c r="AZ386" s="145"/>
      <c r="BA386" s="145"/>
      <c r="BB386" s="144">
        <v>1.0</v>
      </c>
      <c r="BC386" s="144"/>
    </row>
    <row r="387">
      <c r="A387" s="142" t="s">
        <v>363</v>
      </c>
      <c r="B387" s="143"/>
      <c r="C387" s="145"/>
      <c r="D387" s="145"/>
      <c r="E387" s="145"/>
      <c r="F387" s="145"/>
      <c r="G387" s="145"/>
      <c r="H387" s="145"/>
      <c r="I387" s="145"/>
      <c r="J387" s="145"/>
      <c r="K387" s="143"/>
      <c r="L387" s="145"/>
      <c r="M387" s="143"/>
      <c r="N387" s="145"/>
      <c r="O387" s="145"/>
      <c r="P387" s="145"/>
      <c r="Q387" s="145"/>
      <c r="R387" s="145"/>
      <c r="S387" s="145"/>
      <c r="T387" s="145"/>
      <c r="U387" s="145"/>
      <c r="V387" s="143"/>
      <c r="W387" s="145"/>
      <c r="X387" s="145"/>
      <c r="Y387" s="145"/>
      <c r="Z387" s="145"/>
      <c r="AA387" s="145"/>
      <c r="AB387" s="145"/>
      <c r="AC387" s="143"/>
      <c r="AD387" s="145"/>
      <c r="AE387" s="145"/>
      <c r="AF387" s="143"/>
      <c r="AG387" s="145"/>
      <c r="AH387" s="143"/>
      <c r="AI387" s="145"/>
      <c r="AJ387" s="143"/>
      <c r="AK387" s="145"/>
      <c r="AL387" s="145"/>
      <c r="AM387" s="145"/>
      <c r="AN387" s="145"/>
      <c r="AO387" s="145"/>
      <c r="AP387" s="145"/>
      <c r="AQ387" s="145"/>
      <c r="AR387" s="144">
        <v>1.0</v>
      </c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4">
        <v>1.0</v>
      </c>
      <c r="BC387" s="144"/>
    </row>
    <row r="388">
      <c r="A388" s="142" t="s">
        <v>431</v>
      </c>
      <c r="B388" s="143"/>
      <c r="C388" s="145"/>
      <c r="D388" s="145"/>
      <c r="E388" s="145"/>
      <c r="F388" s="145"/>
      <c r="G388" s="145"/>
      <c r="H388" s="145"/>
      <c r="I388" s="145"/>
      <c r="J388" s="145"/>
      <c r="K388" s="143"/>
      <c r="L388" s="145"/>
      <c r="M388" s="143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3"/>
      <c r="AK388" s="145"/>
      <c r="AL388" s="145"/>
      <c r="AM388" s="145"/>
      <c r="AN388" s="145"/>
      <c r="AO388" s="145"/>
      <c r="AP388" s="145"/>
      <c r="AQ388" s="145"/>
      <c r="AR388" s="144">
        <v>1.0</v>
      </c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4">
        <v>1.0</v>
      </c>
      <c r="BC388" s="144"/>
    </row>
    <row r="389">
      <c r="A389" s="142" t="s">
        <v>293</v>
      </c>
      <c r="B389" s="143"/>
      <c r="C389" s="143"/>
      <c r="D389" s="145"/>
      <c r="E389" s="145"/>
      <c r="F389" s="145"/>
      <c r="G389" s="145"/>
      <c r="H389" s="145"/>
      <c r="I389" s="145"/>
      <c r="J389" s="145"/>
      <c r="K389" s="144">
        <v>1.0</v>
      </c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4">
        <v>1.0</v>
      </c>
      <c r="BC389" s="144"/>
    </row>
    <row r="390">
      <c r="A390" s="142" t="s">
        <v>988</v>
      </c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3"/>
      <c r="W390" s="144">
        <v>1.0</v>
      </c>
      <c r="X390" s="145"/>
      <c r="Y390" s="145"/>
      <c r="Z390" s="145"/>
      <c r="AA390" s="145"/>
      <c r="AB390" s="145"/>
      <c r="AC390" s="145"/>
      <c r="AD390" s="145"/>
      <c r="AE390" s="145"/>
      <c r="AF390" s="143"/>
      <c r="AG390" s="145"/>
      <c r="AH390" s="145"/>
      <c r="AI390" s="145"/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4">
        <v>1.0</v>
      </c>
      <c r="BC390" s="144"/>
    </row>
    <row r="391">
      <c r="A391" s="142" t="s">
        <v>676</v>
      </c>
      <c r="B391" s="143"/>
      <c r="C391" s="143"/>
      <c r="D391" s="145"/>
      <c r="E391" s="145"/>
      <c r="F391" s="145"/>
      <c r="G391" s="145"/>
      <c r="H391" s="145"/>
      <c r="I391" s="145"/>
      <c r="J391" s="145"/>
      <c r="K391" s="143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3"/>
      <c r="AB391" s="145"/>
      <c r="AC391" s="145"/>
      <c r="AD391" s="145"/>
      <c r="AE391" s="145"/>
      <c r="AF391" s="143"/>
      <c r="AG391" s="145"/>
      <c r="AH391" s="145"/>
      <c r="AI391" s="145"/>
      <c r="AJ391" s="143"/>
      <c r="AK391" s="145"/>
      <c r="AL391" s="145"/>
      <c r="AM391" s="145"/>
      <c r="AN391" s="145"/>
      <c r="AO391" s="145"/>
      <c r="AP391" s="145"/>
      <c r="AQ391" s="144">
        <v>1.0</v>
      </c>
      <c r="AR391" s="143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4">
        <v>1.0</v>
      </c>
      <c r="BC391" s="144"/>
    </row>
    <row r="392">
      <c r="A392" s="142" t="s">
        <v>836</v>
      </c>
      <c r="B392" s="143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3"/>
      <c r="AG392" s="145"/>
      <c r="AH392" s="145"/>
      <c r="AI392" s="145"/>
      <c r="AJ392" s="145"/>
      <c r="AK392" s="145"/>
      <c r="AL392" s="145"/>
      <c r="AM392" s="145"/>
      <c r="AN392" s="145"/>
      <c r="AO392" s="145"/>
      <c r="AP392" s="145"/>
      <c r="AQ392" s="144">
        <v>1.0</v>
      </c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4">
        <v>1.0</v>
      </c>
      <c r="BC392" s="144"/>
    </row>
    <row r="393">
      <c r="A393" s="142" t="s">
        <v>707</v>
      </c>
      <c r="B393" s="143"/>
      <c r="C393" s="145"/>
      <c r="D393" s="145"/>
      <c r="E393" s="145"/>
      <c r="F393" s="145"/>
      <c r="G393" s="145"/>
      <c r="H393" s="145"/>
      <c r="I393" s="145"/>
      <c r="J393" s="144">
        <v>1.0</v>
      </c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3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3"/>
      <c r="AG393" s="145"/>
      <c r="AH393" s="145"/>
      <c r="AI393" s="145"/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4">
        <v>1.0</v>
      </c>
      <c r="BC393" s="144"/>
    </row>
    <row r="394">
      <c r="A394" s="142" t="s">
        <v>668</v>
      </c>
      <c r="B394" s="143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4">
        <v>1.0</v>
      </c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  <c r="AK394" s="145"/>
      <c r="AL394" s="145"/>
      <c r="AM394" s="145"/>
      <c r="AN394" s="145"/>
      <c r="AO394" s="145"/>
      <c r="AP394" s="145"/>
      <c r="AQ394" s="145"/>
      <c r="AR394" s="143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4">
        <v>1.0</v>
      </c>
      <c r="BC394" s="144"/>
    </row>
    <row r="395">
      <c r="A395" s="142" t="s">
        <v>727</v>
      </c>
      <c r="B395" s="143"/>
      <c r="C395" s="144">
        <v>1.0</v>
      </c>
      <c r="D395" s="145"/>
      <c r="E395" s="145"/>
      <c r="F395" s="145"/>
      <c r="G395" s="145"/>
      <c r="H395" s="145"/>
      <c r="I395" s="145"/>
      <c r="J395" s="145"/>
      <c r="K395" s="143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4">
        <v>1.0</v>
      </c>
      <c r="BC395" s="144"/>
    </row>
    <row r="396">
      <c r="A396" s="142" t="s">
        <v>736</v>
      </c>
      <c r="B396" s="143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4">
        <v>1.0</v>
      </c>
      <c r="X396" s="145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4">
        <v>1.0</v>
      </c>
      <c r="BC396" s="144"/>
    </row>
    <row r="397">
      <c r="A397" s="142" t="s">
        <v>333</v>
      </c>
      <c r="B397" s="143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4">
        <v>1.0</v>
      </c>
      <c r="X397" s="145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  <c r="AK397" s="145"/>
      <c r="AL397" s="145"/>
      <c r="AM397" s="145"/>
      <c r="AN397" s="145"/>
      <c r="AO397" s="145"/>
      <c r="AP397" s="145"/>
      <c r="AQ397" s="143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4">
        <v>1.0</v>
      </c>
      <c r="BC397" s="144"/>
    </row>
    <row r="398">
      <c r="A398" s="142" t="s">
        <v>1011</v>
      </c>
      <c r="B398" s="143"/>
      <c r="C398" s="145"/>
      <c r="D398" s="145"/>
      <c r="E398" s="145"/>
      <c r="F398" s="145"/>
      <c r="G398" s="145"/>
      <c r="H398" s="145"/>
      <c r="I398" s="145"/>
      <c r="J398" s="143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4">
        <v>1.0</v>
      </c>
      <c r="AC398" s="145"/>
      <c r="AD398" s="145"/>
      <c r="AE398" s="145"/>
      <c r="AF398" s="145"/>
      <c r="AG398" s="145"/>
      <c r="AH398" s="145"/>
      <c r="AI398" s="145"/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4">
        <v>1.0</v>
      </c>
      <c r="BC398" s="144"/>
    </row>
    <row r="399">
      <c r="A399" s="142" t="s">
        <v>601</v>
      </c>
      <c r="B399" s="143"/>
      <c r="C399" s="144">
        <v>1.0</v>
      </c>
      <c r="D399" s="145"/>
      <c r="E399" s="145"/>
      <c r="F399" s="145"/>
      <c r="G399" s="145"/>
      <c r="H399" s="145"/>
      <c r="I399" s="145"/>
      <c r="J399" s="145"/>
      <c r="K399" s="143"/>
      <c r="L399" s="145"/>
      <c r="M399" s="143"/>
      <c r="N399" s="145"/>
      <c r="O399" s="145"/>
      <c r="P399" s="145"/>
      <c r="Q399" s="145"/>
      <c r="R399" s="145"/>
      <c r="S399" s="145"/>
      <c r="T399" s="145"/>
      <c r="U399" s="145"/>
      <c r="V399" s="145"/>
      <c r="W399" s="143"/>
      <c r="X399" s="145"/>
      <c r="Y399" s="145"/>
      <c r="Z399" s="145"/>
      <c r="AA399" s="145"/>
      <c r="AB399" s="145"/>
      <c r="AC399" s="145"/>
      <c r="AD399" s="143"/>
      <c r="AE399" s="145"/>
      <c r="AF399" s="145"/>
      <c r="AG399" s="145"/>
      <c r="AH399" s="143"/>
      <c r="AI399" s="145"/>
      <c r="AJ399" s="143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4">
        <v>1.0</v>
      </c>
      <c r="BC399" s="144"/>
    </row>
    <row r="400">
      <c r="A400" s="142" t="s">
        <v>607</v>
      </c>
      <c r="B400" s="143"/>
      <c r="C400" s="144">
        <v>1.0</v>
      </c>
      <c r="D400" s="145"/>
      <c r="E400" s="145"/>
      <c r="F400" s="145"/>
      <c r="G400" s="145"/>
      <c r="H400" s="145"/>
      <c r="I400" s="145"/>
      <c r="J400" s="145"/>
      <c r="K400" s="143"/>
      <c r="L400" s="145"/>
      <c r="M400" s="145"/>
      <c r="N400" s="145"/>
      <c r="O400" s="143"/>
      <c r="P400" s="145"/>
      <c r="Q400" s="145"/>
      <c r="R400" s="145"/>
      <c r="S400" s="145"/>
      <c r="T400" s="143"/>
      <c r="U400" s="145"/>
      <c r="V400" s="145"/>
      <c r="W400" s="143"/>
      <c r="X400" s="145"/>
      <c r="Y400" s="143"/>
      <c r="Z400" s="145"/>
      <c r="AA400" s="143"/>
      <c r="AB400" s="145"/>
      <c r="AC400" s="145"/>
      <c r="AD400" s="145"/>
      <c r="AE400" s="145"/>
      <c r="AF400" s="145"/>
      <c r="AG400" s="145"/>
      <c r="AH400" s="145"/>
      <c r="AI400" s="143"/>
      <c r="AJ400" s="143"/>
      <c r="AK400" s="145"/>
      <c r="AL400" s="145"/>
      <c r="AM400" s="145"/>
      <c r="AN400" s="145"/>
      <c r="AO400" s="145"/>
      <c r="AP400" s="145"/>
      <c r="AQ400" s="143"/>
      <c r="AR400" s="145"/>
      <c r="AS400" s="145"/>
      <c r="AT400" s="145"/>
      <c r="AU400" s="145"/>
      <c r="AV400" s="145"/>
      <c r="AW400" s="143"/>
      <c r="AX400" s="143"/>
      <c r="AY400" s="145"/>
      <c r="AZ400" s="145"/>
      <c r="BA400" s="143"/>
      <c r="BB400" s="144">
        <v>1.0</v>
      </c>
      <c r="BC400" s="144"/>
    </row>
    <row r="401">
      <c r="A401" s="142" t="s">
        <v>832</v>
      </c>
      <c r="B401" s="143"/>
      <c r="C401" s="145"/>
      <c r="D401" s="145"/>
      <c r="E401" s="145"/>
      <c r="F401" s="145"/>
      <c r="G401" s="145"/>
      <c r="H401" s="145"/>
      <c r="I401" s="145"/>
      <c r="J401" s="145"/>
      <c r="K401" s="143"/>
      <c r="L401" s="145"/>
      <c r="M401" s="143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3"/>
      <c r="AD401" s="145"/>
      <c r="AE401" s="145"/>
      <c r="AF401" s="145"/>
      <c r="AG401" s="145"/>
      <c r="AH401" s="143"/>
      <c r="AI401" s="145"/>
      <c r="AJ401" s="143"/>
      <c r="AK401" s="145"/>
      <c r="AL401" s="145"/>
      <c r="AM401" s="145"/>
      <c r="AN401" s="145"/>
      <c r="AO401" s="144">
        <v>1.0</v>
      </c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4">
        <v>1.0</v>
      </c>
      <c r="BC401" s="144"/>
    </row>
    <row r="402">
      <c r="A402" s="142" t="s">
        <v>854</v>
      </c>
      <c r="B402" s="143"/>
      <c r="C402" s="145"/>
      <c r="D402" s="145"/>
      <c r="E402" s="145"/>
      <c r="F402" s="145"/>
      <c r="G402" s="145"/>
      <c r="H402" s="145"/>
      <c r="I402" s="145"/>
      <c r="J402" s="145"/>
      <c r="K402" s="143"/>
      <c r="L402" s="145"/>
      <c r="M402" s="143"/>
      <c r="N402" s="145"/>
      <c r="O402" s="145"/>
      <c r="P402" s="145"/>
      <c r="Q402" s="145"/>
      <c r="R402" s="145"/>
      <c r="S402" s="145"/>
      <c r="T402" s="145"/>
      <c r="U402" s="145"/>
      <c r="V402" s="145"/>
      <c r="W402" s="144">
        <v>1.0</v>
      </c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3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4">
        <v>1.0</v>
      </c>
      <c r="BC402" s="144"/>
    </row>
    <row r="403">
      <c r="A403" s="142" t="s">
        <v>944</v>
      </c>
      <c r="B403" s="143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4">
        <v>1.0</v>
      </c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3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4">
        <v>1.0</v>
      </c>
      <c r="BC403" s="144"/>
    </row>
    <row r="404">
      <c r="A404" s="142" t="s">
        <v>946</v>
      </c>
      <c r="B404" s="143"/>
      <c r="C404" s="143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4">
        <v>1.0</v>
      </c>
      <c r="X404" s="145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4">
        <v>1.0</v>
      </c>
      <c r="BC404" s="144"/>
    </row>
    <row r="405">
      <c r="A405" s="142" t="s">
        <v>849</v>
      </c>
      <c r="B405" s="143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4">
        <v>1.0</v>
      </c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  <c r="AK405" s="145"/>
      <c r="AL405" s="143"/>
      <c r="AM405" s="145"/>
      <c r="AN405" s="145"/>
      <c r="AO405" s="145"/>
      <c r="AP405" s="145"/>
      <c r="AQ405" s="145"/>
      <c r="AR405" s="145"/>
      <c r="AS405" s="145"/>
      <c r="AT405" s="145"/>
      <c r="AU405" s="143"/>
      <c r="AV405" s="145"/>
      <c r="AW405" s="145"/>
      <c r="AX405" s="145"/>
      <c r="AY405" s="145"/>
      <c r="AZ405" s="145"/>
      <c r="BA405" s="145"/>
      <c r="BB405" s="144">
        <v>1.0</v>
      </c>
      <c r="BC405" s="144"/>
    </row>
    <row r="406">
      <c r="A406" s="142" t="s">
        <v>738</v>
      </c>
      <c r="B406" s="143"/>
      <c r="C406" s="143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4">
        <v>1.0</v>
      </c>
      <c r="X406" s="145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4">
        <v>1.0</v>
      </c>
      <c r="BC406" s="144"/>
    </row>
    <row r="407">
      <c r="A407" s="142" t="s">
        <v>740</v>
      </c>
      <c r="B407" s="143"/>
      <c r="C407" s="144">
        <v>1.0</v>
      </c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  <c r="AK407" s="145"/>
      <c r="AL407" s="145"/>
      <c r="AM407" s="145"/>
      <c r="AN407" s="145"/>
      <c r="AO407" s="143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4">
        <v>1.0</v>
      </c>
      <c r="BC407" s="144"/>
    </row>
    <row r="408">
      <c r="A408" s="142" t="s">
        <v>595</v>
      </c>
      <c r="B408" s="143"/>
      <c r="C408" s="144">
        <v>1.0</v>
      </c>
      <c r="D408" s="145"/>
      <c r="E408" s="145"/>
      <c r="F408" s="145"/>
      <c r="G408" s="145"/>
      <c r="H408" s="145"/>
      <c r="I408" s="145"/>
      <c r="J408" s="145"/>
      <c r="K408" s="143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3"/>
      <c r="X408" s="145"/>
      <c r="Y408" s="145"/>
      <c r="Z408" s="145"/>
      <c r="AA408" s="143"/>
      <c r="AB408" s="145"/>
      <c r="AC408" s="145"/>
      <c r="AD408" s="145"/>
      <c r="AE408" s="145"/>
      <c r="AF408" s="145"/>
      <c r="AG408" s="145"/>
      <c r="AH408" s="145"/>
      <c r="AI408" s="145"/>
      <c r="AJ408" s="143"/>
      <c r="AK408" s="145"/>
      <c r="AL408" s="145"/>
      <c r="AM408" s="145"/>
      <c r="AN408" s="145"/>
      <c r="AO408" s="145"/>
      <c r="AP408" s="145"/>
      <c r="AQ408" s="143"/>
      <c r="AR408" s="145"/>
      <c r="AS408" s="145"/>
      <c r="AT408" s="145"/>
      <c r="AU408" s="145"/>
      <c r="AV408" s="145"/>
      <c r="AW408" s="143"/>
      <c r="AX408" s="143"/>
      <c r="AY408" s="145"/>
      <c r="AZ408" s="145"/>
      <c r="BA408" s="145"/>
      <c r="BB408" s="144">
        <v>1.0</v>
      </c>
      <c r="BC408" s="144"/>
    </row>
    <row r="409">
      <c r="A409" s="142" t="s">
        <v>608</v>
      </c>
      <c r="B409" s="143"/>
      <c r="C409" s="143"/>
      <c r="D409" s="145"/>
      <c r="E409" s="145"/>
      <c r="F409" s="145"/>
      <c r="G409" s="145"/>
      <c r="H409" s="145"/>
      <c r="I409" s="145"/>
      <c r="J409" s="145"/>
      <c r="K409" s="143"/>
      <c r="L409" s="145"/>
      <c r="M409" s="143"/>
      <c r="N409" s="145"/>
      <c r="O409" s="145"/>
      <c r="P409" s="145"/>
      <c r="Q409" s="145"/>
      <c r="R409" s="145"/>
      <c r="S409" s="145"/>
      <c r="T409" s="145"/>
      <c r="U409" s="145"/>
      <c r="V409" s="145"/>
      <c r="W409" s="143"/>
      <c r="X409" s="145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3"/>
      <c r="AI409" s="145"/>
      <c r="AJ409" s="145"/>
      <c r="AK409" s="145"/>
      <c r="AL409" s="145"/>
      <c r="AM409" s="145"/>
      <c r="AN409" s="145"/>
      <c r="AO409" s="144">
        <v>1.0</v>
      </c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4">
        <v>1.0</v>
      </c>
      <c r="BC409" s="144"/>
    </row>
    <row r="410">
      <c r="A410" s="142" t="s">
        <v>962</v>
      </c>
      <c r="B410" s="143"/>
      <c r="C410" s="143"/>
      <c r="D410" s="145"/>
      <c r="E410" s="145"/>
      <c r="F410" s="145"/>
      <c r="G410" s="145"/>
      <c r="H410" s="145"/>
      <c r="I410" s="145"/>
      <c r="J410" s="145"/>
      <c r="K410" s="145"/>
      <c r="L410" s="143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4">
        <v>1.0</v>
      </c>
      <c r="X410" s="145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3"/>
      <c r="AI410" s="145"/>
      <c r="AJ410" s="143"/>
      <c r="AK410" s="145"/>
      <c r="AL410" s="145"/>
      <c r="AM410" s="145"/>
      <c r="AN410" s="145"/>
      <c r="AO410" s="145"/>
      <c r="AP410" s="145"/>
      <c r="AQ410" s="143"/>
      <c r="AR410" s="143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4">
        <v>1.0</v>
      </c>
      <c r="BC410" s="144"/>
    </row>
    <row r="411">
      <c r="A411" s="142" t="s">
        <v>987</v>
      </c>
      <c r="B411" s="143"/>
      <c r="C411" s="143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4">
        <v>1.0</v>
      </c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4">
        <v>1.0</v>
      </c>
      <c r="BC411" s="144"/>
    </row>
    <row r="412">
      <c r="A412" s="142" t="s">
        <v>729</v>
      </c>
      <c r="B412" s="143"/>
      <c r="C412" s="144">
        <v>1.0</v>
      </c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3"/>
      <c r="P412" s="145"/>
      <c r="Q412" s="145"/>
      <c r="R412" s="145"/>
      <c r="S412" s="145"/>
      <c r="T412" s="143"/>
      <c r="U412" s="145"/>
      <c r="V412" s="145"/>
      <c r="W412" s="145"/>
      <c r="X412" s="145"/>
      <c r="Y412" s="143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3"/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3"/>
      <c r="BB412" s="144">
        <v>1.0</v>
      </c>
      <c r="BC412" s="144"/>
    </row>
    <row r="413">
      <c r="A413" s="142" t="s">
        <v>730</v>
      </c>
      <c r="B413" s="143"/>
      <c r="C413" s="144">
        <v>1.0</v>
      </c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3"/>
      <c r="X413" s="145"/>
      <c r="Y413" s="145"/>
      <c r="Z413" s="145"/>
      <c r="AA413" s="143"/>
      <c r="AB413" s="145"/>
      <c r="AC413" s="145"/>
      <c r="AD413" s="145"/>
      <c r="AE413" s="145"/>
      <c r="AF413" s="145"/>
      <c r="AG413" s="145"/>
      <c r="AH413" s="145"/>
      <c r="AI413" s="145"/>
      <c r="AJ413" s="143"/>
      <c r="AK413" s="145"/>
      <c r="AL413" s="145"/>
      <c r="AM413" s="145"/>
      <c r="AN413" s="145"/>
      <c r="AO413" s="145"/>
      <c r="AP413" s="145"/>
      <c r="AQ413" s="143"/>
      <c r="AR413" s="145"/>
      <c r="AS413" s="145"/>
      <c r="AT413" s="145"/>
      <c r="AU413" s="145"/>
      <c r="AV413" s="145"/>
      <c r="AW413" s="143"/>
      <c r="AX413" s="143"/>
      <c r="AY413" s="145"/>
      <c r="AZ413" s="145"/>
      <c r="BA413" s="145"/>
      <c r="BB413" s="144">
        <v>1.0</v>
      </c>
      <c r="BC413" s="144"/>
    </row>
    <row r="414">
      <c r="A414" s="142" t="s">
        <v>731</v>
      </c>
      <c r="B414" s="143"/>
      <c r="C414" s="144">
        <v>1.0</v>
      </c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3"/>
      <c r="P414" s="145"/>
      <c r="Q414" s="145"/>
      <c r="R414" s="145"/>
      <c r="S414" s="145"/>
      <c r="T414" s="143"/>
      <c r="U414" s="145"/>
      <c r="V414" s="145"/>
      <c r="W414" s="143"/>
      <c r="X414" s="145"/>
      <c r="Y414" s="143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3"/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3"/>
      <c r="BB414" s="144">
        <v>1.0</v>
      </c>
      <c r="BC414" s="144"/>
    </row>
    <row r="415">
      <c r="A415" s="142" t="s">
        <v>732</v>
      </c>
      <c r="B415" s="143"/>
      <c r="C415" s="144">
        <v>1.0</v>
      </c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3"/>
      <c r="P415" s="145"/>
      <c r="Q415" s="145"/>
      <c r="R415" s="145"/>
      <c r="S415" s="145"/>
      <c r="T415" s="143"/>
      <c r="U415" s="145"/>
      <c r="V415" s="145"/>
      <c r="W415" s="145"/>
      <c r="X415" s="145"/>
      <c r="Y415" s="143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3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3"/>
      <c r="BB415" s="144">
        <v>1.0</v>
      </c>
      <c r="BC415" s="144"/>
    </row>
    <row r="416">
      <c r="A416" s="142" t="s">
        <v>425</v>
      </c>
      <c r="B416" s="143"/>
      <c r="C416" s="143"/>
      <c r="D416" s="143"/>
      <c r="E416" s="143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4">
        <v>1.0</v>
      </c>
      <c r="AZ416" s="145"/>
      <c r="BA416" s="145"/>
      <c r="BB416" s="144">
        <v>1.0</v>
      </c>
      <c r="BC416" s="144"/>
    </row>
    <row r="417">
      <c r="A417" s="142" t="s">
        <v>606</v>
      </c>
      <c r="B417" s="143"/>
      <c r="C417" s="144">
        <v>1.0</v>
      </c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3"/>
      <c r="P417" s="145"/>
      <c r="Q417" s="145"/>
      <c r="R417" s="145"/>
      <c r="S417" s="145"/>
      <c r="T417" s="143"/>
      <c r="U417" s="145"/>
      <c r="V417" s="145"/>
      <c r="W417" s="145"/>
      <c r="X417" s="145"/>
      <c r="Y417" s="143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3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3"/>
      <c r="BB417" s="144">
        <v>1.0</v>
      </c>
      <c r="BC417" s="144"/>
    </row>
    <row r="418">
      <c r="A418" s="142" t="s">
        <v>989</v>
      </c>
      <c r="B418" s="143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4">
        <v>1.0</v>
      </c>
      <c r="X418" s="145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4">
        <v>1.0</v>
      </c>
      <c r="BC418" s="144"/>
    </row>
    <row r="419">
      <c r="A419" s="142" t="s">
        <v>895</v>
      </c>
      <c r="B419" s="143"/>
      <c r="C419" s="143"/>
      <c r="D419" s="143"/>
      <c r="E419" s="143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4">
        <v>1.0</v>
      </c>
      <c r="X419" s="145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4">
        <v>1.0</v>
      </c>
      <c r="BC419" s="144"/>
    </row>
    <row r="420">
      <c r="A420" s="142" t="s">
        <v>616</v>
      </c>
      <c r="B420" s="143"/>
      <c r="C420" s="143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3"/>
      <c r="P420" s="145"/>
      <c r="Q420" s="145"/>
      <c r="R420" s="145"/>
      <c r="S420" s="145"/>
      <c r="T420" s="143"/>
      <c r="U420" s="145"/>
      <c r="V420" s="145"/>
      <c r="W420" s="144">
        <v>1.0</v>
      </c>
      <c r="X420" s="145"/>
      <c r="Y420" s="143"/>
      <c r="Z420" s="145"/>
      <c r="AA420" s="145"/>
      <c r="AB420" s="145"/>
      <c r="AC420" s="145"/>
      <c r="AD420" s="145"/>
      <c r="AE420" s="145"/>
      <c r="AF420" s="145"/>
      <c r="AG420" s="145"/>
      <c r="AH420" s="143"/>
      <c r="AI420" s="143"/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3"/>
      <c r="BB420" s="144">
        <v>1.0</v>
      </c>
      <c r="BC420" s="144"/>
    </row>
    <row r="421">
      <c r="A421" s="142" t="s">
        <v>746</v>
      </c>
      <c r="B421" s="143"/>
      <c r="C421" s="143"/>
      <c r="D421" s="143"/>
      <c r="E421" s="143"/>
      <c r="F421" s="143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4">
        <v>1.0</v>
      </c>
      <c r="AU421" s="145"/>
      <c r="AV421" s="145"/>
      <c r="AW421" s="145"/>
      <c r="AX421" s="145"/>
      <c r="AY421" s="145"/>
      <c r="AZ421" s="145"/>
      <c r="BA421" s="145"/>
      <c r="BB421" s="144">
        <v>1.0</v>
      </c>
      <c r="BC421" s="144"/>
    </row>
    <row r="422">
      <c r="A422" s="142" t="s">
        <v>718</v>
      </c>
      <c r="B422" s="143"/>
      <c r="C422" s="143"/>
      <c r="D422" s="145"/>
      <c r="E422" s="145"/>
      <c r="F422" s="145"/>
      <c r="G422" s="145"/>
      <c r="H422" s="145"/>
      <c r="I422" s="145"/>
      <c r="J422" s="145"/>
      <c r="K422" s="145"/>
      <c r="L422" s="144">
        <v>1.0</v>
      </c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4">
        <v>1.0</v>
      </c>
      <c r="BC422" s="144"/>
    </row>
    <row r="423">
      <c r="A423" s="142" t="s">
        <v>787</v>
      </c>
      <c r="B423" s="143"/>
      <c r="C423" s="143"/>
      <c r="D423" s="145"/>
      <c r="E423" s="145"/>
      <c r="F423" s="145"/>
      <c r="G423" s="145"/>
      <c r="H423" s="145"/>
      <c r="I423" s="145"/>
      <c r="J423" s="145"/>
      <c r="K423" s="145"/>
      <c r="L423" s="144">
        <v>1.0</v>
      </c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4">
        <v>1.0</v>
      </c>
      <c r="BC423" s="144"/>
    </row>
    <row r="424">
      <c r="A424" s="142" t="s">
        <v>791</v>
      </c>
      <c r="B424" s="143"/>
      <c r="C424" s="143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4">
        <v>1.0</v>
      </c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4">
        <v>1.0</v>
      </c>
      <c r="BC424" s="144"/>
    </row>
    <row r="425">
      <c r="A425" s="142" t="s">
        <v>1012</v>
      </c>
      <c r="B425" s="143"/>
      <c r="C425" s="143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3"/>
      <c r="P425" s="145"/>
      <c r="Q425" s="145"/>
      <c r="R425" s="145"/>
      <c r="S425" s="145"/>
      <c r="T425" s="143"/>
      <c r="U425" s="145"/>
      <c r="V425" s="145"/>
      <c r="W425" s="145"/>
      <c r="X425" s="145"/>
      <c r="Y425" s="143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3"/>
      <c r="AJ425" s="145"/>
      <c r="AK425" s="145"/>
      <c r="AL425" s="145"/>
      <c r="AM425" s="144">
        <v>1.0</v>
      </c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3"/>
      <c r="BB425" s="144">
        <v>1.0</v>
      </c>
      <c r="BC425" s="144"/>
    </row>
    <row r="426">
      <c r="A426" s="142" t="s">
        <v>799</v>
      </c>
      <c r="B426" s="143"/>
      <c r="C426" s="143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4">
        <v>1.0</v>
      </c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3"/>
      <c r="AZ426" s="145"/>
      <c r="BA426" s="145"/>
      <c r="BB426" s="144">
        <v>1.0</v>
      </c>
      <c r="BC426" s="144"/>
    </row>
    <row r="427">
      <c r="A427" s="142" t="s">
        <v>871</v>
      </c>
      <c r="B427" s="143"/>
      <c r="C427" s="143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3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4">
        <v>1.0</v>
      </c>
      <c r="AX427" s="145"/>
      <c r="AY427" s="145"/>
      <c r="AZ427" s="145"/>
      <c r="BA427" s="145"/>
      <c r="BB427" s="144">
        <v>1.0</v>
      </c>
      <c r="BC427" s="144"/>
    </row>
    <row r="428">
      <c r="A428" s="142" t="s">
        <v>872</v>
      </c>
      <c r="B428" s="144">
        <v>1.0</v>
      </c>
      <c r="C428" s="143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3"/>
      <c r="AU428" s="145"/>
      <c r="AV428" s="145"/>
      <c r="AW428" s="145"/>
      <c r="AX428" s="145"/>
      <c r="AY428" s="145"/>
      <c r="AZ428" s="145"/>
      <c r="BA428" s="145"/>
      <c r="BB428" s="144">
        <v>1.0</v>
      </c>
      <c r="BC428" s="144"/>
    </row>
    <row r="429">
      <c r="A429" s="142" t="s">
        <v>455</v>
      </c>
      <c r="B429" s="143"/>
      <c r="C429" s="143"/>
      <c r="D429" s="145"/>
      <c r="E429" s="145"/>
      <c r="F429" s="145"/>
      <c r="G429" s="145"/>
      <c r="H429" s="145"/>
      <c r="I429" s="145"/>
      <c r="J429" s="145"/>
      <c r="K429" s="145"/>
      <c r="L429" s="145"/>
      <c r="M429" s="144">
        <v>1.0</v>
      </c>
      <c r="N429" s="145"/>
      <c r="O429" s="143"/>
      <c r="P429" s="145"/>
      <c r="Q429" s="145"/>
      <c r="R429" s="145"/>
      <c r="S429" s="145"/>
      <c r="T429" s="143"/>
      <c r="U429" s="145"/>
      <c r="V429" s="145"/>
      <c r="W429" s="145"/>
      <c r="X429" s="145"/>
      <c r="Y429" s="143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3"/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3"/>
      <c r="BB429" s="144">
        <v>1.0</v>
      </c>
      <c r="BC429" s="144"/>
    </row>
    <row r="430">
      <c r="A430" s="142" t="s">
        <v>873</v>
      </c>
      <c r="B430" s="143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4">
        <v>1.0</v>
      </c>
      <c r="R430" s="145"/>
      <c r="S430" s="145"/>
      <c r="T430" s="145"/>
      <c r="U430" s="145"/>
      <c r="V430" s="145"/>
      <c r="W430" s="143"/>
      <c r="X430" s="145"/>
      <c r="Y430" s="145"/>
      <c r="Z430" s="145"/>
      <c r="AA430" s="145"/>
      <c r="AB430" s="145"/>
      <c r="AC430" s="143"/>
      <c r="AD430" s="145"/>
      <c r="AE430" s="145"/>
      <c r="AF430" s="145"/>
      <c r="AG430" s="145"/>
      <c r="AH430" s="143"/>
      <c r="AI430" s="145"/>
      <c r="AJ430" s="145"/>
      <c r="AK430" s="145"/>
      <c r="AL430" s="145"/>
      <c r="AM430" s="145"/>
      <c r="AN430" s="143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4">
        <v>1.0</v>
      </c>
      <c r="BC430" s="144"/>
    </row>
    <row r="431">
      <c r="A431" s="142" t="s">
        <v>1013</v>
      </c>
      <c r="B431" s="143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3"/>
      <c r="P431" s="145"/>
      <c r="Q431" s="145"/>
      <c r="R431" s="145"/>
      <c r="S431" s="145"/>
      <c r="T431" s="143"/>
      <c r="U431" s="145"/>
      <c r="V431" s="145"/>
      <c r="W431" s="145"/>
      <c r="X431" s="145"/>
      <c r="Y431" s="143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3"/>
      <c r="AJ431" s="144">
        <v>1.0</v>
      </c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3"/>
      <c r="AX431" s="143"/>
      <c r="AY431" s="145"/>
      <c r="AZ431" s="145"/>
      <c r="BA431" s="143"/>
      <c r="BB431" s="144">
        <v>1.0</v>
      </c>
      <c r="BC431" s="144"/>
    </row>
    <row r="432">
      <c r="A432" s="142" t="s">
        <v>697</v>
      </c>
      <c r="B432" s="143"/>
      <c r="C432" s="143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3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3"/>
      <c r="AI432" s="145"/>
      <c r="AJ432" s="143"/>
      <c r="AK432" s="145"/>
      <c r="AL432" s="145"/>
      <c r="AM432" s="145"/>
      <c r="AN432" s="143"/>
      <c r="AO432" s="145"/>
      <c r="AP432" s="145"/>
      <c r="AQ432" s="145"/>
      <c r="AR432" s="145"/>
      <c r="AS432" s="145"/>
      <c r="AT432" s="145"/>
      <c r="AU432" s="145"/>
      <c r="AV432" s="145"/>
      <c r="AW432" s="143"/>
      <c r="AX432" s="145"/>
      <c r="AY432" s="145"/>
      <c r="AZ432" s="144">
        <v>1.0</v>
      </c>
      <c r="BA432" s="145"/>
      <c r="BB432" s="144">
        <v>1.0</v>
      </c>
      <c r="BC432" s="144"/>
    </row>
    <row r="433">
      <c r="A433" s="142" t="s">
        <v>719</v>
      </c>
      <c r="B433" s="143"/>
      <c r="C433" s="145"/>
      <c r="D433" s="145"/>
      <c r="E433" s="145"/>
      <c r="F433" s="145"/>
      <c r="G433" s="145"/>
      <c r="H433" s="145"/>
      <c r="I433" s="145"/>
      <c r="J433" s="145"/>
      <c r="K433" s="145"/>
      <c r="L433" s="144">
        <v>1.0</v>
      </c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4">
        <v>1.0</v>
      </c>
      <c r="BC433" s="144"/>
    </row>
    <row r="434">
      <c r="A434" s="142" t="s">
        <v>807</v>
      </c>
      <c r="B434" s="143"/>
      <c r="C434" s="143"/>
      <c r="D434" s="143"/>
      <c r="E434" s="145"/>
      <c r="F434" s="145"/>
      <c r="G434" s="145"/>
      <c r="H434" s="145"/>
      <c r="I434" s="145"/>
      <c r="J434" s="145"/>
      <c r="K434" s="145"/>
      <c r="L434" s="144">
        <v>1.0</v>
      </c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4">
        <v>1.0</v>
      </c>
      <c r="BC434" s="144"/>
    </row>
    <row r="435">
      <c r="A435" s="142" t="s">
        <v>896</v>
      </c>
      <c r="B435" s="143"/>
      <c r="C435" s="145"/>
      <c r="D435" s="145"/>
      <c r="E435" s="145"/>
      <c r="F435" s="145"/>
      <c r="G435" s="145"/>
      <c r="H435" s="145"/>
      <c r="I435" s="145"/>
      <c r="J435" s="145"/>
      <c r="K435" s="145"/>
      <c r="L435" s="144">
        <v>1.0</v>
      </c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3"/>
      <c r="AD435" s="145"/>
      <c r="AE435" s="145"/>
      <c r="AF435" s="145"/>
      <c r="AG435" s="145"/>
      <c r="AH435" s="145"/>
      <c r="AI435" s="145"/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4">
        <v>1.0</v>
      </c>
      <c r="BC435" s="144"/>
    </row>
    <row r="436">
      <c r="A436" s="142" t="s">
        <v>686</v>
      </c>
      <c r="B436" s="143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3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4">
        <v>1.0</v>
      </c>
      <c r="AW436" s="145"/>
      <c r="AX436" s="145"/>
      <c r="AY436" s="145"/>
      <c r="AZ436" s="145"/>
      <c r="BA436" s="145"/>
      <c r="BB436" s="144">
        <v>1.0</v>
      </c>
      <c r="BC436" s="144"/>
    </row>
    <row r="437">
      <c r="A437" s="142" t="s">
        <v>786</v>
      </c>
      <c r="B437" s="143"/>
      <c r="C437" s="145"/>
      <c r="D437" s="145"/>
      <c r="E437" s="145"/>
      <c r="F437" s="145"/>
      <c r="G437" s="145"/>
      <c r="H437" s="145"/>
      <c r="I437" s="145"/>
      <c r="J437" s="143"/>
      <c r="K437" s="145"/>
      <c r="L437" s="145"/>
      <c r="M437" s="143"/>
      <c r="N437" s="143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3"/>
      <c r="AD437" s="145"/>
      <c r="AE437" s="145"/>
      <c r="AF437" s="145"/>
      <c r="AG437" s="145"/>
      <c r="AH437" s="145"/>
      <c r="AI437" s="145"/>
      <c r="AJ437" s="145"/>
      <c r="AK437" s="143"/>
      <c r="AL437" s="145"/>
      <c r="AM437" s="145"/>
      <c r="AN437" s="145"/>
      <c r="AO437" s="145"/>
      <c r="AP437" s="145"/>
      <c r="AQ437" s="145"/>
      <c r="AR437" s="145"/>
      <c r="AS437" s="145"/>
      <c r="AT437" s="143"/>
      <c r="AU437" s="145"/>
      <c r="AV437" s="144">
        <v>1.0</v>
      </c>
      <c r="AW437" s="145"/>
      <c r="AX437" s="145"/>
      <c r="AY437" s="145"/>
      <c r="AZ437" s="145"/>
      <c r="BA437" s="145"/>
      <c r="BB437" s="144">
        <v>1.0</v>
      </c>
      <c r="BC437" s="144"/>
    </row>
    <row r="438">
      <c r="A438" s="142" t="s">
        <v>940</v>
      </c>
      <c r="B438" s="143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4">
        <v>1.0</v>
      </c>
      <c r="AW438" s="143"/>
      <c r="AX438" s="145"/>
      <c r="AY438" s="145"/>
      <c r="AZ438" s="145"/>
      <c r="BA438" s="145"/>
      <c r="BB438" s="144">
        <v>1.0</v>
      </c>
      <c r="BC438" s="144"/>
    </row>
    <row r="439">
      <c r="A439" s="142" t="s">
        <v>961</v>
      </c>
      <c r="B439" s="143"/>
      <c r="C439" s="145"/>
      <c r="D439" s="145"/>
      <c r="E439" s="145"/>
      <c r="F439" s="145"/>
      <c r="G439" s="145"/>
      <c r="H439" s="145"/>
      <c r="I439" s="145"/>
      <c r="J439" s="145"/>
      <c r="K439" s="143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3"/>
      <c r="Y439" s="145"/>
      <c r="Z439" s="145"/>
      <c r="AA439" s="143"/>
      <c r="AB439" s="145"/>
      <c r="AC439" s="145"/>
      <c r="AD439" s="145"/>
      <c r="AE439" s="145"/>
      <c r="AF439" s="145"/>
      <c r="AG439" s="145"/>
      <c r="AH439" s="145"/>
      <c r="AI439" s="145"/>
      <c r="AJ439" s="145"/>
      <c r="AK439" s="145"/>
      <c r="AL439" s="145"/>
      <c r="AM439" s="145"/>
      <c r="AN439" s="145"/>
      <c r="AO439" s="145"/>
      <c r="AP439" s="143"/>
      <c r="AQ439" s="145"/>
      <c r="AR439" s="145"/>
      <c r="AS439" s="143"/>
      <c r="AT439" s="145"/>
      <c r="AU439" s="145"/>
      <c r="AV439" s="144">
        <v>1.0</v>
      </c>
      <c r="AW439" s="145"/>
      <c r="AX439" s="145"/>
      <c r="AY439" s="145"/>
      <c r="AZ439" s="145"/>
      <c r="BA439" s="145"/>
      <c r="BB439" s="144">
        <v>1.0</v>
      </c>
      <c r="BC439" s="144"/>
    </row>
    <row r="440">
      <c r="A440" s="142" t="s">
        <v>1014</v>
      </c>
      <c r="B440" s="143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4">
        <v>1.0</v>
      </c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4">
        <v>1.0</v>
      </c>
      <c r="BC440" s="144"/>
    </row>
    <row r="441">
      <c r="A441" s="142" t="s">
        <v>739</v>
      </c>
      <c r="B441" s="143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3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4">
        <v>1.0</v>
      </c>
      <c r="AW441" s="145"/>
      <c r="AX441" s="145"/>
      <c r="AY441" s="145"/>
      <c r="AZ441" s="145"/>
      <c r="BA441" s="145"/>
      <c r="BB441" s="144">
        <v>1.0</v>
      </c>
      <c r="BC441" s="144"/>
    </row>
    <row r="442">
      <c r="A442" s="142" t="s">
        <v>845</v>
      </c>
      <c r="B442" s="143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3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4">
        <v>1.0</v>
      </c>
      <c r="AW442" s="145"/>
      <c r="AX442" s="145"/>
      <c r="AY442" s="145"/>
      <c r="AZ442" s="145"/>
      <c r="BA442" s="145"/>
      <c r="BB442" s="144">
        <v>1.0</v>
      </c>
      <c r="BC442" s="144"/>
    </row>
    <row r="443">
      <c r="A443" s="142" t="s">
        <v>760</v>
      </c>
      <c r="B443" s="143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3"/>
      <c r="N443" s="145"/>
      <c r="O443" s="145"/>
      <c r="P443" s="145"/>
      <c r="Q443" s="143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45"/>
      <c r="AC443" s="145"/>
      <c r="AD443" s="145"/>
      <c r="AE443" s="143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4">
        <v>1.0</v>
      </c>
      <c r="AX443" s="145"/>
      <c r="AY443" s="145"/>
      <c r="AZ443" s="145"/>
      <c r="BA443" s="145"/>
      <c r="BB443" s="144">
        <v>1.0</v>
      </c>
      <c r="BC443" s="144"/>
    </row>
    <row r="444">
      <c r="A444" s="142" t="s">
        <v>761</v>
      </c>
      <c r="B444" s="143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3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4">
        <v>1.0</v>
      </c>
      <c r="AX444" s="145"/>
      <c r="AY444" s="145"/>
      <c r="AZ444" s="145"/>
      <c r="BA444" s="145"/>
      <c r="BB444" s="144">
        <v>1.0</v>
      </c>
      <c r="BC444" s="144"/>
    </row>
    <row r="445">
      <c r="A445" s="142" t="s">
        <v>834</v>
      </c>
      <c r="B445" s="143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4">
        <v>1.0</v>
      </c>
      <c r="AX445" s="145"/>
      <c r="AY445" s="145"/>
      <c r="AZ445" s="143"/>
      <c r="BA445" s="145"/>
      <c r="BB445" s="144">
        <v>1.0</v>
      </c>
      <c r="BC445" s="144"/>
    </row>
    <row r="446">
      <c r="A446" s="142" t="s">
        <v>835</v>
      </c>
      <c r="B446" s="143"/>
      <c r="C446" s="143"/>
      <c r="D446" s="145"/>
      <c r="E446" s="145"/>
      <c r="F446" s="145"/>
      <c r="G446" s="145"/>
      <c r="H446" s="145"/>
      <c r="I446" s="145"/>
      <c r="J446" s="145"/>
      <c r="K446" s="145"/>
      <c r="L446" s="143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4">
        <v>1.0</v>
      </c>
      <c r="AX446" s="145"/>
      <c r="AY446" s="145"/>
      <c r="AZ446" s="145"/>
      <c r="BA446" s="145"/>
      <c r="BB446" s="144">
        <v>1.0</v>
      </c>
      <c r="BC446" s="144"/>
    </row>
    <row r="447">
      <c r="A447" s="142" t="s">
        <v>837</v>
      </c>
      <c r="B447" s="143"/>
      <c r="C447" s="143"/>
      <c r="D447" s="145"/>
      <c r="E447" s="145"/>
      <c r="F447" s="145"/>
      <c r="G447" s="145"/>
      <c r="H447" s="145"/>
      <c r="I447" s="145"/>
      <c r="J447" s="145"/>
      <c r="K447" s="145"/>
      <c r="L447" s="143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4">
        <v>1.0</v>
      </c>
      <c r="AX447" s="145"/>
      <c r="AY447" s="145"/>
      <c r="AZ447" s="145"/>
      <c r="BA447" s="145"/>
      <c r="BB447" s="144">
        <v>1.0</v>
      </c>
      <c r="BC447" s="144"/>
    </row>
    <row r="448">
      <c r="A448" s="142" t="s">
        <v>509</v>
      </c>
      <c r="B448" s="143"/>
      <c r="C448" s="145"/>
      <c r="D448" s="145"/>
      <c r="E448" s="145"/>
      <c r="F448" s="145"/>
      <c r="G448" s="145"/>
      <c r="H448" s="145"/>
      <c r="I448" s="145"/>
      <c r="J448" s="145"/>
      <c r="K448" s="144">
        <v>1.0</v>
      </c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3"/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3"/>
      <c r="AG448" s="145"/>
      <c r="AH448" s="145"/>
      <c r="AI448" s="145"/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4">
        <v>1.0</v>
      </c>
      <c r="BC448" s="144"/>
    </row>
    <row r="449">
      <c r="A449" s="142" t="s">
        <v>934</v>
      </c>
      <c r="B449" s="143"/>
      <c r="C449" s="145"/>
      <c r="D449" s="145"/>
      <c r="E449" s="145"/>
      <c r="F449" s="145"/>
      <c r="G449" s="145"/>
      <c r="H449" s="145"/>
      <c r="I449" s="145"/>
      <c r="J449" s="145"/>
      <c r="K449" s="143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  <c r="AK449" s="145"/>
      <c r="AL449" s="145"/>
      <c r="AM449" s="145"/>
      <c r="AN449" s="145"/>
      <c r="AO449" s="145"/>
      <c r="AP449" s="145"/>
      <c r="AQ449" s="143"/>
      <c r="AR449" s="145"/>
      <c r="AS449" s="145"/>
      <c r="AT449" s="145"/>
      <c r="AU449" s="145"/>
      <c r="AV449" s="145"/>
      <c r="AW449" s="144">
        <v>1.0</v>
      </c>
      <c r="AX449" s="145"/>
      <c r="AY449" s="145"/>
      <c r="AZ449" s="145"/>
      <c r="BA449" s="145"/>
      <c r="BB449" s="144">
        <v>1.0</v>
      </c>
      <c r="BC449" s="144"/>
    </row>
    <row r="450">
      <c r="A450" s="142" t="s">
        <v>935</v>
      </c>
      <c r="B450" s="143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3"/>
      <c r="AW450" s="144">
        <v>1.0</v>
      </c>
      <c r="AX450" s="145"/>
      <c r="AY450" s="145"/>
      <c r="AZ450" s="145"/>
      <c r="BA450" s="145"/>
      <c r="BB450" s="144">
        <v>1.0</v>
      </c>
      <c r="BC450" s="144"/>
    </row>
    <row r="451">
      <c r="A451" s="142" t="s">
        <v>937</v>
      </c>
      <c r="B451" s="143"/>
      <c r="C451" s="143"/>
      <c r="D451" s="143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3"/>
      <c r="AW451" s="144">
        <v>1.0</v>
      </c>
      <c r="AX451" s="145"/>
      <c r="AY451" s="145"/>
      <c r="AZ451" s="145"/>
      <c r="BA451" s="145"/>
      <c r="BB451" s="144">
        <v>1.0</v>
      </c>
      <c r="BC451" s="144"/>
    </row>
    <row r="452">
      <c r="A452" s="142" t="s">
        <v>331</v>
      </c>
      <c r="B452" s="143"/>
      <c r="C452" s="143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4">
        <v>1.0</v>
      </c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3"/>
      <c r="AW452" s="145"/>
      <c r="AX452" s="145"/>
      <c r="AY452" s="145"/>
      <c r="AZ452" s="145"/>
      <c r="BA452" s="145"/>
      <c r="BB452" s="144">
        <v>1.0</v>
      </c>
      <c r="BC452" s="144"/>
    </row>
    <row r="453">
      <c r="A453" s="142" t="s">
        <v>493</v>
      </c>
      <c r="B453" s="143"/>
      <c r="C453" s="143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4">
        <v>1.0</v>
      </c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3"/>
      <c r="AW453" s="145"/>
      <c r="AX453" s="145"/>
      <c r="AY453" s="145"/>
      <c r="AZ453" s="145"/>
      <c r="BA453" s="145"/>
      <c r="BB453" s="144">
        <v>1.0</v>
      </c>
      <c r="BC453" s="144"/>
    </row>
    <row r="454">
      <c r="A454" s="142" t="s">
        <v>532</v>
      </c>
      <c r="B454" s="143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4">
        <v>1.0</v>
      </c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3"/>
      <c r="AW454" s="145"/>
      <c r="AX454" s="145"/>
      <c r="AY454" s="145"/>
      <c r="AZ454" s="145"/>
      <c r="BA454" s="145"/>
      <c r="BB454" s="144">
        <v>1.0</v>
      </c>
      <c r="BC454" s="144"/>
    </row>
    <row r="455">
      <c r="A455" s="142" t="s">
        <v>540</v>
      </c>
      <c r="B455" s="143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4">
        <v>1.0</v>
      </c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3"/>
      <c r="AX455" s="145"/>
      <c r="AY455" s="145"/>
      <c r="AZ455" s="145"/>
      <c r="BA455" s="145"/>
      <c r="BB455" s="144">
        <v>1.0</v>
      </c>
      <c r="BC455" s="144"/>
    </row>
    <row r="456">
      <c r="A456" s="142" t="s">
        <v>348</v>
      </c>
      <c r="B456" s="143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4">
        <v>1.0</v>
      </c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3"/>
      <c r="AX456" s="145"/>
      <c r="AY456" s="145"/>
      <c r="AZ456" s="145"/>
      <c r="BA456" s="145"/>
      <c r="BB456" s="144">
        <v>1.0</v>
      </c>
      <c r="BC456" s="144"/>
    </row>
    <row r="457">
      <c r="A457" s="142" t="s">
        <v>469</v>
      </c>
      <c r="B457" s="143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4">
        <v>1.0</v>
      </c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3"/>
      <c r="AX457" s="145"/>
      <c r="AY457" s="145"/>
      <c r="AZ457" s="145"/>
      <c r="BA457" s="145"/>
      <c r="BB457" s="144">
        <v>1.0</v>
      </c>
      <c r="BC457" s="144"/>
    </row>
    <row r="458">
      <c r="A458" s="142" t="s">
        <v>498</v>
      </c>
      <c r="B458" s="143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4">
        <v>1.0</v>
      </c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3"/>
      <c r="AX458" s="145"/>
      <c r="AY458" s="145"/>
      <c r="AZ458" s="145"/>
      <c r="BA458" s="145"/>
      <c r="BB458" s="144">
        <v>1.0</v>
      </c>
      <c r="BC458" s="144"/>
    </row>
    <row r="459">
      <c r="A459" s="142" t="s">
        <v>519</v>
      </c>
      <c r="B459" s="143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4">
        <v>1.0</v>
      </c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3"/>
      <c r="AX459" s="145"/>
      <c r="AY459" s="145"/>
      <c r="AZ459" s="145"/>
      <c r="BA459" s="145"/>
      <c r="BB459" s="144">
        <v>1.0</v>
      </c>
      <c r="BC459" s="144"/>
    </row>
    <row r="460">
      <c r="A460" s="142" t="s">
        <v>400</v>
      </c>
      <c r="B460" s="143"/>
      <c r="C460" s="145"/>
      <c r="D460" s="145"/>
      <c r="E460" s="145"/>
      <c r="F460" s="145"/>
      <c r="G460" s="145"/>
      <c r="H460" s="145"/>
      <c r="I460" s="145"/>
      <c r="J460" s="145"/>
      <c r="K460" s="143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4">
        <v>1.0</v>
      </c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4">
        <v>1.0</v>
      </c>
      <c r="BC460" s="144"/>
    </row>
    <row r="461">
      <c r="A461" s="142" t="s">
        <v>422</v>
      </c>
      <c r="B461" s="143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4">
        <v>1.0</v>
      </c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3"/>
      <c r="AX461" s="145"/>
      <c r="AY461" s="145"/>
      <c r="AZ461" s="145"/>
      <c r="BA461" s="145"/>
      <c r="BB461" s="144">
        <v>1.0</v>
      </c>
      <c r="BC461" s="144"/>
    </row>
    <row r="462">
      <c r="A462" s="142" t="s">
        <v>444</v>
      </c>
      <c r="B462" s="143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4">
        <v>1.0</v>
      </c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3"/>
      <c r="AX462" s="145"/>
      <c r="AY462" s="145"/>
      <c r="AZ462" s="145"/>
      <c r="BA462" s="145"/>
      <c r="BB462" s="144">
        <v>1.0</v>
      </c>
      <c r="BC462" s="144"/>
    </row>
    <row r="463">
      <c r="A463" s="142" t="s">
        <v>499</v>
      </c>
      <c r="B463" s="143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4">
        <v>1.0</v>
      </c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3"/>
      <c r="AX463" s="145"/>
      <c r="AY463" s="145"/>
      <c r="AZ463" s="145"/>
      <c r="BA463" s="145"/>
      <c r="BB463" s="144">
        <v>1.0</v>
      </c>
      <c r="BC463" s="144"/>
    </row>
    <row r="464">
      <c r="A464" s="142" t="s">
        <v>420</v>
      </c>
      <c r="B464" s="143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4">
        <v>1.0</v>
      </c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4">
        <v>1.0</v>
      </c>
      <c r="BC464" s="144"/>
    </row>
    <row r="465">
      <c r="A465" s="142" t="s">
        <v>661</v>
      </c>
      <c r="B465" s="143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3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4">
        <v>1.0</v>
      </c>
      <c r="AX465" s="145"/>
      <c r="AY465" s="145"/>
      <c r="AZ465" s="145"/>
      <c r="BA465" s="145"/>
      <c r="BB465" s="144">
        <v>1.0</v>
      </c>
      <c r="BC465" s="144"/>
    </row>
    <row r="466">
      <c r="A466" s="142" t="s">
        <v>841</v>
      </c>
      <c r="B466" s="143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3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4">
        <v>1.0</v>
      </c>
      <c r="AX466" s="145"/>
      <c r="AY466" s="145"/>
      <c r="AZ466" s="145"/>
      <c r="BA466" s="145"/>
      <c r="BB466" s="144">
        <v>1.0</v>
      </c>
      <c r="BC466" s="144"/>
    </row>
    <row r="467">
      <c r="A467" s="142" t="s">
        <v>878</v>
      </c>
      <c r="B467" s="143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3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4">
        <v>1.0</v>
      </c>
      <c r="AX467" s="145"/>
      <c r="AY467" s="145"/>
      <c r="AZ467" s="145"/>
      <c r="BA467" s="145"/>
      <c r="BB467" s="144">
        <v>1.0</v>
      </c>
      <c r="BC467" s="144"/>
    </row>
    <row r="468">
      <c r="A468" s="142" t="s">
        <v>879</v>
      </c>
      <c r="B468" s="143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3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4">
        <v>1.0</v>
      </c>
      <c r="AX468" s="145"/>
      <c r="AY468" s="145"/>
      <c r="AZ468" s="145"/>
      <c r="BA468" s="145"/>
      <c r="BB468" s="144">
        <v>1.0</v>
      </c>
      <c r="BC468" s="144"/>
    </row>
    <row r="469">
      <c r="A469" s="142" t="s">
        <v>902</v>
      </c>
      <c r="B469" s="143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3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4">
        <v>1.0</v>
      </c>
      <c r="AX469" s="145"/>
      <c r="AY469" s="145"/>
      <c r="AZ469" s="145"/>
      <c r="BA469" s="145"/>
      <c r="BB469" s="144">
        <v>1.0</v>
      </c>
      <c r="BC469" s="144"/>
    </row>
    <row r="470">
      <c r="A470" s="142" t="s">
        <v>903</v>
      </c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3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4">
        <v>1.0</v>
      </c>
      <c r="AX470" s="145"/>
      <c r="AY470" s="145"/>
      <c r="AZ470" s="145"/>
      <c r="BA470" s="145"/>
      <c r="BB470" s="144">
        <v>1.0</v>
      </c>
      <c r="BC470" s="144"/>
    </row>
    <row r="471">
      <c r="A471" s="142" t="s">
        <v>978</v>
      </c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3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4">
        <v>1.0</v>
      </c>
      <c r="AX471" s="145"/>
      <c r="AY471" s="145"/>
      <c r="AZ471" s="145"/>
      <c r="BA471" s="145"/>
      <c r="BB471" s="144">
        <v>1.0</v>
      </c>
      <c r="BC471" s="144"/>
    </row>
    <row r="472">
      <c r="A472" s="142" t="s">
        <v>825</v>
      </c>
      <c r="B472" s="143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3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4">
        <v>1.0</v>
      </c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4">
        <v>1.0</v>
      </c>
      <c r="BC472" s="144"/>
    </row>
    <row r="473">
      <c r="A473" s="142" t="s">
        <v>848</v>
      </c>
      <c r="B473" s="143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3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4">
        <v>1.0</v>
      </c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4">
        <v>1.0</v>
      </c>
      <c r="BC473" s="144"/>
    </row>
    <row r="474">
      <c r="A474" s="142" t="s">
        <v>866</v>
      </c>
      <c r="B474" s="143"/>
      <c r="C474" s="143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3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4">
        <v>1.0</v>
      </c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4">
        <v>1.0</v>
      </c>
      <c r="BC474" s="144"/>
    </row>
    <row r="475">
      <c r="A475" s="142" t="s">
        <v>881</v>
      </c>
      <c r="B475" s="143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4">
        <v>1.0</v>
      </c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3"/>
      <c r="AX475" s="145"/>
      <c r="AY475" s="145"/>
      <c r="AZ475" s="145"/>
      <c r="BA475" s="145"/>
      <c r="BB475" s="144">
        <v>1.0</v>
      </c>
      <c r="BC475" s="144"/>
    </row>
    <row r="476">
      <c r="A476" s="142" t="s">
        <v>899</v>
      </c>
      <c r="B476" s="143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4">
        <v>1.0</v>
      </c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3"/>
      <c r="AX476" s="145"/>
      <c r="AY476" s="145"/>
      <c r="AZ476" s="145"/>
      <c r="BA476" s="145"/>
      <c r="BB476" s="144">
        <v>1.0</v>
      </c>
      <c r="BC476" s="144"/>
    </row>
    <row r="477">
      <c r="A477" s="142" t="s">
        <v>951</v>
      </c>
      <c r="B477" s="143"/>
      <c r="C477" s="143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4">
        <v>1.0</v>
      </c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3"/>
      <c r="AX477" s="145"/>
      <c r="AY477" s="145"/>
      <c r="AZ477" s="145"/>
      <c r="BA477" s="145"/>
      <c r="BB477" s="144">
        <v>1.0</v>
      </c>
      <c r="BC477" s="144"/>
    </row>
    <row r="478">
      <c r="A478" s="142" t="s">
        <v>938</v>
      </c>
      <c r="B478" s="143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4">
        <v>1.0</v>
      </c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3"/>
      <c r="AX478" s="145"/>
      <c r="AY478" s="145"/>
      <c r="AZ478" s="145"/>
      <c r="BA478" s="145"/>
      <c r="BB478" s="144">
        <v>1.0</v>
      </c>
      <c r="BC478" s="144"/>
    </row>
    <row r="479">
      <c r="A479" s="142" t="s">
        <v>912</v>
      </c>
      <c r="B479" s="143"/>
      <c r="C479" s="145"/>
      <c r="D479" s="145"/>
      <c r="E479" s="145"/>
      <c r="F479" s="145"/>
      <c r="G479" s="145"/>
      <c r="H479" s="145"/>
      <c r="I479" s="145"/>
      <c r="J479" s="145"/>
      <c r="K479" s="143"/>
      <c r="L479" s="145"/>
      <c r="M479" s="145"/>
      <c r="N479" s="145"/>
      <c r="O479" s="145"/>
      <c r="P479" s="145"/>
      <c r="Q479" s="144">
        <v>1.0</v>
      </c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3"/>
      <c r="AD479" s="145"/>
      <c r="AE479" s="145"/>
      <c r="AF479" s="145"/>
      <c r="AG479" s="145"/>
      <c r="AH479" s="143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3"/>
      <c r="AX479" s="145"/>
      <c r="AY479" s="145"/>
      <c r="AZ479" s="145"/>
      <c r="BA479" s="145"/>
      <c r="BB479" s="144">
        <v>1.0</v>
      </c>
      <c r="BC479" s="144"/>
    </row>
    <row r="480">
      <c r="A480" s="142" t="s">
        <v>479</v>
      </c>
      <c r="B480" s="143"/>
      <c r="C480" s="145"/>
      <c r="D480" s="145"/>
      <c r="E480" s="145"/>
      <c r="F480" s="145"/>
      <c r="G480" s="145"/>
      <c r="H480" s="144">
        <v>1.0</v>
      </c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3"/>
      <c r="AX480" s="145"/>
      <c r="AY480" s="145"/>
      <c r="AZ480" s="145"/>
      <c r="BA480" s="145"/>
      <c r="BB480" s="144">
        <v>1.0</v>
      </c>
      <c r="BC480" s="144"/>
    </row>
    <row r="481">
      <c r="A481" s="142" t="s">
        <v>528</v>
      </c>
      <c r="B481" s="143"/>
      <c r="C481" s="145"/>
      <c r="D481" s="145"/>
      <c r="E481" s="145"/>
      <c r="F481" s="145"/>
      <c r="G481" s="145"/>
      <c r="H481" s="144">
        <v>1.0</v>
      </c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3"/>
      <c r="AX481" s="145"/>
      <c r="AY481" s="145"/>
      <c r="AZ481" s="145"/>
      <c r="BA481" s="145"/>
      <c r="BB481" s="144">
        <v>1.0</v>
      </c>
      <c r="BC481" s="144"/>
    </row>
    <row r="482">
      <c r="A482" s="142" t="s">
        <v>704</v>
      </c>
      <c r="B482" s="143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4">
        <v>1.0</v>
      </c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3"/>
      <c r="AX482" s="145"/>
      <c r="AY482" s="145"/>
      <c r="AZ482" s="145"/>
      <c r="BA482" s="145"/>
      <c r="BB482" s="144">
        <v>1.0</v>
      </c>
      <c r="BC482" s="144"/>
    </row>
    <row r="483">
      <c r="A483" s="142" t="s">
        <v>735</v>
      </c>
      <c r="B483" s="143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4">
        <v>1.0</v>
      </c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4">
        <v>1.0</v>
      </c>
      <c r="BC483" s="144"/>
    </row>
    <row r="484">
      <c r="A484" s="142" t="s">
        <v>743</v>
      </c>
      <c r="B484" s="143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4">
        <v>1.0</v>
      </c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4">
        <v>1.0</v>
      </c>
      <c r="BC484" s="144"/>
    </row>
    <row r="485">
      <c r="A485" s="142" t="s">
        <v>797</v>
      </c>
      <c r="B485" s="143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4">
        <v>1.0</v>
      </c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4">
        <v>1.0</v>
      </c>
      <c r="BC485" s="144"/>
    </row>
    <row r="486">
      <c r="A486" s="142" t="s">
        <v>950</v>
      </c>
      <c r="B486" s="143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4">
        <v>1.0</v>
      </c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4">
        <v>1.0</v>
      </c>
      <c r="BC486" s="144"/>
    </row>
    <row r="487">
      <c r="A487" s="142" t="s">
        <v>826</v>
      </c>
      <c r="B487" s="143"/>
      <c r="C487" s="143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4">
        <v>1.0</v>
      </c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4">
        <v>1.0</v>
      </c>
      <c r="BC487" s="144"/>
    </row>
    <row r="488">
      <c r="A488" s="142" t="s">
        <v>677</v>
      </c>
      <c r="B488" s="143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3"/>
      <c r="AM488" s="145"/>
      <c r="AN488" s="145"/>
      <c r="AO488" s="144">
        <v>1.0</v>
      </c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4">
        <v>1.0</v>
      </c>
      <c r="BC488" s="144"/>
    </row>
    <row r="489">
      <c r="A489" s="142" t="s">
        <v>658</v>
      </c>
      <c r="B489" s="143"/>
      <c r="C489" s="143"/>
      <c r="D489" s="145"/>
      <c r="E489" s="145"/>
      <c r="F489" s="145"/>
      <c r="G489" s="145"/>
      <c r="H489" s="143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4">
        <v>1.0</v>
      </c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4">
        <v>1.0</v>
      </c>
      <c r="BC489" s="144"/>
    </row>
    <row r="490">
      <c r="A490" s="142" t="s">
        <v>828</v>
      </c>
      <c r="B490" s="143"/>
      <c r="C490" s="143"/>
      <c r="D490" s="145"/>
      <c r="E490" s="145"/>
      <c r="F490" s="145"/>
      <c r="G490" s="145"/>
      <c r="H490" s="143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4">
        <v>1.0</v>
      </c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4">
        <v>1.0</v>
      </c>
      <c r="BC490" s="144"/>
    </row>
    <row r="491">
      <c r="A491" s="142" t="s">
        <v>776</v>
      </c>
      <c r="B491" s="143"/>
      <c r="C491" s="143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3"/>
      <c r="AM491" s="145"/>
      <c r="AN491" s="145"/>
      <c r="AO491" s="145"/>
      <c r="AP491" s="144">
        <v>1.0</v>
      </c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4">
        <v>1.0</v>
      </c>
      <c r="BC491" s="144"/>
    </row>
    <row r="492">
      <c r="A492" s="142" t="s">
        <v>805</v>
      </c>
      <c r="B492" s="143"/>
      <c r="C492" s="143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3"/>
      <c r="AM492" s="145"/>
      <c r="AN492" s="145"/>
      <c r="AO492" s="145"/>
      <c r="AP492" s="144">
        <v>1.0</v>
      </c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4">
        <v>1.0</v>
      </c>
      <c r="BC492" s="144"/>
    </row>
    <row r="493">
      <c r="A493" s="142" t="s">
        <v>689</v>
      </c>
      <c r="B493" s="143"/>
      <c r="C493" s="143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4">
        <v>1.0</v>
      </c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3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4">
        <v>1.0</v>
      </c>
      <c r="BC493" s="144"/>
    </row>
    <row r="494">
      <c r="A494" s="142" t="s">
        <v>691</v>
      </c>
      <c r="B494" s="143"/>
      <c r="C494" s="143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4">
        <v>1.0</v>
      </c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3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4">
        <v>1.0</v>
      </c>
      <c r="BC494" s="144"/>
    </row>
    <row r="495">
      <c r="A495" s="142" t="s">
        <v>766</v>
      </c>
      <c r="B495" s="143"/>
      <c r="C495" s="143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4">
        <v>1.0</v>
      </c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3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4">
        <v>1.0</v>
      </c>
      <c r="BC495" s="144"/>
    </row>
    <row r="496">
      <c r="A496" s="142" t="s">
        <v>813</v>
      </c>
      <c r="B496" s="143"/>
      <c r="C496" s="143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4">
        <v>1.0</v>
      </c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4">
        <v>1.0</v>
      </c>
      <c r="BC496" s="144"/>
    </row>
    <row r="497">
      <c r="A497" s="142" t="s">
        <v>839</v>
      </c>
      <c r="B497" s="143"/>
      <c r="C497" s="143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4">
        <v>1.0</v>
      </c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4">
        <v>1.0</v>
      </c>
      <c r="BC497" s="144"/>
    </row>
    <row r="498">
      <c r="A498" s="142" t="s">
        <v>394</v>
      </c>
      <c r="B498" s="143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4">
        <v>1.0</v>
      </c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3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4">
        <v>1.0</v>
      </c>
      <c r="BC498" s="144"/>
    </row>
    <row r="499">
      <c r="A499" s="142" t="s">
        <v>395</v>
      </c>
      <c r="B499" s="143"/>
      <c r="C499" s="143"/>
      <c r="D499" s="143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4">
        <v>1.0</v>
      </c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4">
        <v>1.0</v>
      </c>
      <c r="BC499" s="144"/>
    </row>
    <row r="500">
      <c r="A500" s="142" t="s">
        <v>682</v>
      </c>
      <c r="B500" s="143"/>
      <c r="C500" s="143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3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4">
        <v>1.0</v>
      </c>
      <c r="AV500" s="145"/>
      <c r="AW500" s="145"/>
      <c r="AX500" s="145"/>
      <c r="AY500" s="145"/>
      <c r="AZ500" s="145"/>
      <c r="BA500" s="145"/>
      <c r="BB500" s="144">
        <v>1.0</v>
      </c>
      <c r="BC500" s="144"/>
    </row>
    <row r="501">
      <c r="A501" s="142" t="s">
        <v>789</v>
      </c>
      <c r="B501" s="143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3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4">
        <v>1.0</v>
      </c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4">
        <v>1.0</v>
      </c>
      <c r="BC501" s="144"/>
    </row>
    <row r="502">
      <c r="A502" s="142" t="s">
        <v>798</v>
      </c>
      <c r="B502" s="143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3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4">
        <v>1.0</v>
      </c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4">
        <v>1.0</v>
      </c>
      <c r="BC502" s="144"/>
    </row>
    <row r="503">
      <c r="A503" s="142" t="s">
        <v>809</v>
      </c>
      <c r="B503" s="143"/>
      <c r="C503" s="143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3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4">
        <v>1.0</v>
      </c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4">
        <v>1.0</v>
      </c>
      <c r="BC503" s="144"/>
    </row>
    <row r="504">
      <c r="A504" s="142" t="s">
        <v>810</v>
      </c>
      <c r="B504" s="143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3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4">
        <v>1.0</v>
      </c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4">
        <v>1.0</v>
      </c>
      <c r="BC504" s="144"/>
    </row>
    <row r="505">
      <c r="A505" s="142" t="s">
        <v>979</v>
      </c>
      <c r="B505" s="143"/>
      <c r="C505" s="143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3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3"/>
      <c r="AK505" s="145"/>
      <c r="AL505" s="145"/>
      <c r="AM505" s="145"/>
      <c r="AN505" s="144">
        <v>1.0</v>
      </c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4">
        <v>1.0</v>
      </c>
      <c r="BC505" s="144"/>
    </row>
    <row r="506">
      <c r="A506" s="142" t="s">
        <v>842</v>
      </c>
      <c r="B506" s="143"/>
      <c r="C506" s="143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3"/>
      <c r="R506" s="145"/>
      <c r="S506" s="145"/>
      <c r="T506" s="145"/>
      <c r="U506" s="145"/>
      <c r="V506" s="145"/>
      <c r="W506" s="145"/>
      <c r="X506" s="144">
        <v>1.0</v>
      </c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4">
        <v>1.0</v>
      </c>
      <c r="BC506" s="144"/>
    </row>
    <row r="507">
      <c r="A507" s="142" t="s">
        <v>693</v>
      </c>
      <c r="B507" s="143"/>
      <c r="C507" s="143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3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4">
        <v>1.0</v>
      </c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4">
        <v>1.0</v>
      </c>
      <c r="BC507" s="144"/>
    </row>
    <row r="508">
      <c r="A508" s="142" t="s">
        <v>790</v>
      </c>
      <c r="B508" s="143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3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4">
        <v>1.0</v>
      </c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4">
        <v>1.0</v>
      </c>
      <c r="BC508" s="144"/>
    </row>
    <row r="509">
      <c r="A509" s="142" t="s">
        <v>857</v>
      </c>
      <c r="B509" s="143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3"/>
      <c r="R509" s="143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4">
        <v>1.0</v>
      </c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4">
        <v>1.0</v>
      </c>
      <c r="BC509" s="144"/>
    </row>
    <row r="510">
      <c r="A510" s="142" t="s">
        <v>811</v>
      </c>
      <c r="B510" s="143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3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4">
        <v>1.0</v>
      </c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4">
        <v>1.0</v>
      </c>
      <c r="BC510" s="144"/>
    </row>
    <row r="511">
      <c r="A511" s="142" t="s">
        <v>939</v>
      </c>
      <c r="B511" s="143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3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4">
        <v>1.0</v>
      </c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4">
        <v>1.0</v>
      </c>
      <c r="BC511" s="144"/>
    </row>
    <row r="512">
      <c r="A512" s="142" t="s">
        <v>702</v>
      </c>
      <c r="B512" s="143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4">
        <v>1.0</v>
      </c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3"/>
      <c r="AV512" s="145"/>
      <c r="AW512" s="145"/>
      <c r="AX512" s="145"/>
      <c r="AY512" s="145"/>
      <c r="AZ512" s="145"/>
      <c r="BA512" s="145"/>
      <c r="BB512" s="144">
        <v>1.0</v>
      </c>
      <c r="BC512" s="144"/>
    </row>
    <row r="513">
      <c r="A513" s="142" t="s">
        <v>1015</v>
      </c>
      <c r="B513" s="143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4">
        <v>1.0</v>
      </c>
      <c r="AK513" s="145"/>
      <c r="AL513" s="145"/>
      <c r="AM513" s="145"/>
      <c r="AN513" s="143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4">
        <v>1.0</v>
      </c>
      <c r="BC513" s="144"/>
    </row>
    <row r="514">
      <c r="A514" s="142" t="s">
        <v>398</v>
      </c>
      <c r="B514" s="143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3"/>
      <c r="AO514" s="145"/>
      <c r="AP514" s="145"/>
      <c r="AQ514" s="145"/>
      <c r="AR514" s="144">
        <v>1.0</v>
      </c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4">
        <v>1.0</v>
      </c>
      <c r="BC514" s="144"/>
    </row>
    <row r="515">
      <c r="A515" s="142" t="s">
        <v>720</v>
      </c>
      <c r="B515" s="143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4">
        <v>1.0</v>
      </c>
      <c r="AL515" s="145"/>
      <c r="AM515" s="145"/>
      <c r="AN515" s="143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4">
        <v>1.0</v>
      </c>
      <c r="BC515" s="144"/>
    </row>
    <row r="516">
      <c r="A516" s="142" t="s">
        <v>829</v>
      </c>
      <c r="B516" s="143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4">
        <v>1.0</v>
      </c>
      <c r="AL516" s="145"/>
      <c r="AM516" s="145"/>
      <c r="AN516" s="143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4">
        <v>1.0</v>
      </c>
      <c r="BC516" s="144"/>
    </row>
    <row r="517">
      <c r="A517" s="142" t="s">
        <v>327</v>
      </c>
      <c r="B517" s="143"/>
      <c r="C517" s="143"/>
      <c r="D517" s="145"/>
      <c r="E517" s="145"/>
      <c r="F517" s="145"/>
      <c r="G517" s="145"/>
      <c r="H517" s="145"/>
      <c r="I517" s="145"/>
      <c r="J517" s="145"/>
      <c r="K517" s="144">
        <v>1.0</v>
      </c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3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4">
        <v>1.0</v>
      </c>
      <c r="BC517" s="144"/>
    </row>
    <row r="518">
      <c r="A518" s="142" t="s">
        <v>1016</v>
      </c>
      <c r="B518" s="143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4">
        <v>1.0</v>
      </c>
      <c r="AK518" s="145"/>
      <c r="AL518" s="145"/>
      <c r="AM518" s="145"/>
      <c r="AN518" s="143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4">
        <v>1.0</v>
      </c>
      <c r="BC518" s="144"/>
    </row>
    <row r="519">
      <c r="A519" s="142" t="s">
        <v>1017</v>
      </c>
      <c r="B519" s="143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4">
        <v>1.0</v>
      </c>
      <c r="AK519" s="145"/>
      <c r="AL519" s="145"/>
      <c r="AM519" s="145"/>
      <c r="AN519" s="143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4">
        <v>1.0</v>
      </c>
      <c r="BC519" s="144"/>
    </row>
    <row r="520">
      <c r="A520" s="142" t="s">
        <v>696</v>
      </c>
      <c r="B520" s="143"/>
      <c r="C520" s="143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4">
        <v>1.0</v>
      </c>
      <c r="AI520" s="145"/>
      <c r="AJ520" s="145"/>
      <c r="AK520" s="145"/>
      <c r="AL520" s="145"/>
      <c r="AM520" s="145"/>
      <c r="AN520" s="143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4">
        <v>1.0</v>
      </c>
      <c r="BC520" s="144"/>
    </row>
    <row r="521">
      <c r="A521" s="142" t="s">
        <v>709</v>
      </c>
      <c r="B521" s="143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4">
        <v>1.0</v>
      </c>
      <c r="AI521" s="145"/>
      <c r="AJ521" s="145"/>
      <c r="AK521" s="145"/>
      <c r="AL521" s="143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4">
        <v>1.0</v>
      </c>
      <c r="BC521" s="144"/>
    </row>
    <row r="522">
      <c r="A522" s="142" t="s">
        <v>710</v>
      </c>
      <c r="B522" s="143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3"/>
      <c r="AD522" s="145"/>
      <c r="AE522" s="145"/>
      <c r="AF522" s="145"/>
      <c r="AG522" s="145"/>
      <c r="AH522" s="144">
        <v>1.0</v>
      </c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4">
        <v>1.0</v>
      </c>
      <c r="BC522" s="144"/>
    </row>
    <row r="523">
      <c r="A523" s="142" t="s">
        <v>728</v>
      </c>
      <c r="B523" s="143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4">
        <v>1.0</v>
      </c>
      <c r="AI523" s="145"/>
      <c r="AJ523" s="143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4">
        <v>1.0</v>
      </c>
      <c r="BC523" s="144"/>
    </row>
    <row r="524">
      <c r="A524" s="142" t="s">
        <v>870</v>
      </c>
      <c r="B524" s="143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3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4">
        <v>1.0</v>
      </c>
      <c r="AI524" s="145"/>
      <c r="AJ524" s="143"/>
      <c r="AK524" s="145"/>
      <c r="AL524" s="145"/>
      <c r="AM524" s="145"/>
      <c r="AN524" s="143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4">
        <v>1.0</v>
      </c>
      <c r="BC524" s="144"/>
    </row>
    <row r="525">
      <c r="A525" s="142" t="s">
        <v>922</v>
      </c>
      <c r="B525" s="143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4">
        <v>1.0</v>
      </c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3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4">
        <v>1.0</v>
      </c>
      <c r="BC525" s="144"/>
    </row>
    <row r="526">
      <c r="A526" s="142" t="s">
        <v>949</v>
      </c>
      <c r="B526" s="143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4">
        <v>1.0</v>
      </c>
      <c r="AI526" s="145"/>
      <c r="AJ526" s="145"/>
      <c r="AK526" s="143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4">
        <v>1.0</v>
      </c>
      <c r="BC526" s="144"/>
    </row>
    <row r="527">
      <c r="A527" s="142" t="s">
        <v>980</v>
      </c>
      <c r="B527" s="143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4">
        <v>1.0</v>
      </c>
      <c r="AI527" s="145"/>
      <c r="AJ527" s="145"/>
      <c r="AK527" s="143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4">
        <v>1.0</v>
      </c>
      <c r="BC527" s="144"/>
    </row>
    <row r="528">
      <c r="A528" s="142" t="s">
        <v>336</v>
      </c>
      <c r="B528" s="143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3"/>
      <c r="AK528" s="145"/>
      <c r="AL528" s="145"/>
      <c r="AM528" s="145"/>
      <c r="AN528" s="145"/>
      <c r="AO528" s="145"/>
      <c r="AP528" s="145"/>
      <c r="AQ528" s="145"/>
      <c r="AR528" s="145"/>
      <c r="AS528" s="144">
        <v>1.0</v>
      </c>
      <c r="AT528" s="145"/>
      <c r="AU528" s="145"/>
      <c r="AV528" s="145"/>
      <c r="AW528" s="145"/>
      <c r="AX528" s="145"/>
      <c r="AY528" s="145"/>
      <c r="AZ528" s="145"/>
      <c r="BA528" s="145"/>
      <c r="BB528" s="144">
        <v>1.0</v>
      </c>
      <c r="BC528" s="144"/>
    </row>
    <row r="529">
      <c r="A529" s="142" t="s">
        <v>473</v>
      </c>
      <c r="B529" s="143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3"/>
      <c r="AK529" s="145"/>
      <c r="AL529" s="145"/>
      <c r="AM529" s="145"/>
      <c r="AN529" s="145"/>
      <c r="AO529" s="145"/>
      <c r="AP529" s="145"/>
      <c r="AQ529" s="145"/>
      <c r="AR529" s="145"/>
      <c r="AS529" s="144">
        <v>1.0</v>
      </c>
      <c r="AT529" s="145"/>
      <c r="AU529" s="145"/>
      <c r="AV529" s="145"/>
      <c r="AW529" s="145"/>
      <c r="AX529" s="145"/>
      <c r="AY529" s="145"/>
      <c r="AZ529" s="145"/>
      <c r="BA529" s="145"/>
      <c r="BB529" s="144">
        <v>1.0</v>
      </c>
      <c r="BC529" s="144"/>
    </row>
    <row r="530">
      <c r="A530" s="142" t="s">
        <v>877</v>
      </c>
      <c r="B530" s="143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4">
        <v>1.0</v>
      </c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3"/>
      <c r="AI530" s="145"/>
      <c r="AJ530" s="145"/>
      <c r="AK530" s="143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4">
        <v>1.0</v>
      </c>
      <c r="BC530" s="144"/>
    </row>
    <row r="531">
      <c r="A531" s="142" t="s">
        <v>1018</v>
      </c>
      <c r="B531" s="143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4">
        <v>1.0</v>
      </c>
      <c r="AB531" s="145"/>
      <c r="AC531" s="145"/>
      <c r="AD531" s="145"/>
      <c r="AE531" s="145"/>
      <c r="AF531" s="145"/>
      <c r="AG531" s="145"/>
      <c r="AH531" s="143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4">
        <v>1.0</v>
      </c>
      <c r="BC531" s="144"/>
    </row>
    <row r="532">
      <c r="A532" s="142" t="s">
        <v>1019</v>
      </c>
      <c r="B532" s="143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4">
        <v>1.0</v>
      </c>
      <c r="AB532" s="145"/>
      <c r="AC532" s="145"/>
      <c r="AD532" s="145"/>
      <c r="AE532" s="145"/>
      <c r="AF532" s="145"/>
      <c r="AG532" s="145"/>
      <c r="AH532" s="143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4">
        <v>1.0</v>
      </c>
      <c r="BC532" s="144"/>
    </row>
    <row r="533">
      <c r="A533" s="142" t="s">
        <v>1020</v>
      </c>
      <c r="B533" s="143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4">
        <v>1.0</v>
      </c>
      <c r="AB533" s="145"/>
      <c r="AC533" s="145"/>
      <c r="AD533" s="145"/>
      <c r="AE533" s="145"/>
      <c r="AF533" s="145"/>
      <c r="AG533" s="145"/>
      <c r="AH533" s="143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4">
        <v>1.0</v>
      </c>
      <c r="BC533" s="144"/>
    </row>
    <row r="534">
      <c r="A534" s="142" t="s">
        <v>1021</v>
      </c>
      <c r="B534" s="143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4">
        <v>1.0</v>
      </c>
      <c r="AB534" s="145"/>
      <c r="AC534" s="145"/>
      <c r="AD534" s="145"/>
      <c r="AE534" s="145"/>
      <c r="AF534" s="145"/>
      <c r="AG534" s="145"/>
      <c r="AH534" s="143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4">
        <v>1.0</v>
      </c>
      <c r="BC534" s="144"/>
    </row>
    <row r="535">
      <c r="A535" s="142" t="s">
        <v>347</v>
      </c>
      <c r="B535" s="143"/>
      <c r="C535" s="145"/>
      <c r="D535" s="145"/>
      <c r="E535" s="145"/>
      <c r="F535" s="145"/>
      <c r="G535" s="145"/>
      <c r="H535" s="145"/>
      <c r="I535" s="145"/>
      <c r="J535" s="145"/>
      <c r="K535" s="144">
        <v>1.0</v>
      </c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3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4">
        <v>1.0</v>
      </c>
      <c r="BC535" s="144"/>
    </row>
    <row r="536">
      <c r="A536" s="142" t="s">
        <v>1022</v>
      </c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4">
        <v>1.0</v>
      </c>
      <c r="AB536" s="145"/>
      <c r="AC536" s="145"/>
      <c r="AD536" s="145"/>
      <c r="AE536" s="145"/>
      <c r="AF536" s="145"/>
      <c r="AG536" s="145"/>
      <c r="AH536" s="143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4">
        <v>1.0</v>
      </c>
      <c r="BC536" s="144"/>
    </row>
    <row r="537">
      <c r="A537" s="142" t="s">
        <v>882</v>
      </c>
      <c r="B537" s="143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3"/>
      <c r="AI537" s="145"/>
      <c r="AJ537" s="143"/>
      <c r="AK537" s="145"/>
      <c r="AL537" s="145"/>
      <c r="AM537" s="145"/>
      <c r="AN537" s="145"/>
      <c r="AO537" s="145"/>
      <c r="AP537" s="145"/>
      <c r="AQ537" s="145"/>
      <c r="AR537" s="143"/>
      <c r="AS537" s="145"/>
      <c r="AT537" s="145"/>
      <c r="AU537" s="145"/>
      <c r="AV537" s="144">
        <v>1.0</v>
      </c>
      <c r="AW537" s="145"/>
      <c r="AX537" s="145"/>
      <c r="AY537" s="145"/>
      <c r="AZ537" s="145"/>
      <c r="BA537" s="145"/>
      <c r="BB537" s="144">
        <v>1.0</v>
      </c>
      <c r="BC537" s="144"/>
    </row>
    <row r="538">
      <c r="A538" s="142" t="s">
        <v>883</v>
      </c>
      <c r="B538" s="143"/>
      <c r="C538" s="143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4">
        <v>1.0</v>
      </c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3"/>
      <c r="AT538" s="145"/>
      <c r="AU538" s="145"/>
      <c r="AV538" s="145"/>
      <c r="AW538" s="145"/>
      <c r="AX538" s="145"/>
      <c r="AY538" s="145"/>
      <c r="AZ538" s="145"/>
      <c r="BA538" s="145"/>
      <c r="BB538" s="144">
        <v>1.0</v>
      </c>
      <c r="BC538" s="144"/>
    </row>
    <row r="539">
      <c r="A539" s="142" t="s">
        <v>379</v>
      </c>
      <c r="B539" s="143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4">
        <v>1.0</v>
      </c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3"/>
      <c r="AT539" s="145"/>
      <c r="AU539" s="145"/>
      <c r="AV539" s="145"/>
      <c r="AW539" s="145"/>
      <c r="AX539" s="145"/>
      <c r="AY539" s="145"/>
      <c r="AZ539" s="145"/>
      <c r="BA539" s="145"/>
      <c r="BB539" s="144">
        <v>1.0</v>
      </c>
      <c r="BC539" s="144"/>
    </row>
    <row r="540">
      <c r="A540" s="142" t="s">
        <v>380</v>
      </c>
      <c r="B540" s="143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3"/>
      <c r="AB540" s="145"/>
      <c r="AC540" s="145"/>
      <c r="AD540" s="144">
        <v>1.0</v>
      </c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4">
        <v>1.0</v>
      </c>
      <c r="BC540" s="144"/>
    </row>
    <row r="541">
      <c r="A541" s="142" t="s">
        <v>419</v>
      </c>
      <c r="B541" s="143"/>
      <c r="C541" s="145"/>
      <c r="D541" s="145"/>
      <c r="E541" s="145"/>
      <c r="F541" s="145"/>
      <c r="G541" s="145"/>
      <c r="H541" s="145"/>
      <c r="I541" s="145"/>
      <c r="J541" s="145"/>
      <c r="K541" s="143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3"/>
      <c r="AB541" s="145"/>
      <c r="AC541" s="145"/>
      <c r="AD541" s="144">
        <v>1.0</v>
      </c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4">
        <v>1.0</v>
      </c>
      <c r="BC541" s="144"/>
    </row>
    <row r="542">
      <c r="A542" s="142" t="s">
        <v>530</v>
      </c>
      <c r="B542" s="143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3"/>
      <c r="AB542" s="145"/>
      <c r="AC542" s="145"/>
      <c r="AD542" s="144">
        <v>1.0</v>
      </c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4">
        <v>1.0</v>
      </c>
      <c r="BC542" s="144"/>
    </row>
    <row r="543">
      <c r="A543" s="142" t="s">
        <v>561</v>
      </c>
      <c r="B543" s="143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3"/>
      <c r="AB543" s="145"/>
      <c r="AC543" s="145"/>
      <c r="AD543" s="144">
        <v>1.0</v>
      </c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4">
        <v>1.0</v>
      </c>
      <c r="BC543" s="144"/>
    </row>
    <row r="544">
      <c r="A544" s="142" t="s">
        <v>337</v>
      </c>
      <c r="B544" s="143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3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4">
        <v>1.0</v>
      </c>
      <c r="AT544" s="145"/>
      <c r="AU544" s="145"/>
      <c r="AV544" s="145"/>
      <c r="AW544" s="145"/>
      <c r="AX544" s="145"/>
      <c r="AY544" s="145"/>
      <c r="AZ544" s="145"/>
      <c r="BA544" s="145"/>
      <c r="BB544" s="144">
        <v>1.0</v>
      </c>
      <c r="BC544" s="144"/>
    </row>
    <row r="545">
      <c r="A545" s="142" t="s">
        <v>990</v>
      </c>
      <c r="B545" s="143"/>
      <c r="C545" s="145"/>
      <c r="D545" s="145"/>
      <c r="E545" s="145"/>
      <c r="F545" s="145"/>
      <c r="G545" s="145"/>
      <c r="H545" s="145"/>
      <c r="I545" s="145"/>
      <c r="J545" s="145"/>
      <c r="K545" s="143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4">
        <v>1.0</v>
      </c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4">
        <v>1.0</v>
      </c>
      <c r="BC545" s="144"/>
    </row>
    <row r="546">
      <c r="A546" s="142" t="s">
        <v>991</v>
      </c>
      <c r="B546" s="143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3"/>
      <c r="AB546" s="145"/>
      <c r="AC546" s="145"/>
      <c r="AD546" s="145"/>
      <c r="AE546" s="145"/>
      <c r="AF546" s="145"/>
      <c r="AG546" s="145"/>
      <c r="AH546" s="144">
        <v>1.0</v>
      </c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4">
        <v>1.0</v>
      </c>
      <c r="BC546" s="144"/>
    </row>
    <row r="547">
      <c r="A547" s="142" t="s">
        <v>545</v>
      </c>
      <c r="B547" s="143"/>
      <c r="C547" s="145"/>
      <c r="D547" s="143"/>
      <c r="E547" s="143"/>
      <c r="F547" s="145"/>
      <c r="G547" s="143"/>
      <c r="H547" s="145"/>
      <c r="I547" s="143"/>
      <c r="J547" s="145"/>
      <c r="K547" s="145"/>
      <c r="L547" s="145"/>
      <c r="M547" s="145"/>
      <c r="N547" s="145"/>
      <c r="O547" s="145"/>
      <c r="P547" s="143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4">
        <v>1.0</v>
      </c>
      <c r="AE547" s="145"/>
      <c r="AF547" s="145"/>
      <c r="AG547" s="143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4">
        <v>1.0</v>
      </c>
      <c r="BC547" s="144"/>
    </row>
    <row r="548">
      <c r="A548" s="142" t="s">
        <v>312</v>
      </c>
      <c r="B548" s="143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4">
        <v>1.0</v>
      </c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3"/>
      <c r="AW548" s="145"/>
      <c r="AX548" s="145"/>
      <c r="AY548" s="145"/>
      <c r="AZ548" s="145"/>
      <c r="BA548" s="145"/>
      <c r="BB548" s="144">
        <v>1.0</v>
      </c>
      <c r="BC548" s="144"/>
    </row>
    <row r="549">
      <c r="A549" s="142" t="s">
        <v>539</v>
      </c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3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4">
        <v>1.0</v>
      </c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4">
        <v>1.0</v>
      </c>
      <c r="BC549" s="144"/>
    </row>
    <row r="550">
      <c r="A550" s="142" t="s">
        <v>319</v>
      </c>
      <c r="B550" s="143"/>
      <c r="C550" s="143"/>
      <c r="D550" s="145"/>
      <c r="E550" s="145"/>
      <c r="F550" s="145"/>
      <c r="G550" s="145"/>
      <c r="H550" s="145"/>
      <c r="I550" s="145"/>
      <c r="J550" s="145"/>
      <c r="K550" s="144">
        <v>1.0</v>
      </c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3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4">
        <v>1.0</v>
      </c>
      <c r="BC550" s="144"/>
    </row>
    <row r="551">
      <c r="A551" s="142" t="s">
        <v>406</v>
      </c>
      <c r="B551" s="143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4">
        <v>1.0</v>
      </c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3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4">
        <v>1.0</v>
      </c>
      <c r="BC551" s="144"/>
    </row>
    <row r="552">
      <c r="A552" s="142" t="s">
        <v>295</v>
      </c>
      <c r="B552" s="143"/>
      <c r="C552" s="143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3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4">
        <v>1.0</v>
      </c>
      <c r="AZ552" s="145"/>
      <c r="BA552" s="145"/>
      <c r="BB552" s="144">
        <v>1.0</v>
      </c>
      <c r="BC552" s="144"/>
    </row>
    <row r="553">
      <c r="A553" s="142" t="s">
        <v>678</v>
      </c>
      <c r="B553" s="143"/>
      <c r="C553" s="143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3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4">
        <v>1.0</v>
      </c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4">
        <v>1.0</v>
      </c>
      <c r="BC553" s="144"/>
    </row>
    <row r="554">
      <c r="A554" s="142" t="s">
        <v>780</v>
      </c>
      <c r="B554" s="143"/>
      <c r="C554" s="143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4">
        <v>1.0</v>
      </c>
      <c r="AR554" s="145"/>
      <c r="AS554" s="143"/>
      <c r="AT554" s="145"/>
      <c r="AU554" s="145"/>
      <c r="AV554" s="145"/>
      <c r="AW554" s="145"/>
      <c r="AX554" s="145"/>
      <c r="AY554" s="145"/>
      <c r="AZ554" s="145"/>
      <c r="BA554" s="145"/>
      <c r="BB554" s="144">
        <v>1.0</v>
      </c>
      <c r="BC554" s="144"/>
    </row>
    <row r="555">
      <c r="A555" s="140" t="s">
        <v>959</v>
      </c>
      <c r="B555" s="143"/>
      <c r="C555" s="143"/>
      <c r="D555" s="143"/>
      <c r="E555" s="143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3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4">
        <v>1.0</v>
      </c>
      <c r="AX555" s="145"/>
      <c r="AY555" s="145"/>
      <c r="AZ555" s="145"/>
      <c r="BA555" s="145"/>
      <c r="BB555" s="144">
        <v>1.0</v>
      </c>
      <c r="BC555" s="144"/>
    </row>
    <row r="556">
      <c r="A556" s="142" t="s">
        <v>1023</v>
      </c>
      <c r="B556" s="143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3"/>
      <c r="AI556" s="145"/>
      <c r="AJ556" s="144">
        <v>1.0</v>
      </c>
      <c r="AK556" s="145"/>
      <c r="AL556" s="145"/>
      <c r="AM556" s="145"/>
      <c r="AN556" s="143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4">
        <v>1.0</v>
      </c>
      <c r="BC556" s="144"/>
    </row>
    <row r="557">
      <c r="A557" s="142" t="s">
        <v>296</v>
      </c>
      <c r="B557" s="143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3"/>
      <c r="AE557" s="145"/>
      <c r="AF557" s="145"/>
      <c r="AG557" s="145"/>
      <c r="AH557" s="145"/>
      <c r="AI557" s="145"/>
      <c r="AJ557" s="144">
        <v>1.0</v>
      </c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4">
        <v>1.0</v>
      </c>
      <c r="BC557" s="144"/>
    </row>
    <row r="558">
      <c r="A558" s="142" t="s">
        <v>328</v>
      </c>
      <c r="B558" s="143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3"/>
      <c r="AE558" s="145"/>
      <c r="AF558" s="145"/>
      <c r="AG558" s="145"/>
      <c r="AH558" s="145"/>
      <c r="AI558" s="145"/>
      <c r="AJ558" s="144">
        <v>1.0</v>
      </c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4">
        <v>1.0</v>
      </c>
      <c r="BC558" s="144"/>
    </row>
    <row r="559">
      <c r="A559" s="142" t="s">
        <v>276</v>
      </c>
      <c r="B559" s="143"/>
      <c r="C559" s="145"/>
      <c r="D559" s="145"/>
      <c r="E559" s="145"/>
      <c r="F559" s="145"/>
      <c r="G559" s="145"/>
      <c r="H559" s="145"/>
      <c r="I559" s="145"/>
      <c r="J559" s="145"/>
      <c r="K559" s="143"/>
      <c r="L559" s="145"/>
      <c r="M559" s="144">
        <v>1.0</v>
      </c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4">
        <v>1.0</v>
      </c>
      <c r="BC559" s="144"/>
    </row>
    <row r="560">
      <c r="A560" s="142" t="s">
        <v>311</v>
      </c>
      <c r="B560" s="143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4">
        <v>1.0</v>
      </c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4">
        <v>1.0</v>
      </c>
      <c r="BC560" s="144"/>
    </row>
    <row r="561">
      <c r="A561" s="142" t="s">
        <v>330</v>
      </c>
      <c r="B561" s="143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4">
        <v>1.0</v>
      </c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3"/>
      <c r="AZ561" s="145"/>
      <c r="BA561" s="145"/>
      <c r="BB561" s="144">
        <v>1.0</v>
      </c>
      <c r="BC561" s="144"/>
    </row>
    <row r="562">
      <c r="A562" s="142" t="s">
        <v>365</v>
      </c>
      <c r="B562" s="143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4">
        <v>1.0</v>
      </c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3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4">
        <v>1.0</v>
      </c>
      <c r="BC562" s="144"/>
    </row>
    <row r="563">
      <c r="A563" s="142" t="s">
        <v>399</v>
      </c>
      <c r="B563" s="143"/>
      <c r="C563" s="143"/>
      <c r="D563" s="145"/>
      <c r="E563" s="145"/>
      <c r="F563" s="145"/>
      <c r="G563" s="145"/>
      <c r="H563" s="145"/>
      <c r="I563" s="145"/>
      <c r="J563" s="145"/>
      <c r="K563" s="145"/>
      <c r="L563" s="145"/>
      <c r="M563" s="144">
        <v>1.0</v>
      </c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3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4">
        <v>1.0</v>
      </c>
      <c r="BC563" s="144"/>
    </row>
    <row r="564">
      <c r="A564" s="142" t="s">
        <v>403</v>
      </c>
      <c r="B564" s="143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4">
        <v>1.0</v>
      </c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3"/>
      <c r="AX564" s="145"/>
      <c r="AY564" s="145"/>
      <c r="AZ564" s="145"/>
      <c r="BA564" s="145"/>
      <c r="BB564" s="144">
        <v>1.0</v>
      </c>
      <c r="BC564" s="144"/>
    </row>
    <row r="565">
      <c r="A565" s="142" t="s">
        <v>501</v>
      </c>
      <c r="B565" s="143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4">
        <v>1.0</v>
      </c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3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4">
        <v>1.0</v>
      </c>
      <c r="BC565" s="144"/>
    </row>
    <row r="566">
      <c r="A566" s="142" t="s">
        <v>523</v>
      </c>
      <c r="B566" s="143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4">
        <v>1.0</v>
      </c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3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4">
        <v>1.0</v>
      </c>
      <c r="BC566" s="144"/>
    </row>
    <row r="567">
      <c r="A567" s="142" t="s">
        <v>527</v>
      </c>
      <c r="B567" s="143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4">
        <v>1.0</v>
      </c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3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4">
        <v>1.0</v>
      </c>
      <c r="BC567" s="144"/>
    </row>
    <row r="568">
      <c r="A568" s="142" t="s">
        <v>531</v>
      </c>
      <c r="B568" s="145"/>
      <c r="C568" s="145"/>
      <c r="D568" s="145"/>
      <c r="E568" s="145"/>
      <c r="F568" s="145"/>
      <c r="G568" s="145"/>
      <c r="H568" s="145"/>
      <c r="I568" s="145"/>
      <c r="J568" s="145"/>
      <c r="K568" s="143"/>
      <c r="L568" s="145"/>
      <c r="M568" s="144">
        <v>1.0</v>
      </c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3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4">
        <v>1.0</v>
      </c>
      <c r="BC568" s="144"/>
    </row>
    <row r="569">
      <c r="A569" s="142" t="s">
        <v>555</v>
      </c>
      <c r="B569" s="143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4">
        <v>1.0</v>
      </c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4">
        <v>1.0</v>
      </c>
      <c r="BC569" s="144"/>
    </row>
    <row r="570">
      <c r="A570" s="142" t="s">
        <v>529</v>
      </c>
      <c r="B570" s="143"/>
      <c r="C570" s="145"/>
      <c r="D570" s="145"/>
      <c r="E570" s="145"/>
      <c r="F570" s="145"/>
      <c r="G570" s="145"/>
      <c r="H570" s="144">
        <v>1.0</v>
      </c>
      <c r="I570" s="145"/>
      <c r="J570" s="145"/>
      <c r="K570" s="145"/>
      <c r="L570" s="145"/>
      <c r="M570" s="143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4">
        <v>1.0</v>
      </c>
      <c r="BC570" s="144"/>
    </row>
    <row r="571">
      <c r="A571" s="142" t="s">
        <v>491</v>
      </c>
      <c r="B571" s="143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4">
        <v>1.0</v>
      </c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4">
        <v>1.0</v>
      </c>
      <c r="BC571" s="144"/>
    </row>
    <row r="572">
      <c r="A572" s="142" t="s">
        <v>329</v>
      </c>
      <c r="B572" s="143"/>
      <c r="C572" s="145"/>
      <c r="D572" s="145"/>
      <c r="E572" s="145"/>
      <c r="F572" s="145"/>
      <c r="G572" s="145"/>
      <c r="H572" s="145"/>
      <c r="I572" s="145"/>
      <c r="J572" s="145"/>
      <c r="K572" s="144">
        <v>1.0</v>
      </c>
      <c r="L572" s="145"/>
      <c r="M572" s="143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4">
        <v>1.0</v>
      </c>
      <c r="BC572" s="144"/>
    </row>
    <row r="573">
      <c r="A573" s="142" t="s">
        <v>290</v>
      </c>
      <c r="B573" s="143"/>
      <c r="C573" s="143"/>
      <c r="D573" s="145"/>
      <c r="E573" s="145"/>
      <c r="F573" s="145"/>
      <c r="G573" s="145"/>
      <c r="H573" s="145"/>
      <c r="I573" s="145"/>
      <c r="J573" s="145"/>
      <c r="K573" s="144">
        <v>1.0</v>
      </c>
      <c r="L573" s="145"/>
      <c r="M573" s="143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4">
        <v>1.0</v>
      </c>
      <c r="BC573" s="144"/>
    </row>
    <row r="574">
      <c r="A574" s="142" t="s">
        <v>447</v>
      </c>
      <c r="B574" s="143"/>
      <c r="C574" s="145"/>
      <c r="D574" s="145"/>
      <c r="E574" s="145"/>
      <c r="F574" s="145"/>
      <c r="G574" s="145"/>
      <c r="H574" s="145"/>
      <c r="I574" s="145"/>
      <c r="J574" s="145"/>
      <c r="K574" s="144">
        <v>1.0</v>
      </c>
      <c r="L574" s="145"/>
      <c r="M574" s="143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4">
        <v>1.0</v>
      </c>
      <c r="BC574" s="144"/>
    </row>
    <row r="575">
      <c r="A575" s="142" t="s">
        <v>448</v>
      </c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3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4">
        <v>1.0</v>
      </c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4">
        <v>1.0</v>
      </c>
      <c r="BC575" s="144"/>
    </row>
    <row r="576">
      <c r="A576" s="142" t="s">
        <v>865</v>
      </c>
      <c r="B576" s="143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3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4">
        <v>1.0</v>
      </c>
      <c r="AV576" s="145"/>
      <c r="AW576" s="145"/>
      <c r="AX576" s="145"/>
      <c r="AY576" s="145"/>
      <c r="AZ576" s="145"/>
      <c r="BA576" s="145"/>
      <c r="BB576" s="144">
        <v>1.0</v>
      </c>
      <c r="BC576" s="144"/>
    </row>
    <row r="577">
      <c r="A577" s="142" t="s">
        <v>721</v>
      </c>
      <c r="B577" s="143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3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4">
        <v>1.0</v>
      </c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4">
        <v>1.0</v>
      </c>
      <c r="BC577" s="144"/>
    </row>
    <row r="578">
      <c r="A578" s="142" t="s">
        <v>302</v>
      </c>
      <c r="B578" s="143"/>
      <c r="C578" s="145"/>
      <c r="D578" s="145"/>
      <c r="E578" s="145"/>
      <c r="F578" s="145"/>
      <c r="G578" s="145"/>
      <c r="H578" s="143"/>
      <c r="I578" s="145"/>
      <c r="J578" s="145"/>
      <c r="K578" s="144">
        <v>1.0</v>
      </c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4">
        <v>1.0</v>
      </c>
      <c r="BC578" s="144"/>
    </row>
    <row r="579">
      <c r="A579" s="142" t="s">
        <v>905</v>
      </c>
      <c r="B579" s="143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3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4">
        <v>1.0</v>
      </c>
      <c r="AX579" s="145"/>
      <c r="AY579" s="145"/>
      <c r="AZ579" s="145"/>
      <c r="BA579" s="145"/>
      <c r="BB579" s="144">
        <v>1.0</v>
      </c>
      <c r="BC579" s="144"/>
    </row>
    <row r="580">
      <c r="A580" s="142" t="s">
        <v>495</v>
      </c>
      <c r="B580" s="143"/>
      <c r="C580" s="145"/>
      <c r="D580" s="145"/>
      <c r="E580" s="145"/>
      <c r="F580" s="145"/>
      <c r="G580" s="145"/>
      <c r="H580" s="145"/>
      <c r="I580" s="145"/>
      <c r="J580" s="145"/>
      <c r="K580" s="143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4">
        <v>1.0</v>
      </c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3"/>
      <c r="AW580" s="145"/>
      <c r="AX580" s="145"/>
      <c r="AY580" s="145"/>
      <c r="AZ580" s="145"/>
      <c r="BA580" s="145"/>
      <c r="BB580" s="144">
        <v>1.0</v>
      </c>
      <c r="BC580" s="144"/>
    </row>
    <row r="581">
      <c r="A581" s="142" t="s">
        <v>769</v>
      </c>
      <c r="B581" s="143"/>
      <c r="C581" s="145"/>
      <c r="D581" s="145"/>
      <c r="E581" s="145"/>
      <c r="F581" s="145"/>
      <c r="G581" s="145"/>
      <c r="H581" s="145"/>
      <c r="I581" s="145"/>
      <c r="J581" s="145"/>
      <c r="K581" s="143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4">
        <v>1.0</v>
      </c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4">
        <v>1.0</v>
      </c>
      <c r="BC581" s="144"/>
    </row>
    <row r="582">
      <c r="A582" s="142" t="s">
        <v>655</v>
      </c>
      <c r="B582" s="143"/>
      <c r="C582" s="145"/>
      <c r="D582" s="145"/>
      <c r="E582" s="145"/>
      <c r="F582" s="145"/>
      <c r="G582" s="145"/>
      <c r="H582" s="145"/>
      <c r="I582" s="145"/>
      <c r="J582" s="145"/>
      <c r="K582" s="143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3"/>
      <c r="AW582" s="145"/>
      <c r="AX582" s="144">
        <v>1.0</v>
      </c>
      <c r="AY582" s="145"/>
      <c r="AZ582" s="145"/>
      <c r="BA582" s="145"/>
      <c r="BB582" s="144">
        <v>1.0</v>
      </c>
      <c r="BC582" s="144"/>
    </row>
    <row r="583">
      <c r="A583" s="142" t="s">
        <v>711</v>
      </c>
      <c r="B583" s="143"/>
      <c r="C583" s="143"/>
      <c r="D583" s="143"/>
      <c r="E583" s="143"/>
      <c r="F583" s="145"/>
      <c r="G583" s="145"/>
      <c r="H583" s="145"/>
      <c r="I583" s="145"/>
      <c r="J583" s="145"/>
      <c r="K583" s="143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4">
        <v>1.0</v>
      </c>
      <c r="AY583" s="145"/>
      <c r="AZ583" s="145"/>
      <c r="BA583" s="145"/>
      <c r="BB583" s="144">
        <v>1.0</v>
      </c>
      <c r="BC583" s="144"/>
    </row>
    <row r="584">
      <c r="A584" s="142" t="s">
        <v>767</v>
      </c>
      <c r="B584" s="143"/>
      <c r="C584" s="145"/>
      <c r="D584" s="145"/>
      <c r="E584" s="145"/>
      <c r="F584" s="145"/>
      <c r="G584" s="145"/>
      <c r="H584" s="145"/>
      <c r="I584" s="145"/>
      <c r="J584" s="145"/>
      <c r="K584" s="143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4">
        <v>1.0</v>
      </c>
      <c r="AY584" s="145"/>
      <c r="AZ584" s="145"/>
      <c r="BA584" s="145"/>
      <c r="BB584" s="144">
        <v>1.0</v>
      </c>
      <c r="BC584" s="144"/>
    </row>
    <row r="585">
      <c r="A585" s="142" t="s">
        <v>772</v>
      </c>
      <c r="B585" s="143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3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4">
        <v>1.0</v>
      </c>
      <c r="AY585" s="145"/>
      <c r="AZ585" s="145"/>
      <c r="BA585" s="145"/>
      <c r="BB585" s="144">
        <v>1.0</v>
      </c>
      <c r="BC585" s="144"/>
    </row>
    <row r="586">
      <c r="A586" s="142" t="s">
        <v>920</v>
      </c>
      <c r="B586" s="143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3"/>
      <c r="AV586" s="145"/>
      <c r="AW586" s="145"/>
      <c r="AX586" s="144">
        <v>1.0</v>
      </c>
      <c r="AY586" s="145"/>
      <c r="AZ586" s="145"/>
      <c r="BA586" s="145"/>
      <c r="BB586" s="144">
        <v>1.0</v>
      </c>
      <c r="BC586" s="144"/>
    </row>
    <row r="587">
      <c r="A587" s="142" t="s">
        <v>921</v>
      </c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3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4">
        <v>1.0</v>
      </c>
      <c r="AY587" s="145"/>
      <c r="AZ587" s="145"/>
      <c r="BA587" s="145"/>
      <c r="BB587" s="144">
        <v>1.0</v>
      </c>
      <c r="BC587" s="144"/>
    </row>
    <row r="588">
      <c r="A588" s="142" t="s">
        <v>277</v>
      </c>
      <c r="B588" s="143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4">
        <v>1.0</v>
      </c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3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4">
        <v>1.0</v>
      </c>
      <c r="BC588" s="144"/>
    </row>
    <row r="589">
      <c r="A589" s="142" t="s">
        <v>287</v>
      </c>
      <c r="B589" s="143"/>
      <c r="C589" s="143"/>
      <c r="D589" s="145"/>
      <c r="E589" s="145"/>
      <c r="F589" s="145"/>
      <c r="G589" s="145"/>
      <c r="H589" s="145"/>
      <c r="I589" s="145"/>
      <c r="J589" s="145"/>
      <c r="K589" s="145"/>
      <c r="L589" s="145"/>
      <c r="M589" s="144">
        <v>1.0</v>
      </c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3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4">
        <v>1.0</v>
      </c>
      <c r="BC589" s="144"/>
    </row>
    <row r="590">
      <c r="A590" s="142" t="s">
        <v>288</v>
      </c>
      <c r="B590" s="143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4">
        <v>1.0</v>
      </c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3"/>
      <c r="AY590" s="145"/>
      <c r="AZ590" s="145"/>
      <c r="BA590" s="145"/>
      <c r="BB590" s="144">
        <v>1.0</v>
      </c>
      <c r="BC590" s="144"/>
    </row>
    <row r="591">
      <c r="A591" s="142" t="s">
        <v>289</v>
      </c>
      <c r="B591" s="143"/>
      <c r="C591" s="143"/>
      <c r="D591" s="145"/>
      <c r="E591" s="145"/>
      <c r="F591" s="145"/>
      <c r="G591" s="145"/>
      <c r="H591" s="145"/>
      <c r="I591" s="145"/>
      <c r="J591" s="145"/>
      <c r="K591" s="145"/>
      <c r="L591" s="145"/>
      <c r="M591" s="144">
        <v>1.0</v>
      </c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4">
        <v>1.0</v>
      </c>
      <c r="BC591" s="144"/>
    </row>
    <row r="592">
      <c r="A592" s="142" t="s">
        <v>308</v>
      </c>
      <c r="B592" s="143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4">
        <v>1.0</v>
      </c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3"/>
      <c r="AY592" s="145"/>
      <c r="AZ592" s="145"/>
      <c r="BA592" s="145"/>
      <c r="BB592" s="144">
        <v>1.0</v>
      </c>
      <c r="BC592" s="144"/>
    </row>
    <row r="593">
      <c r="A593" s="142" t="s">
        <v>334</v>
      </c>
      <c r="B593" s="143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4">
        <v>1.0</v>
      </c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3"/>
      <c r="AY593" s="145"/>
      <c r="AZ593" s="145"/>
      <c r="BA593" s="145"/>
      <c r="BB593" s="144">
        <v>1.0</v>
      </c>
      <c r="BC593" s="144"/>
    </row>
    <row r="594">
      <c r="A594" s="142" t="s">
        <v>393</v>
      </c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4">
        <v>1.0</v>
      </c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3"/>
      <c r="AY594" s="145"/>
      <c r="AZ594" s="145"/>
      <c r="BA594" s="145"/>
      <c r="BB594" s="144">
        <v>1.0</v>
      </c>
      <c r="BC594" s="144"/>
    </row>
    <row r="595">
      <c r="A595" s="142" t="s">
        <v>429</v>
      </c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4">
        <v>1.0</v>
      </c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3"/>
      <c r="AY595" s="145"/>
      <c r="AZ595" s="145"/>
      <c r="BA595" s="145"/>
      <c r="BB595" s="144">
        <v>1.0</v>
      </c>
      <c r="BC595" s="144"/>
    </row>
    <row r="596">
      <c r="A596" s="142" t="s">
        <v>461</v>
      </c>
      <c r="B596" s="143"/>
      <c r="C596" s="145"/>
      <c r="D596" s="145"/>
      <c r="E596" s="145"/>
      <c r="F596" s="145"/>
      <c r="G596" s="145"/>
      <c r="H596" s="145"/>
      <c r="I596" s="145"/>
      <c r="J596" s="145"/>
      <c r="K596" s="143"/>
      <c r="L596" s="145"/>
      <c r="M596" s="144">
        <v>1.0</v>
      </c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3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4">
        <v>1.0</v>
      </c>
      <c r="BC596" s="144"/>
    </row>
    <row r="597">
      <c r="A597" s="142" t="s">
        <v>463</v>
      </c>
      <c r="B597" s="143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4">
        <v>1.0</v>
      </c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3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3"/>
      <c r="AN597" s="145"/>
      <c r="AO597" s="145"/>
      <c r="AP597" s="145"/>
      <c r="AQ597" s="145"/>
      <c r="AR597" s="143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4">
        <v>1.0</v>
      </c>
      <c r="BC597" s="144"/>
    </row>
    <row r="598">
      <c r="A598" s="142" t="s">
        <v>512</v>
      </c>
      <c r="B598" s="143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4">
        <v>1.0</v>
      </c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4">
        <v>1.0</v>
      </c>
      <c r="BC598" s="144"/>
    </row>
    <row r="599">
      <c r="A599" s="142" t="s">
        <v>524</v>
      </c>
      <c r="B599" s="143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4">
        <v>1.0</v>
      </c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4">
        <v>1.0</v>
      </c>
      <c r="BC599" s="144"/>
    </row>
    <row r="600">
      <c r="A600" s="142" t="s">
        <v>556</v>
      </c>
      <c r="B600" s="143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4">
        <v>1.0</v>
      </c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4">
        <v>1.0</v>
      </c>
      <c r="BC600" s="144"/>
    </row>
    <row r="601">
      <c r="A601" s="142" t="s">
        <v>338</v>
      </c>
      <c r="B601" s="143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4">
        <v>1.0</v>
      </c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4">
        <v>1.0</v>
      </c>
      <c r="BC601" s="144"/>
    </row>
    <row r="602">
      <c r="A602" s="142" t="s">
        <v>510</v>
      </c>
      <c r="B602" s="143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4">
        <v>1.0</v>
      </c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4">
        <v>1.0</v>
      </c>
      <c r="BC602" s="144"/>
    </row>
    <row r="603">
      <c r="A603" s="142" t="s">
        <v>541</v>
      </c>
      <c r="B603" s="143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4">
        <v>1.0</v>
      </c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4">
        <v>1.0</v>
      </c>
      <c r="BC603" s="144"/>
    </row>
    <row r="604">
      <c r="A604" s="142" t="s">
        <v>560</v>
      </c>
      <c r="B604" s="143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4">
        <v>1.0</v>
      </c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4">
        <v>1.0</v>
      </c>
      <c r="BC604" s="144"/>
    </row>
    <row r="605">
      <c r="A605" s="142" t="s">
        <v>867</v>
      </c>
      <c r="B605" s="143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3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4">
        <v>1.0</v>
      </c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4">
        <v>1.0</v>
      </c>
      <c r="BC605" s="144"/>
    </row>
    <row r="606">
      <c r="A606" s="142" t="s">
        <v>525</v>
      </c>
      <c r="B606" s="143"/>
      <c r="C606" s="145"/>
      <c r="D606" s="145"/>
      <c r="E606" s="145"/>
      <c r="F606" s="145"/>
      <c r="G606" s="145"/>
      <c r="H606" s="145"/>
      <c r="I606" s="145"/>
      <c r="J606" s="145"/>
      <c r="K606" s="144">
        <v>1.0</v>
      </c>
      <c r="L606" s="145"/>
      <c r="M606" s="143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4">
        <v>1.0</v>
      </c>
      <c r="BC606" s="144"/>
    </row>
    <row r="607">
      <c r="A607" s="142" t="s">
        <v>299</v>
      </c>
      <c r="B607" s="143"/>
      <c r="C607" s="145"/>
      <c r="D607" s="145"/>
      <c r="E607" s="145"/>
      <c r="F607" s="145"/>
      <c r="G607" s="145"/>
      <c r="H607" s="144">
        <v>1.0</v>
      </c>
      <c r="I607" s="145"/>
      <c r="J607" s="145"/>
      <c r="K607" s="145"/>
      <c r="L607" s="145"/>
      <c r="M607" s="143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4">
        <v>1.0</v>
      </c>
      <c r="BC607" s="144"/>
    </row>
    <row r="608">
      <c r="A608" s="142" t="s">
        <v>307</v>
      </c>
      <c r="B608" s="143"/>
      <c r="C608" s="145"/>
      <c r="D608" s="145"/>
      <c r="E608" s="145"/>
      <c r="F608" s="145"/>
      <c r="G608" s="145"/>
      <c r="H608" s="144">
        <v>1.0</v>
      </c>
      <c r="I608" s="145"/>
      <c r="J608" s="145"/>
      <c r="K608" s="145"/>
      <c r="L608" s="145"/>
      <c r="M608" s="143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4">
        <v>1.0</v>
      </c>
      <c r="BC608" s="144"/>
    </row>
    <row r="609">
      <c r="A609" s="142" t="s">
        <v>321</v>
      </c>
      <c r="B609" s="143"/>
      <c r="C609" s="145"/>
      <c r="D609" s="145"/>
      <c r="E609" s="145"/>
      <c r="F609" s="145"/>
      <c r="G609" s="145"/>
      <c r="H609" s="144">
        <v>1.0</v>
      </c>
      <c r="I609" s="145"/>
      <c r="J609" s="145"/>
      <c r="K609" s="145"/>
      <c r="L609" s="145"/>
      <c r="M609" s="143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4">
        <v>1.0</v>
      </c>
      <c r="BC609" s="144"/>
    </row>
    <row r="610">
      <c r="A610" s="142" t="s">
        <v>387</v>
      </c>
      <c r="B610" s="143"/>
      <c r="C610" s="145"/>
      <c r="D610" s="145"/>
      <c r="E610" s="145"/>
      <c r="F610" s="145"/>
      <c r="G610" s="145"/>
      <c r="H610" s="144">
        <v>1.0</v>
      </c>
      <c r="I610" s="145"/>
      <c r="J610" s="145"/>
      <c r="K610" s="145"/>
      <c r="L610" s="145"/>
      <c r="M610" s="143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4">
        <v>1.0</v>
      </c>
      <c r="BC610" s="144"/>
    </row>
    <row r="611">
      <c r="A611" s="142" t="s">
        <v>470</v>
      </c>
      <c r="B611" s="143"/>
      <c r="C611" s="143"/>
      <c r="D611" s="145"/>
      <c r="E611" s="145"/>
      <c r="F611" s="145"/>
      <c r="G611" s="145"/>
      <c r="H611" s="144">
        <v>1.0</v>
      </c>
      <c r="I611" s="145"/>
      <c r="J611" s="145"/>
      <c r="K611" s="145"/>
      <c r="L611" s="145"/>
      <c r="M611" s="143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4">
        <v>1.0</v>
      </c>
      <c r="BC611" s="144"/>
    </row>
    <row r="612">
      <c r="A612" s="142" t="s">
        <v>476</v>
      </c>
      <c r="B612" s="143"/>
      <c r="C612" s="145"/>
      <c r="D612" s="145"/>
      <c r="E612" s="145"/>
      <c r="F612" s="145"/>
      <c r="G612" s="145"/>
      <c r="H612" s="144">
        <v>1.0</v>
      </c>
      <c r="I612" s="145"/>
      <c r="J612" s="145"/>
      <c r="K612" s="145"/>
      <c r="L612" s="145"/>
      <c r="M612" s="143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4">
        <v>1.0</v>
      </c>
      <c r="BC612" s="144"/>
    </row>
    <row r="613">
      <c r="A613" s="142" t="s">
        <v>477</v>
      </c>
      <c r="B613" s="143"/>
      <c r="C613" s="145"/>
      <c r="D613" s="145"/>
      <c r="E613" s="145"/>
      <c r="F613" s="145"/>
      <c r="G613" s="145"/>
      <c r="H613" s="144">
        <v>1.0</v>
      </c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3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4">
        <v>1.0</v>
      </c>
      <c r="BC613" s="144"/>
    </row>
    <row r="614">
      <c r="A614" s="142" t="s">
        <v>490</v>
      </c>
      <c r="B614" s="145"/>
      <c r="C614" s="145"/>
      <c r="D614" s="145"/>
      <c r="E614" s="145"/>
      <c r="F614" s="145"/>
      <c r="G614" s="145"/>
      <c r="H614" s="144">
        <v>1.0</v>
      </c>
      <c r="I614" s="145"/>
      <c r="J614" s="145"/>
      <c r="K614" s="143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4">
        <v>1.0</v>
      </c>
      <c r="BC614" s="144"/>
    </row>
    <row r="615">
      <c r="A615" s="142" t="s">
        <v>537</v>
      </c>
      <c r="B615" s="143"/>
      <c r="C615" s="145"/>
      <c r="D615" s="145"/>
      <c r="E615" s="145"/>
      <c r="F615" s="145"/>
      <c r="G615" s="145"/>
      <c r="H615" s="144">
        <v>1.0</v>
      </c>
      <c r="I615" s="145"/>
      <c r="J615" s="145"/>
      <c r="K615" s="143"/>
      <c r="L615" s="145"/>
      <c r="M615" s="143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3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4">
        <v>1.0</v>
      </c>
      <c r="BC615" s="144"/>
    </row>
    <row r="616">
      <c r="A616" s="142" t="s">
        <v>557</v>
      </c>
      <c r="B616" s="143"/>
      <c r="C616" s="145"/>
      <c r="D616" s="145"/>
      <c r="E616" s="145"/>
      <c r="F616" s="145"/>
      <c r="G616" s="145"/>
      <c r="H616" s="144">
        <v>1.0</v>
      </c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4">
        <v>1.0</v>
      </c>
      <c r="BC616" s="144"/>
    </row>
    <row r="617">
      <c r="A617" s="142" t="s">
        <v>309</v>
      </c>
      <c r="B617" s="143"/>
      <c r="C617" s="145"/>
      <c r="D617" s="145"/>
      <c r="E617" s="145"/>
      <c r="F617" s="145"/>
      <c r="G617" s="145"/>
      <c r="H617" s="144">
        <v>1.0</v>
      </c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4">
        <v>1.0</v>
      </c>
      <c r="BC617" s="144"/>
    </row>
    <row r="618">
      <c r="A618" s="142" t="s">
        <v>1024</v>
      </c>
      <c r="B618" s="143"/>
      <c r="C618" s="145"/>
      <c r="D618" s="145"/>
      <c r="E618" s="145"/>
      <c r="F618" s="145"/>
      <c r="G618" s="145"/>
      <c r="H618" s="143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4">
        <v>1.0</v>
      </c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4">
        <v>1.0</v>
      </c>
      <c r="BC618" s="144"/>
    </row>
    <row r="619">
      <c r="A619" s="142" t="s">
        <v>1025</v>
      </c>
      <c r="B619" s="143"/>
      <c r="C619" s="145"/>
      <c r="D619" s="145"/>
      <c r="E619" s="145"/>
      <c r="F619" s="145"/>
      <c r="G619" s="145"/>
      <c r="H619" s="143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4">
        <v>1.0</v>
      </c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4">
        <v>1.0</v>
      </c>
      <c r="BC619" s="144"/>
    </row>
    <row r="620">
      <c r="A620" s="142" t="s">
        <v>1026</v>
      </c>
      <c r="B620" s="143"/>
      <c r="C620" s="145"/>
      <c r="D620" s="145"/>
      <c r="E620" s="145"/>
      <c r="F620" s="145"/>
      <c r="G620" s="145"/>
      <c r="H620" s="143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4">
        <v>1.0</v>
      </c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4">
        <v>1.0</v>
      </c>
      <c r="BC620" s="144"/>
    </row>
    <row r="621">
      <c r="A621" s="142" t="s">
        <v>1027</v>
      </c>
      <c r="B621" s="143"/>
      <c r="C621" s="145"/>
      <c r="D621" s="145"/>
      <c r="E621" s="145"/>
      <c r="F621" s="145"/>
      <c r="G621" s="145"/>
      <c r="H621" s="143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4">
        <v>1.0</v>
      </c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4">
        <v>1.0</v>
      </c>
      <c r="BC621" s="144"/>
    </row>
    <row r="622">
      <c r="A622" s="142" t="s">
        <v>1028</v>
      </c>
      <c r="B622" s="143"/>
      <c r="C622" s="145"/>
      <c r="D622" s="145"/>
      <c r="E622" s="145"/>
      <c r="F622" s="145"/>
      <c r="G622" s="145"/>
      <c r="H622" s="143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4">
        <v>1.0</v>
      </c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4">
        <v>1.0</v>
      </c>
      <c r="BC622" s="144"/>
    </row>
    <row r="623">
      <c r="A623" s="142" t="s">
        <v>1029</v>
      </c>
      <c r="B623" s="143"/>
      <c r="C623" s="143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4">
        <v>1.0</v>
      </c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4">
        <v>1.0</v>
      </c>
      <c r="BC623" s="144"/>
    </row>
    <row r="624">
      <c r="A624" s="142" t="s">
        <v>1030</v>
      </c>
      <c r="B624" s="143"/>
      <c r="C624" s="145"/>
      <c r="D624" s="145"/>
      <c r="E624" s="145"/>
      <c r="F624" s="145"/>
      <c r="G624" s="145"/>
      <c r="H624" s="143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4">
        <v>1.0</v>
      </c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4">
        <v>1.0</v>
      </c>
      <c r="BC624" s="144"/>
    </row>
    <row r="625">
      <c r="A625" s="142" t="s">
        <v>1031</v>
      </c>
      <c r="B625" s="143"/>
      <c r="C625" s="145"/>
      <c r="D625" s="145"/>
      <c r="E625" s="145"/>
      <c r="F625" s="145"/>
      <c r="G625" s="145"/>
      <c r="H625" s="145"/>
      <c r="I625" s="145"/>
      <c r="J625" s="145"/>
      <c r="K625" s="143"/>
      <c r="L625" s="145"/>
      <c r="M625" s="143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4">
        <v>1.0</v>
      </c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4">
        <v>1.0</v>
      </c>
      <c r="BC625" s="144"/>
    </row>
    <row r="626">
      <c r="A626" s="142" t="s">
        <v>1032</v>
      </c>
      <c r="B626" s="143"/>
      <c r="C626" s="143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4">
        <v>1.0</v>
      </c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4">
        <v>1.0</v>
      </c>
      <c r="BC626" s="144"/>
    </row>
    <row r="627">
      <c r="A627" s="142" t="s">
        <v>1033</v>
      </c>
      <c r="B627" s="143"/>
      <c r="C627" s="143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4">
        <v>1.0</v>
      </c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4">
        <v>1.0</v>
      </c>
      <c r="BC627" s="144"/>
    </row>
    <row r="628">
      <c r="A628" s="142" t="s">
        <v>1034</v>
      </c>
      <c r="B628" s="143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4">
        <v>1.0</v>
      </c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4">
        <v>1.0</v>
      </c>
      <c r="BC628" s="144"/>
    </row>
    <row r="629">
      <c r="A629" s="142" t="s">
        <v>1035</v>
      </c>
      <c r="B629" s="143"/>
      <c r="C629" s="143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4">
        <v>1.0</v>
      </c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4">
        <v>1.0</v>
      </c>
      <c r="BC629" s="144"/>
    </row>
    <row r="630">
      <c r="A630" s="142" t="s">
        <v>1036</v>
      </c>
      <c r="B630" s="143"/>
      <c r="C630" s="143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4">
        <v>1.0</v>
      </c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4">
        <v>1.0</v>
      </c>
      <c r="BC630" s="144"/>
    </row>
    <row r="631">
      <c r="A631" s="142" t="s">
        <v>1037</v>
      </c>
      <c r="B631" s="143"/>
      <c r="C631" s="143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4">
        <v>1.0</v>
      </c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4">
        <v>1.0</v>
      </c>
      <c r="BC631" s="144"/>
    </row>
    <row r="632">
      <c r="A632" s="142" t="s">
        <v>1038</v>
      </c>
      <c r="B632" s="143"/>
      <c r="C632" s="143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4">
        <v>1.0</v>
      </c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4">
        <v>1.0</v>
      </c>
      <c r="BC632" s="144"/>
    </row>
    <row r="633">
      <c r="A633" s="142" t="s">
        <v>1039</v>
      </c>
      <c r="B633" s="143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4">
        <v>1.0</v>
      </c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4">
        <v>1.0</v>
      </c>
      <c r="BC633" s="144"/>
    </row>
    <row r="634">
      <c r="A634" s="142" t="s">
        <v>1040</v>
      </c>
      <c r="B634" s="143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4">
        <v>1.0</v>
      </c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4">
        <v>1.0</v>
      </c>
      <c r="BC634" s="144"/>
    </row>
    <row r="635">
      <c r="A635" s="142" t="s">
        <v>1041</v>
      </c>
      <c r="B635" s="143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4">
        <v>1.0</v>
      </c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4">
        <v>1.0</v>
      </c>
      <c r="BC635" s="144"/>
    </row>
    <row r="636">
      <c r="A636" s="142" t="s">
        <v>983</v>
      </c>
      <c r="B636" s="143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3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4">
        <v>1.0</v>
      </c>
      <c r="AX636" s="145"/>
      <c r="AY636" s="145"/>
      <c r="AZ636" s="145"/>
      <c r="BA636" s="145"/>
      <c r="BB636" s="144">
        <v>1.0</v>
      </c>
      <c r="BC636" s="144"/>
    </row>
    <row r="637">
      <c r="A637" s="142" t="s">
        <v>651</v>
      </c>
      <c r="B637" s="143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4">
        <v>1.0</v>
      </c>
      <c r="AF637" s="145"/>
      <c r="AG637" s="145"/>
      <c r="AH637" s="145"/>
      <c r="AI637" s="145"/>
      <c r="AJ637" s="145"/>
      <c r="AK637" s="145"/>
      <c r="AL637" s="145"/>
      <c r="AM637" s="143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4">
        <v>1.0</v>
      </c>
      <c r="BC637" s="144"/>
    </row>
    <row r="638">
      <c r="A638" s="142" t="s">
        <v>725</v>
      </c>
      <c r="B638" s="143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4">
        <v>1.0</v>
      </c>
      <c r="AF638" s="145"/>
      <c r="AG638" s="145"/>
      <c r="AH638" s="145"/>
      <c r="AI638" s="145"/>
      <c r="AJ638" s="145"/>
      <c r="AK638" s="145"/>
      <c r="AL638" s="145"/>
      <c r="AM638" s="143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4">
        <v>1.0</v>
      </c>
      <c r="BC638" s="144"/>
    </row>
    <row r="639">
      <c r="A639" s="142" t="s">
        <v>850</v>
      </c>
      <c r="B639" s="143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4">
        <v>1.0</v>
      </c>
      <c r="AF639" s="145"/>
      <c r="AG639" s="145"/>
      <c r="AH639" s="145"/>
      <c r="AI639" s="145"/>
      <c r="AJ639" s="145"/>
      <c r="AK639" s="145"/>
      <c r="AL639" s="145"/>
      <c r="AM639" s="143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4">
        <v>1.0</v>
      </c>
      <c r="BC639" s="144"/>
    </row>
    <row r="640">
      <c r="A640" s="142" t="s">
        <v>874</v>
      </c>
      <c r="B640" s="143"/>
      <c r="C640" s="143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3"/>
      <c r="AN640" s="145"/>
      <c r="AO640" s="145"/>
      <c r="AP640" s="145"/>
      <c r="AQ640" s="145"/>
      <c r="AR640" s="145"/>
      <c r="AS640" s="145"/>
      <c r="AT640" s="144">
        <v>1.0</v>
      </c>
      <c r="AU640" s="145"/>
      <c r="AV640" s="145"/>
      <c r="AW640" s="145"/>
      <c r="AX640" s="145"/>
      <c r="AY640" s="145"/>
      <c r="AZ640" s="145"/>
      <c r="BA640" s="145"/>
      <c r="BB640" s="144">
        <v>1.0</v>
      </c>
      <c r="BC640" s="144"/>
    </row>
    <row r="641">
      <c r="A641" s="142" t="s">
        <v>973</v>
      </c>
      <c r="B641" s="143"/>
      <c r="C641" s="143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3"/>
      <c r="AN641" s="145"/>
      <c r="AO641" s="145"/>
      <c r="AP641" s="145"/>
      <c r="AQ641" s="145"/>
      <c r="AR641" s="145"/>
      <c r="AS641" s="145"/>
      <c r="AT641" s="144">
        <v>1.0</v>
      </c>
      <c r="AU641" s="145"/>
      <c r="AV641" s="145"/>
      <c r="AW641" s="145"/>
      <c r="AX641" s="145"/>
      <c r="AY641" s="145"/>
      <c r="AZ641" s="145"/>
      <c r="BA641" s="145"/>
      <c r="BB641" s="144">
        <v>1.0</v>
      </c>
      <c r="BC641" s="144"/>
    </row>
    <row r="642">
      <c r="A642" s="142" t="s">
        <v>286</v>
      </c>
      <c r="B642" s="143"/>
      <c r="C642" s="145"/>
      <c r="D642" s="145"/>
      <c r="E642" s="145"/>
      <c r="F642" s="145"/>
      <c r="G642" s="145"/>
      <c r="H642" s="145"/>
      <c r="I642" s="145"/>
      <c r="J642" s="145"/>
      <c r="K642" s="144">
        <v>1.0</v>
      </c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3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4">
        <v>1.0</v>
      </c>
      <c r="BC642" s="144"/>
    </row>
    <row r="643">
      <c r="A643" s="142" t="s">
        <v>679</v>
      </c>
      <c r="B643" s="143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4">
        <v>1.0</v>
      </c>
      <c r="AU643" s="145"/>
      <c r="AV643" s="145"/>
      <c r="AW643" s="143"/>
      <c r="AX643" s="145"/>
      <c r="AY643" s="145"/>
      <c r="AZ643" s="145"/>
      <c r="BA643" s="145"/>
      <c r="BB643" s="144">
        <v>1.0</v>
      </c>
      <c r="BC643" s="144"/>
    </row>
    <row r="644">
      <c r="A644" s="142" t="s">
        <v>465</v>
      </c>
      <c r="B644" s="143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4">
        <v>1.0</v>
      </c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3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4">
        <v>1.0</v>
      </c>
      <c r="BC644" s="144"/>
    </row>
    <row r="645">
      <c r="A645" s="142" t="s">
        <v>960</v>
      </c>
      <c r="B645" s="143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3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4">
        <v>1.0</v>
      </c>
      <c r="AU645" s="145"/>
      <c r="AV645" s="145"/>
      <c r="AW645" s="145"/>
      <c r="AX645" s="145"/>
      <c r="AY645" s="145"/>
      <c r="AZ645" s="145"/>
      <c r="BA645" s="145"/>
      <c r="BB645" s="144">
        <v>1.0</v>
      </c>
      <c r="BC645" s="144"/>
    </row>
    <row r="646">
      <c r="A646" s="142" t="s">
        <v>824</v>
      </c>
      <c r="B646" s="143"/>
      <c r="C646" s="145"/>
      <c r="D646" s="145"/>
      <c r="E646" s="145"/>
      <c r="F646" s="145"/>
      <c r="G646" s="145"/>
      <c r="H646" s="145"/>
      <c r="I646" s="145"/>
      <c r="J646" s="145"/>
      <c r="K646" s="145"/>
      <c r="L646" s="144">
        <v>1.0</v>
      </c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3"/>
      <c r="AU646" s="145"/>
      <c r="AV646" s="145"/>
      <c r="AW646" s="145"/>
      <c r="AX646" s="145"/>
      <c r="AY646" s="145"/>
      <c r="AZ646" s="145"/>
      <c r="BA646" s="145"/>
      <c r="BB646" s="144">
        <v>1.0</v>
      </c>
      <c r="BC646" s="144"/>
    </row>
    <row r="647">
      <c r="A647" s="142" t="s">
        <v>917</v>
      </c>
      <c r="B647" s="143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4">
        <v>1.0</v>
      </c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3"/>
      <c r="AU647" s="145"/>
      <c r="AV647" s="145"/>
      <c r="AW647" s="145"/>
      <c r="AX647" s="145"/>
      <c r="AY647" s="145"/>
      <c r="AZ647" s="145"/>
      <c r="BA647" s="145"/>
      <c r="BB647" s="144">
        <v>1.0</v>
      </c>
      <c r="BC647" s="144"/>
    </row>
    <row r="648">
      <c r="A648" s="142" t="s">
        <v>339</v>
      </c>
      <c r="B648" s="143"/>
      <c r="C648" s="145"/>
      <c r="D648" s="145"/>
      <c r="E648" s="145"/>
      <c r="F648" s="145"/>
      <c r="G648" s="145"/>
      <c r="H648" s="145"/>
      <c r="I648" s="145"/>
      <c r="J648" s="145"/>
      <c r="K648" s="143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4">
        <v>1.0</v>
      </c>
      <c r="AZ648" s="145"/>
      <c r="BA648" s="145"/>
      <c r="BB648" s="144">
        <v>1.0</v>
      </c>
      <c r="BC648" s="144"/>
    </row>
    <row r="649">
      <c r="A649" s="142" t="s">
        <v>342</v>
      </c>
      <c r="B649" s="143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3"/>
      <c r="AU649" s="145"/>
      <c r="AV649" s="145"/>
      <c r="AW649" s="145"/>
      <c r="AX649" s="145"/>
      <c r="AY649" s="144">
        <v>1.0</v>
      </c>
      <c r="AZ649" s="145"/>
      <c r="BA649" s="145"/>
      <c r="BB649" s="144">
        <v>1.0</v>
      </c>
      <c r="BC649" s="144"/>
    </row>
    <row r="650">
      <c r="A650" s="142" t="s">
        <v>401</v>
      </c>
      <c r="B650" s="143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3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4">
        <v>1.0</v>
      </c>
      <c r="AZ650" s="145"/>
      <c r="BA650" s="145"/>
      <c r="BB650" s="144">
        <v>1.0</v>
      </c>
      <c r="BC650" s="144"/>
    </row>
    <row r="651">
      <c r="A651" s="142" t="s">
        <v>652</v>
      </c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3"/>
      <c r="AU651" s="145"/>
      <c r="AV651" s="145"/>
      <c r="AW651" s="145"/>
      <c r="AX651" s="145"/>
      <c r="AY651" s="145"/>
      <c r="AZ651" s="144">
        <v>1.0</v>
      </c>
      <c r="BA651" s="145"/>
      <c r="BB651" s="144">
        <v>1.0</v>
      </c>
      <c r="BC651" s="144"/>
    </row>
    <row r="652">
      <c r="A652" s="142" t="s">
        <v>653</v>
      </c>
      <c r="B652" s="143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3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3"/>
      <c r="AW652" s="145"/>
      <c r="AX652" s="145"/>
      <c r="AY652" s="145"/>
      <c r="AZ652" s="144">
        <v>1.0</v>
      </c>
      <c r="BA652" s="145"/>
      <c r="BB652" s="144">
        <v>1.0</v>
      </c>
      <c r="BC652" s="144"/>
    </row>
    <row r="653">
      <c r="A653" s="142" t="s">
        <v>742</v>
      </c>
      <c r="B653" s="143"/>
      <c r="C653" s="145"/>
      <c r="D653" s="145"/>
      <c r="E653" s="145"/>
      <c r="F653" s="145"/>
      <c r="G653" s="145"/>
      <c r="H653" s="145"/>
      <c r="I653" s="145"/>
      <c r="J653" s="145"/>
      <c r="K653" s="145"/>
      <c r="L653" s="143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4">
        <v>1.0</v>
      </c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4">
        <v>1.0</v>
      </c>
      <c r="BC653" s="144"/>
    </row>
    <row r="654">
      <c r="A654" s="142" t="s">
        <v>757</v>
      </c>
      <c r="B654" s="143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4">
        <v>1.0</v>
      </c>
      <c r="Y654" s="145"/>
      <c r="Z654" s="145"/>
      <c r="AA654" s="145"/>
      <c r="AB654" s="145"/>
      <c r="AC654" s="143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4">
        <v>1.0</v>
      </c>
      <c r="BC654" s="144"/>
    </row>
    <row r="655">
      <c r="A655" s="142" t="s">
        <v>898</v>
      </c>
      <c r="B655" s="143"/>
      <c r="C655" s="143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4">
        <v>1.0</v>
      </c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3"/>
      <c r="AZ655" s="145"/>
      <c r="BA655" s="145"/>
      <c r="BB655" s="144">
        <v>1.0</v>
      </c>
      <c r="BC655" s="144"/>
    </row>
    <row r="656">
      <c r="A656" s="142" t="s">
        <v>680</v>
      </c>
      <c r="B656" s="143"/>
      <c r="C656" s="143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4">
        <v>1.0</v>
      </c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3"/>
      <c r="AZ656" s="145"/>
      <c r="BA656" s="145"/>
      <c r="BB656" s="144">
        <v>1.0</v>
      </c>
      <c r="BC656" s="144"/>
    </row>
    <row r="657">
      <c r="A657" s="142" t="s">
        <v>768</v>
      </c>
      <c r="B657" s="143"/>
      <c r="C657" s="143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4">
        <v>1.0</v>
      </c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3"/>
      <c r="AZ657" s="145"/>
      <c r="BA657" s="145"/>
      <c r="BB657" s="144">
        <v>1.0</v>
      </c>
      <c r="BC657" s="144"/>
    </row>
    <row r="658">
      <c r="A658" s="142" t="s">
        <v>1042</v>
      </c>
      <c r="B658" s="143"/>
      <c r="C658" s="143"/>
      <c r="D658" s="143"/>
      <c r="E658" s="143"/>
      <c r="F658" s="143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4">
        <v>1.0</v>
      </c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3"/>
      <c r="BA658" s="145"/>
      <c r="BB658" s="144">
        <v>1.0</v>
      </c>
      <c r="BC658" s="144"/>
    </row>
    <row r="659">
      <c r="A659" s="142" t="s">
        <v>984</v>
      </c>
      <c r="B659" s="143"/>
      <c r="C659" s="143"/>
      <c r="D659" s="143"/>
      <c r="E659" s="143"/>
      <c r="F659" s="143"/>
      <c r="G659" s="143"/>
      <c r="H659" s="143"/>
      <c r="I659" s="145"/>
      <c r="J659" s="145"/>
      <c r="K659" s="145"/>
      <c r="L659" s="145"/>
      <c r="M659" s="145"/>
      <c r="N659" s="145"/>
      <c r="O659" s="145"/>
      <c r="P659" s="145"/>
      <c r="Q659" s="144">
        <v>1.0</v>
      </c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4">
        <v>1.0</v>
      </c>
      <c r="BC659" s="144"/>
    </row>
    <row r="660">
      <c r="A660" s="142" t="s">
        <v>284</v>
      </c>
      <c r="B660" s="143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3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4">
        <v>1.0</v>
      </c>
      <c r="AT660" s="145"/>
      <c r="AU660" s="145"/>
      <c r="AV660" s="145"/>
      <c r="AW660" s="145"/>
      <c r="AX660" s="145"/>
      <c r="AY660" s="145"/>
      <c r="AZ660" s="145"/>
      <c r="BA660" s="145"/>
      <c r="BB660" s="144">
        <v>1.0</v>
      </c>
      <c r="BC660" s="144"/>
    </row>
    <row r="661">
      <c r="A661" s="142" t="s">
        <v>356</v>
      </c>
      <c r="B661" s="143"/>
      <c r="C661" s="143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3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4">
        <v>1.0</v>
      </c>
      <c r="AT661" s="145"/>
      <c r="AU661" s="145"/>
      <c r="AV661" s="145"/>
      <c r="AW661" s="145"/>
      <c r="AX661" s="145"/>
      <c r="AY661" s="145"/>
      <c r="AZ661" s="145"/>
      <c r="BA661" s="145"/>
      <c r="BB661" s="144">
        <v>1.0</v>
      </c>
      <c r="BC661" s="144"/>
    </row>
    <row r="662">
      <c r="A662" s="142" t="s">
        <v>559</v>
      </c>
      <c r="B662" s="143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3"/>
      <c r="AL662" s="145"/>
      <c r="AM662" s="145"/>
      <c r="AN662" s="145"/>
      <c r="AO662" s="145"/>
      <c r="AP662" s="145"/>
      <c r="AQ662" s="145"/>
      <c r="AR662" s="145"/>
      <c r="AS662" s="144">
        <v>1.0</v>
      </c>
      <c r="AT662" s="145"/>
      <c r="AU662" s="145"/>
      <c r="AV662" s="145"/>
      <c r="AW662" s="145"/>
      <c r="AX662" s="145"/>
      <c r="AY662" s="145"/>
      <c r="AZ662" s="145"/>
      <c r="BA662" s="145"/>
      <c r="BB662" s="144">
        <v>1.0</v>
      </c>
      <c r="BC662" s="144"/>
    </row>
    <row r="663">
      <c r="A663" s="142" t="s">
        <v>357</v>
      </c>
      <c r="B663" s="143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3"/>
      <c r="AL663" s="145"/>
      <c r="AM663" s="145"/>
      <c r="AN663" s="145"/>
      <c r="AO663" s="145"/>
      <c r="AP663" s="145"/>
      <c r="AQ663" s="145"/>
      <c r="AR663" s="145"/>
      <c r="AS663" s="144">
        <v>1.0</v>
      </c>
      <c r="AT663" s="145"/>
      <c r="AU663" s="145"/>
      <c r="AV663" s="145"/>
      <c r="AW663" s="145"/>
      <c r="AX663" s="145"/>
      <c r="AY663" s="145"/>
      <c r="AZ663" s="145"/>
      <c r="BA663" s="145"/>
      <c r="BB663" s="144">
        <v>1.0</v>
      </c>
      <c r="BC663" s="144"/>
    </row>
    <row r="664">
      <c r="A664" s="142" t="s">
        <v>404</v>
      </c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3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4">
        <v>1.0</v>
      </c>
      <c r="AT664" s="145"/>
      <c r="AU664" s="145"/>
      <c r="AV664" s="145"/>
      <c r="AW664" s="145"/>
      <c r="AX664" s="145"/>
      <c r="AY664" s="145"/>
      <c r="AZ664" s="145"/>
      <c r="BA664" s="145"/>
      <c r="BB664" s="144">
        <v>1.0</v>
      </c>
      <c r="BC664" s="144"/>
    </row>
    <row r="665">
      <c r="A665" s="142" t="s">
        <v>410</v>
      </c>
      <c r="B665" s="143"/>
      <c r="C665" s="143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4">
        <v>1.0</v>
      </c>
      <c r="AK665" s="145"/>
      <c r="AL665" s="145"/>
      <c r="AM665" s="145"/>
      <c r="AN665" s="145"/>
      <c r="AO665" s="145"/>
      <c r="AP665" s="145"/>
      <c r="AQ665" s="145"/>
      <c r="AR665" s="145"/>
      <c r="AS665" s="143"/>
      <c r="AT665" s="145"/>
      <c r="AU665" s="145"/>
      <c r="AV665" s="145"/>
      <c r="AW665" s="145"/>
      <c r="AX665" s="145"/>
      <c r="AY665" s="145"/>
      <c r="AZ665" s="145"/>
      <c r="BA665" s="145"/>
      <c r="BB665" s="144">
        <v>1.0</v>
      </c>
      <c r="BC665" s="144"/>
    </row>
    <row r="666">
      <c r="A666" s="142" t="s">
        <v>1043</v>
      </c>
      <c r="B666" s="143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4">
        <v>1.0</v>
      </c>
      <c r="AK666" s="145"/>
      <c r="AL666" s="145"/>
      <c r="AM666" s="145"/>
      <c r="AN666" s="145"/>
      <c r="AO666" s="145"/>
      <c r="AP666" s="145"/>
      <c r="AQ666" s="145"/>
      <c r="AR666" s="145"/>
      <c r="AS666" s="143"/>
      <c r="AT666" s="145"/>
      <c r="AU666" s="145"/>
      <c r="AV666" s="145"/>
      <c r="AW666" s="145"/>
      <c r="AX666" s="145"/>
      <c r="AY666" s="145"/>
      <c r="AZ666" s="145"/>
      <c r="BA666" s="145"/>
      <c r="BB666" s="144">
        <v>1.0</v>
      </c>
      <c r="BC666" s="144"/>
    </row>
    <row r="667">
      <c r="A667" s="142" t="s">
        <v>745</v>
      </c>
      <c r="B667" s="143"/>
      <c r="C667" s="143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4">
        <v>1.0</v>
      </c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3"/>
      <c r="AT667" s="145"/>
      <c r="AU667" s="145"/>
      <c r="AV667" s="145"/>
      <c r="AW667" s="145"/>
      <c r="AX667" s="145"/>
      <c r="AY667" s="145"/>
      <c r="AZ667" s="145"/>
      <c r="BA667" s="145"/>
      <c r="BB667" s="144">
        <v>1.0</v>
      </c>
      <c r="BC667" s="144"/>
    </row>
    <row r="668">
      <c r="A668" s="142" t="s">
        <v>868</v>
      </c>
      <c r="B668" s="143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4">
        <v>1.0</v>
      </c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3"/>
      <c r="AT668" s="145"/>
      <c r="AU668" s="145"/>
      <c r="AV668" s="145"/>
      <c r="AW668" s="145"/>
      <c r="AX668" s="145"/>
      <c r="AY668" s="145"/>
      <c r="AZ668" s="145"/>
      <c r="BA668" s="145"/>
      <c r="BB668" s="144">
        <v>1.0</v>
      </c>
      <c r="BC668" s="144"/>
    </row>
    <row r="669">
      <c r="A669" s="142" t="s">
        <v>901</v>
      </c>
      <c r="B669" s="143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4">
        <v>1.0</v>
      </c>
      <c r="AF669" s="145"/>
      <c r="AG669" s="145"/>
      <c r="AH669" s="145"/>
      <c r="AI669" s="145"/>
      <c r="AJ669" s="143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4">
        <v>1.0</v>
      </c>
      <c r="BC669" s="144"/>
    </row>
    <row r="670">
      <c r="A670" s="142" t="s">
        <v>1044</v>
      </c>
      <c r="B670" s="143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4">
        <v>1.0</v>
      </c>
      <c r="AC670" s="145"/>
      <c r="AD670" s="145"/>
      <c r="AE670" s="145"/>
      <c r="AF670" s="145"/>
      <c r="AG670" s="145"/>
      <c r="AH670" s="145"/>
      <c r="AI670" s="145"/>
      <c r="AJ670" s="143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4">
        <v>1.0</v>
      </c>
      <c r="BC670" s="144"/>
    </row>
    <row r="671">
      <c r="A671" s="142" t="s">
        <v>1045</v>
      </c>
      <c r="B671" s="143"/>
      <c r="C671" s="143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4">
        <v>1.0</v>
      </c>
      <c r="AC671" s="145"/>
      <c r="AD671" s="145"/>
      <c r="AE671" s="143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4">
        <v>1.0</v>
      </c>
      <c r="BC671" s="144"/>
    </row>
    <row r="672">
      <c r="A672" s="142" t="s">
        <v>1046</v>
      </c>
      <c r="B672" s="143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4">
        <v>1.0</v>
      </c>
      <c r="AC672" s="145"/>
      <c r="AD672" s="145"/>
      <c r="AE672" s="143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4">
        <v>1.0</v>
      </c>
      <c r="BC672" s="144"/>
    </row>
    <row r="673">
      <c r="A673" s="142" t="s">
        <v>426</v>
      </c>
      <c r="B673" s="143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3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4">
        <v>1.0</v>
      </c>
      <c r="AT673" s="145"/>
      <c r="AU673" s="145"/>
      <c r="AV673" s="145"/>
      <c r="AW673" s="145"/>
      <c r="AX673" s="145"/>
      <c r="AY673" s="145"/>
      <c r="AZ673" s="145"/>
      <c r="BA673" s="145"/>
      <c r="BB673" s="144">
        <v>1.0</v>
      </c>
      <c r="BC673" s="144"/>
    </row>
    <row r="674">
      <c r="A674" s="142" t="s">
        <v>827</v>
      </c>
      <c r="B674" s="143"/>
      <c r="C674" s="143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3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4">
        <v>1.0</v>
      </c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4">
        <v>1.0</v>
      </c>
      <c r="BC674" s="144"/>
    </row>
    <row r="675">
      <c r="A675" s="142" t="s">
        <v>774</v>
      </c>
      <c r="B675" s="143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4">
        <v>1.0</v>
      </c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3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4">
        <v>1.0</v>
      </c>
      <c r="BC675" s="144"/>
    </row>
    <row r="676">
      <c r="A676" s="142" t="s">
        <v>511</v>
      </c>
      <c r="B676" s="143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4">
        <v>1.0</v>
      </c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3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4">
        <v>1.0</v>
      </c>
      <c r="BC676" s="144"/>
    </row>
    <row r="677">
      <c r="A677" s="142" t="s">
        <v>482</v>
      </c>
      <c r="B677" s="143"/>
      <c r="C677" s="145"/>
      <c r="D677" s="143"/>
      <c r="E677" s="143"/>
      <c r="F677" s="145"/>
      <c r="G677" s="143"/>
      <c r="H677" s="145"/>
      <c r="I677" s="143"/>
      <c r="J677" s="145"/>
      <c r="K677" s="144">
        <v>1.0</v>
      </c>
      <c r="L677" s="145"/>
      <c r="M677" s="145"/>
      <c r="N677" s="145"/>
      <c r="O677" s="145"/>
      <c r="P677" s="143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3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4">
        <v>1.0</v>
      </c>
      <c r="BC677" s="144"/>
    </row>
    <row r="678">
      <c r="A678" s="142" t="s">
        <v>771</v>
      </c>
      <c r="B678" s="143"/>
      <c r="C678" s="145"/>
      <c r="D678" s="143"/>
      <c r="E678" s="143"/>
      <c r="F678" s="145"/>
      <c r="G678" s="143"/>
      <c r="H678" s="145"/>
      <c r="I678" s="143"/>
      <c r="J678" s="145"/>
      <c r="K678" s="145"/>
      <c r="L678" s="145"/>
      <c r="M678" s="145"/>
      <c r="N678" s="145"/>
      <c r="O678" s="145"/>
      <c r="P678" s="143"/>
      <c r="Q678" s="145"/>
      <c r="R678" s="145"/>
      <c r="S678" s="145"/>
      <c r="T678" s="145"/>
      <c r="U678" s="145"/>
      <c r="V678" s="145"/>
      <c r="W678" s="144">
        <v>1.0</v>
      </c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3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4">
        <v>1.0</v>
      </c>
      <c r="BC678" s="144"/>
    </row>
    <row r="679">
      <c r="A679" s="142" t="s">
        <v>778</v>
      </c>
      <c r="B679" s="143"/>
      <c r="C679" s="145"/>
      <c r="D679" s="143"/>
      <c r="E679" s="143"/>
      <c r="F679" s="145"/>
      <c r="G679" s="143"/>
      <c r="H679" s="145"/>
      <c r="I679" s="143"/>
      <c r="J679" s="145"/>
      <c r="K679" s="145"/>
      <c r="L679" s="145"/>
      <c r="M679" s="145"/>
      <c r="N679" s="145"/>
      <c r="O679" s="145"/>
      <c r="P679" s="143"/>
      <c r="Q679" s="144">
        <v>1.0</v>
      </c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3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4">
        <v>1.0</v>
      </c>
      <c r="BC679" s="144"/>
    </row>
    <row r="680">
      <c r="A680" s="142" t="s">
        <v>985</v>
      </c>
      <c r="B680" s="145"/>
      <c r="C680" s="145"/>
      <c r="D680" s="145"/>
      <c r="E680" s="145"/>
      <c r="F680" s="145"/>
      <c r="G680" s="145"/>
      <c r="H680" s="145"/>
      <c r="I680" s="145"/>
      <c r="J680" s="145"/>
      <c r="K680" s="143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4">
        <v>1.0</v>
      </c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4">
        <v>1.0</v>
      </c>
      <c r="BC680" s="144"/>
    </row>
    <row r="681">
      <c r="A681" s="142" t="s">
        <v>794</v>
      </c>
      <c r="B681" s="143"/>
      <c r="C681" s="145"/>
      <c r="D681" s="145"/>
      <c r="E681" s="145"/>
      <c r="F681" s="145"/>
      <c r="G681" s="145"/>
      <c r="H681" s="145"/>
      <c r="I681" s="145"/>
      <c r="J681" s="145"/>
      <c r="K681" s="143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4">
        <v>1.0</v>
      </c>
      <c r="X681" s="145"/>
      <c r="Y681" s="145"/>
      <c r="Z681" s="145"/>
      <c r="AA681" s="143"/>
      <c r="AB681" s="145"/>
      <c r="AC681" s="145"/>
      <c r="AD681" s="145"/>
      <c r="AE681" s="145"/>
      <c r="AF681" s="145"/>
      <c r="AG681" s="145"/>
      <c r="AH681" s="145"/>
      <c r="AI681" s="145"/>
      <c r="AJ681" s="143"/>
      <c r="AK681" s="145"/>
      <c r="AL681" s="145"/>
      <c r="AM681" s="145"/>
      <c r="AN681" s="145"/>
      <c r="AO681" s="145"/>
      <c r="AP681" s="145"/>
      <c r="AQ681" s="143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4">
        <v>1.0</v>
      </c>
      <c r="BC681" s="144"/>
    </row>
    <row r="682">
      <c r="A682" s="142" t="s">
        <v>795</v>
      </c>
      <c r="B682" s="143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4">
        <v>1.0</v>
      </c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4">
        <v>1.0</v>
      </c>
      <c r="BC682" s="144"/>
    </row>
    <row r="683">
      <c r="A683" s="142" t="s">
        <v>468</v>
      </c>
      <c r="B683" s="143"/>
      <c r="C683" s="145"/>
      <c r="D683" s="145"/>
      <c r="E683" s="145"/>
      <c r="F683" s="145"/>
      <c r="G683" s="145"/>
      <c r="H683" s="144">
        <v>1.0</v>
      </c>
      <c r="I683" s="145"/>
      <c r="J683" s="145"/>
      <c r="K683" s="145"/>
      <c r="L683" s="145"/>
      <c r="M683" s="145"/>
      <c r="N683" s="145"/>
      <c r="O683" s="145"/>
      <c r="P683" s="145"/>
      <c r="Q683" s="143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4">
        <v>1.0</v>
      </c>
      <c r="BC683" s="144"/>
    </row>
    <row r="684">
      <c r="A684" s="142" t="s">
        <v>722</v>
      </c>
      <c r="B684" s="143"/>
      <c r="C684" s="145"/>
      <c r="D684" s="145"/>
      <c r="E684" s="145"/>
      <c r="F684" s="145"/>
      <c r="G684" s="145"/>
      <c r="H684" s="145"/>
      <c r="I684" s="145"/>
      <c r="J684" s="144">
        <v>1.0</v>
      </c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3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4">
        <v>1.0</v>
      </c>
      <c r="BC684" s="144"/>
    </row>
    <row r="685">
      <c r="A685" s="142" t="s">
        <v>726</v>
      </c>
      <c r="B685" s="145"/>
      <c r="C685" s="145"/>
      <c r="D685" s="145"/>
      <c r="E685" s="145"/>
      <c r="F685" s="145"/>
      <c r="G685" s="145"/>
      <c r="H685" s="145"/>
      <c r="I685" s="145"/>
      <c r="J685" s="144">
        <v>1.0</v>
      </c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3"/>
      <c r="X685" s="145"/>
      <c r="Y685" s="145"/>
      <c r="Z685" s="145"/>
      <c r="AA685" s="145"/>
      <c r="AB685" s="145"/>
      <c r="AC685" s="145"/>
      <c r="AD685" s="145"/>
      <c r="AE685" s="145"/>
      <c r="AF685" s="145"/>
      <c r="AG685" s="145"/>
      <c r="AH685" s="145"/>
      <c r="AI685" s="145"/>
      <c r="AJ685" s="145"/>
      <c r="AK685" s="145"/>
      <c r="AL685" s="145"/>
      <c r="AM685" s="145"/>
      <c r="AN685" s="145"/>
      <c r="AO685" s="145"/>
      <c r="AP685" s="145"/>
      <c r="AQ685" s="145"/>
      <c r="AR685" s="145"/>
      <c r="AS685" s="145"/>
      <c r="AT685" s="145"/>
      <c r="AU685" s="145"/>
      <c r="AV685" s="145"/>
      <c r="AW685" s="145"/>
      <c r="AX685" s="145"/>
      <c r="AY685" s="145"/>
      <c r="AZ685" s="145"/>
      <c r="BA685" s="145"/>
      <c r="BB685" s="144">
        <v>1.0</v>
      </c>
      <c r="BC685" s="144"/>
    </row>
    <row r="686">
      <c r="A686" s="142" t="s">
        <v>847</v>
      </c>
      <c r="B686" s="143"/>
      <c r="C686" s="145"/>
      <c r="D686" s="145"/>
      <c r="E686" s="145"/>
      <c r="F686" s="145"/>
      <c r="G686" s="145"/>
      <c r="H686" s="145"/>
      <c r="I686" s="145"/>
      <c r="J686" s="144">
        <v>1.0</v>
      </c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3"/>
      <c r="X686" s="145"/>
      <c r="Y686" s="145"/>
      <c r="Z686" s="145"/>
      <c r="AA686" s="145"/>
      <c r="AB686" s="145"/>
      <c r="AC686" s="145"/>
      <c r="AD686" s="145"/>
      <c r="AE686" s="145"/>
      <c r="AF686" s="145"/>
      <c r="AG686" s="145"/>
      <c r="AH686" s="145"/>
      <c r="AI686" s="145"/>
      <c r="AJ686" s="145"/>
      <c r="AK686" s="145"/>
      <c r="AL686" s="145"/>
      <c r="AM686" s="145"/>
      <c r="AN686" s="145"/>
      <c r="AO686" s="145"/>
      <c r="AP686" s="145"/>
      <c r="AQ686" s="145"/>
      <c r="AR686" s="145"/>
      <c r="AS686" s="145"/>
      <c r="AT686" s="145"/>
      <c r="AU686" s="145"/>
      <c r="AV686" s="145"/>
      <c r="AW686" s="145"/>
      <c r="AX686" s="145"/>
      <c r="AY686" s="145"/>
      <c r="AZ686" s="145"/>
      <c r="BA686" s="145"/>
      <c r="BB686" s="144">
        <v>1.0</v>
      </c>
      <c r="BC686" s="144"/>
    </row>
    <row r="687">
      <c r="A687" s="142" t="s">
        <v>964</v>
      </c>
      <c r="B687" s="143"/>
      <c r="C687" s="145"/>
      <c r="D687" s="145"/>
      <c r="E687" s="145"/>
      <c r="F687" s="145"/>
      <c r="G687" s="145"/>
      <c r="H687" s="143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4">
        <v>1.0</v>
      </c>
      <c r="V687" s="145"/>
      <c r="W687" s="145"/>
      <c r="X687" s="145"/>
      <c r="Y687" s="145"/>
      <c r="Z687" s="145"/>
      <c r="AA687" s="145"/>
      <c r="AB687" s="145"/>
      <c r="AC687" s="145"/>
      <c r="AD687" s="145"/>
      <c r="AE687" s="145"/>
      <c r="AF687" s="145"/>
      <c r="AG687" s="145"/>
      <c r="AH687" s="145"/>
      <c r="AI687" s="145"/>
      <c r="AJ687" s="145"/>
      <c r="AK687" s="145"/>
      <c r="AL687" s="145"/>
      <c r="AM687" s="145"/>
      <c r="AN687" s="145"/>
      <c r="AO687" s="145"/>
      <c r="AP687" s="145"/>
      <c r="AQ687" s="145"/>
      <c r="AR687" s="145"/>
      <c r="AS687" s="145"/>
      <c r="AT687" s="145"/>
      <c r="AU687" s="145"/>
      <c r="AV687" s="145"/>
      <c r="AW687" s="145"/>
      <c r="AX687" s="145"/>
      <c r="AY687" s="145"/>
      <c r="AZ687" s="145"/>
      <c r="BA687" s="145"/>
      <c r="BB687" s="144">
        <v>1.0</v>
      </c>
      <c r="BC687" s="144"/>
    </row>
    <row r="688">
      <c r="A688" s="142" t="s">
        <v>965</v>
      </c>
      <c r="B688" s="143"/>
      <c r="C688" s="145"/>
      <c r="D688" s="145"/>
      <c r="E688" s="145"/>
      <c r="F688" s="145"/>
      <c r="G688" s="145"/>
      <c r="H688" s="145"/>
      <c r="I688" s="145"/>
      <c r="J688" s="143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4">
        <v>1.0</v>
      </c>
      <c r="V688" s="145"/>
      <c r="W688" s="145"/>
      <c r="X688" s="145"/>
      <c r="Y688" s="145"/>
      <c r="Z688" s="145"/>
      <c r="AA688" s="145"/>
      <c r="AB688" s="145"/>
      <c r="AC688" s="145"/>
      <c r="AD688" s="145"/>
      <c r="AE688" s="145"/>
      <c r="AF688" s="145"/>
      <c r="AG688" s="145"/>
      <c r="AH688" s="145"/>
      <c r="AI688" s="145"/>
      <c r="AJ688" s="145"/>
      <c r="AK688" s="145"/>
      <c r="AL688" s="145"/>
      <c r="AM688" s="145"/>
      <c r="AN688" s="145"/>
      <c r="AO688" s="145"/>
      <c r="AP688" s="145"/>
      <c r="AQ688" s="145"/>
      <c r="AR688" s="145"/>
      <c r="AS688" s="145"/>
      <c r="AT688" s="145"/>
      <c r="AU688" s="145"/>
      <c r="AV688" s="145"/>
      <c r="AW688" s="145"/>
      <c r="AX688" s="145"/>
      <c r="AY688" s="145"/>
      <c r="AZ688" s="145"/>
      <c r="BA688" s="145"/>
      <c r="BB688" s="144">
        <v>1.0</v>
      </c>
      <c r="BC688" s="144"/>
    </row>
    <row r="689">
      <c r="A689" s="142" t="s">
        <v>966</v>
      </c>
      <c r="B689" s="143"/>
      <c r="C689" s="145"/>
      <c r="D689" s="145"/>
      <c r="E689" s="145"/>
      <c r="F689" s="145"/>
      <c r="G689" s="145"/>
      <c r="H689" s="145"/>
      <c r="I689" s="145"/>
      <c r="J689" s="143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4">
        <v>1.0</v>
      </c>
      <c r="V689" s="145"/>
      <c r="W689" s="145"/>
      <c r="X689" s="145"/>
      <c r="Y689" s="145"/>
      <c r="Z689" s="145"/>
      <c r="AA689" s="145"/>
      <c r="AB689" s="145"/>
      <c r="AC689" s="145"/>
      <c r="AD689" s="145"/>
      <c r="AE689" s="145"/>
      <c r="AF689" s="145"/>
      <c r="AG689" s="145"/>
      <c r="AH689" s="145"/>
      <c r="AI689" s="145"/>
      <c r="AJ689" s="145"/>
      <c r="AK689" s="145"/>
      <c r="AL689" s="145"/>
      <c r="AM689" s="145"/>
      <c r="AN689" s="145"/>
      <c r="AO689" s="145"/>
      <c r="AP689" s="145"/>
      <c r="AQ689" s="145"/>
      <c r="AR689" s="145"/>
      <c r="AS689" s="145"/>
      <c r="AT689" s="145"/>
      <c r="AU689" s="145"/>
      <c r="AV689" s="145"/>
      <c r="AW689" s="145"/>
      <c r="AX689" s="145"/>
      <c r="AY689" s="145"/>
      <c r="AZ689" s="145"/>
      <c r="BA689" s="145"/>
      <c r="BB689" s="144">
        <v>1.0</v>
      </c>
      <c r="BC689" s="144"/>
    </row>
    <row r="690">
      <c r="A690" s="142" t="s">
        <v>967</v>
      </c>
      <c r="B690" s="143"/>
      <c r="C690" s="145"/>
      <c r="D690" s="145"/>
      <c r="E690" s="145"/>
      <c r="F690" s="145"/>
      <c r="G690" s="145"/>
      <c r="H690" s="145"/>
      <c r="I690" s="145"/>
      <c r="J690" s="143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4">
        <v>1.0</v>
      </c>
      <c r="V690" s="145"/>
      <c r="W690" s="145"/>
      <c r="X690" s="145"/>
      <c r="Y690" s="145"/>
      <c r="Z690" s="145"/>
      <c r="AA690" s="145"/>
      <c r="AB690" s="145"/>
      <c r="AC690" s="145"/>
      <c r="AD690" s="145"/>
      <c r="AE690" s="145"/>
      <c r="AF690" s="145"/>
      <c r="AG690" s="145"/>
      <c r="AH690" s="145"/>
      <c r="AI690" s="145"/>
      <c r="AJ690" s="145"/>
      <c r="AK690" s="145"/>
      <c r="AL690" s="145"/>
      <c r="AM690" s="145"/>
      <c r="AN690" s="145"/>
      <c r="AO690" s="145"/>
      <c r="AP690" s="145"/>
      <c r="AQ690" s="145"/>
      <c r="AR690" s="145"/>
      <c r="AS690" s="145"/>
      <c r="AT690" s="145"/>
      <c r="AU690" s="145"/>
      <c r="AV690" s="145"/>
      <c r="AW690" s="145"/>
      <c r="AX690" s="145"/>
      <c r="AY690" s="145"/>
      <c r="AZ690" s="145"/>
      <c r="BA690" s="145"/>
      <c r="BB690" s="144">
        <v>1.0</v>
      </c>
      <c r="BC690" s="144"/>
    </row>
    <row r="691">
      <c r="A691" s="142" t="s">
        <v>968</v>
      </c>
      <c r="B691" s="143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4">
        <v>1.0</v>
      </c>
      <c r="V691" s="145"/>
      <c r="W691" s="145"/>
      <c r="X691" s="145"/>
      <c r="Y691" s="145"/>
      <c r="Z691" s="145"/>
      <c r="AA691" s="145"/>
      <c r="AB691" s="145"/>
      <c r="AC691" s="145"/>
      <c r="AD691" s="145"/>
      <c r="AE691" s="145"/>
      <c r="AF691" s="145"/>
      <c r="AG691" s="145"/>
      <c r="AH691" s="145"/>
      <c r="AI691" s="145"/>
      <c r="AJ691" s="145"/>
      <c r="AK691" s="145"/>
      <c r="AL691" s="145"/>
      <c r="AM691" s="145"/>
      <c r="AN691" s="145"/>
      <c r="AO691" s="145"/>
      <c r="AP691" s="145"/>
      <c r="AQ691" s="145"/>
      <c r="AR691" s="145"/>
      <c r="AS691" s="145"/>
      <c r="AT691" s="145"/>
      <c r="AU691" s="145"/>
      <c r="AV691" s="145"/>
      <c r="AW691" s="145"/>
      <c r="AX691" s="145"/>
      <c r="AY691" s="145"/>
      <c r="AZ691" s="145"/>
      <c r="BA691" s="145"/>
      <c r="BB691" s="144">
        <v>1.0</v>
      </c>
      <c r="BC691" s="144"/>
    </row>
    <row r="692">
      <c r="A692" s="142" t="s">
        <v>969</v>
      </c>
      <c r="B692" s="143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4">
        <v>1.0</v>
      </c>
      <c r="V692" s="145"/>
      <c r="W692" s="145"/>
      <c r="X692" s="145"/>
      <c r="Y692" s="145"/>
      <c r="Z692" s="145"/>
      <c r="AA692" s="145"/>
      <c r="AB692" s="145"/>
      <c r="AC692" s="145"/>
      <c r="AD692" s="145"/>
      <c r="AE692" s="145"/>
      <c r="AF692" s="145"/>
      <c r="AG692" s="145"/>
      <c r="AH692" s="145"/>
      <c r="AI692" s="145"/>
      <c r="AJ692" s="145"/>
      <c r="AK692" s="145"/>
      <c r="AL692" s="145"/>
      <c r="AM692" s="145"/>
      <c r="AN692" s="145"/>
      <c r="AO692" s="145"/>
      <c r="AP692" s="145"/>
      <c r="AQ692" s="145"/>
      <c r="AR692" s="145"/>
      <c r="AS692" s="145"/>
      <c r="AT692" s="145"/>
      <c r="AU692" s="145"/>
      <c r="AV692" s="145"/>
      <c r="AW692" s="145"/>
      <c r="AX692" s="145"/>
      <c r="AY692" s="145"/>
      <c r="AZ692" s="145"/>
      <c r="BA692" s="145"/>
      <c r="BB692" s="144">
        <v>1.0</v>
      </c>
      <c r="BC692" s="144"/>
    </row>
    <row r="693">
      <c r="A693" s="142" t="s">
        <v>970</v>
      </c>
      <c r="B693" s="143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4">
        <v>1.0</v>
      </c>
      <c r="V693" s="145"/>
      <c r="W693" s="145"/>
      <c r="X693" s="145"/>
      <c r="Y693" s="145"/>
      <c r="Z693" s="145"/>
      <c r="AA693" s="145"/>
      <c r="AB693" s="145"/>
      <c r="AC693" s="145"/>
      <c r="AD693" s="145"/>
      <c r="AE693" s="145"/>
      <c r="AF693" s="145"/>
      <c r="AG693" s="145"/>
      <c r="AH693" s="145"/>
      <c r="AI693" s="145"/>
      <c r="AJ693" s="145"/>
      <c r="AK693" s="145"/>
      <c r="AL693" s="145"/>
      <c r="AM693" s="145"/>
      <c r="AN693" s="145"/>
      <c r="AO693" s="145"/>
      <c r="AP693" s="145"/>
      <c r="AQ693" s="145"/>
      <c r="AR693" s="145"/>
      <c r="AS693" s="145"/>
      <c r="AT693" s="145"/>
      <c r="AU693" s="145"/>
      <c r="AV693" s="145"/>
      <c r="AW693" s="145"/>
      <c r="AX693" s="145"/>
      <c r="AY693" s="145"/>
      <c r="AZ693" s="145"/>
      <c r="BA693" s="145"/>
      <c r="BB693" s="144">
        <v>1.0</v>
      </c>
      <c r="BC693" s="144"/>
    </row>
    <row r="694">
      <c r="A694" s="143"/>
      <c r="B694" s="144">
        <v>3.0</v>
      </c>
      <c r="C694" s="144">
        <v>28.0</v>
      </c>
      <c r="D694" s="144">
        <v>24.0</v>
      </c>
      <c r="E694" s="144">
        <v>23.0</v>
      </c>
      <c r="F694" s="144">
        <v>5.0</v>
      </c>
      <c r="G694" s="144">
        <v>24.0</v>
      </c>
      <c r="H694" s="144">
        <v>30.0</v>
      </c>
      <c r="I694" s="144">
        <v>24.0</v>
      </c>
      <c r="J694" s="144">
        <v>13.0</v>
      </c>
      <c r="K694" s="144">
        <v>59.0</v>
      </c>
      <c r="L694" s="144">
        <v>13.0</v>
      </c>
      <c r="M694" s="144">
        <v>75.0</v>
      </c>
      <c r="N694" s="144">
        <v>6.0</v>
      </c>
      <c r="O694" s="144">
        <v>20.0</v>
      </c>
      <c r="P694" s="144">
        <v>24.0</v>
      </c>
      <c r="Q694" s="144">
        <v>117.0</v>
      </c>
      <c r="R694" s="144">
        <v>8.0</v>
      </c>
      <c r="S694" s="144">
        <v>12.0</v>
      </c>
      <c r="T694" s="144">
        <v>19.0</v>
      </c>
      <c r="U694" s="144">
        <v>7.0</v>
      </c>
      <c r="V694" s="144">
        <v>16.0</v>
      </c>
      <c r="W694" s="144">
        <v>42.0</v>
      </c>
      <c r="X694" s="144">
        <v>22.0</v>
      </c>
      <c r="Y694" s="144">
        <v>20.0</v>
      </c>
      <c r="Z694" s="144">
        <v>21.0</v>
      </c>
      <c r="AA694" s="144">
        <v>31.0</v>
      </c>
      <c r="AB694" s="144">
        <v>11.0</v>
      </c>
      <c r="AC694" s="144">
        <v>49.0</v>
      </c>
      <c r="AD694" s="144">
        <v>26.0</v>
      </c>
      <c r="AE694" s="144">
        <v>17.0</v>
      </c>
      <c r="AF694" s="144">
        <v>13.0</v>
      </c>
      <c r="AG694" s="144">
        <v>24.0</v>
      </c>
      <c r="AH694" s="144">
        <v>35.0</v>
      </c>
      <c r="AI694" s="144">
        <v>20.0</v>
      </c>
      <c r="AJ694" s="144">
        <v>67.0</v>
      </c>
      <c r="AK694" s="144">
        <v>15.0</v>
      </c>
      <c r="AL694" s="144">
        <v>22.0</v>
      </c>
      <c r="AM694" s="144">
        <v>37.0</v>
      </c>
      <c r="AN694" s="144">
        <v>26.0</v>
      </c>
      <c r="AO694" s="144">
        <v>19.0</v>
      </c>
      <c r="AP694" s="144">
        <v>14.0</v>
      </c>
      <c r="AQ694" s="144">
        <v>30.0</v>
      </c>
      <c r="AR694" s="144">
        <v>30.0</v>
      </c>
      <c r="AS694" s="144">
        <v>24.0</v>
      </c>
      <c r="AT694" s="144">
        <v>22.0</v>
      </c>
      <c r="AU694" s="144">
        <v>15.0</v>
      </c>
      <c r="AV694" s="144">
        <v>19.0</v>
      </c>
      <c r="AW694" s="144">
        <v>35.0</v>
      </c>
      <c r="AX694" s="144">
        <v>16.0</v>
      </c>
      <c r="AY694" s="144">
        <v>38.0</v>
      </c>
      <c r="AZ694" s="144">
        <v>12.0</v>
      </c>
      <c r="BA694" s="144">
        <v>20.0</v>
      </c>
      <c r="BB694" s="143"/>
      <c r="BC694" s="143"/>
    </row>
  </sheetData>
  <hyperlinks>
    <hyperlink r:id="rId1" ref="T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1"/>
    <hyperlink r:id="rId297" ref="A302"/>
    <hyperlink r:id="rId298" ref="A303"/>
    <hyperlink r:id="rId299" ref="A304"/>
    <hyperlink r:id="rId300" ref="A305"/>
    <hyperlink r:id="rId301" ref="A306"/>
    <hyperlink r:id="rId302" ref="A307"/>
    <hyperlink r:id="rId303" ref="A308"/>
    <hyperlink r:id="rId304" ref="A309"/>
    <hyperlink r:id="rId305" ref="A310"/>
    <hyperlink r:id="rId306" ref="A311"/>
    <hyperlink r:id="rId307" ref="A312"/>
    <hyperlink r:id="rId308" ref="A313"/>
    <hyperlink r:id="rId309" ref="A314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2"/>
    <hyperlink r:id="rId397" ref="A403"/>
    <hyperlink r:id="rId398" ref="A404"/>
    <hyperlink r:id="rId399" ref="A405"/>
    <hyperlink r:id="rId400" ref="A406"/>
    <hyperlink r:id="rId401" ref="A407"/>
    <hyperlink r:id="rId402" ref="A408"/>
    <hyperlink r:id="rId403" ref="A409"/>
    <hyperlink r:id="rId404" ref="A410"/>
    <hyperlink r:id="rId405" ref="A411"/>
    <hyperlink r:id="rId406" ref="A412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1"/>
    <hyperlink r:id="rId436" ref="A442"/>
    <hyperlink r:id="rId437" ref="A443"/>
    <hyperlink r:id="rId438" ref="A444"/>
    <hyperlink r:id="rId439" ref="A445"/>
    <hyperlink r:id="rId440" ref="A446"/>
    <hyperlink r:id="rId441" ref="A447"/>
    <hyperlink r:id="rId442" ref="A448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  <hyperlink r:id="rId496" ref="A502"/>
    <hyperlink r:id="rId497" ref="A503"/>
    <hyperlink r:id="rId498" ref="A504"/>
    <hyperlink r:id="rId499" ref="A505"/>
    <hyperlink r:id="rId500" ref="A506"/>
    <hyperlink r:id="rId501" ref="A507"/>
    <hyperlink r:id="rId502" ref="A508"/>
    <hyperlink r:id="rId503" ref="A509"/>
    <hyperlink r:id="rId504" ref="A510"/>
    <hyperlink r:id="rId505" ref="A511"/>
    <hyperlink r:id="rId506" ref="A512"/>
    <hyperlink r:id="rId507" ref="A513"/>
    <hyperlink r:id="rId508" ref="A514"/>
    <hyperlink r:id="rId509" ref="A515"/>
    <hyperlink r:id="rId510" ref="A516"/>
    <hyperlink r:id="rId511" ref="A517"/>
    <hyperlink r:id="rId512" ref="A518"/>
    <hyperlink r:id="rId513" ref="A519"/>
    <hyperlink r:id="rId514" ref="A520"/>
    <hyperlink r:id="rId515" ref="A521"/>
    <hyperlink r:id="rId516" ref="A522"/>
    <hyperlink r:id="rId517" ref="A523"/>
    <hyperlink r:id="rId518" ref="A524"/>
    <hyperlink r:id="rId519" ref="A525"/>
    <hyperlink r:id="rId520" ref="A526"/>
    <hyperlink r:id="rId521" ref="A527"/>
    <hyperlink r:id="rId522" ref="A528"/>
    <hyperlink r:id="rId523" ref="A529"/>
    <hyperlink r:id="rId524" ref="A530"/>
    <hyperlink r:id="rId525" ref="A531"/>
    <hyperlink r:id="rId526" ref="A532"/>
    <hyperlink r:id="rId527" ref="A533"/>
    <hyperlink r:id="rId528" ref="A534"/>
    <hyperlink r:id="rId529" ref="A535"/>
    <hyperlink r:id="rId530" ref="A536"/>
    <hyperlink r:id="rId531" ref="A537"/>
    <hyperlink r:id="rId532" ref="A538"/>
    <hyperlink r:id="rId533" ref="A539"/>
    <hyperlink r:id="rId534" ref="A540"/>
    <hyperlink r:id="rId535" ref="A541"/>
    <hyperlink r:id="rId536" ref="A542"/>
    <hyperlink r:id="rId537" ref="A543"/>
    <hyperlink r:id="rId538" ref="A544"/>
    <hyperlink r:id="rId539" ref="A545"/>
    <hyperlink r:id="rId540" ref="A546"/>
    <hyperlink r:id="rId541" ref="A547"/>
    <hyperlink r:id="rId542" ref="A548"/>
    <hyperlink r:id="rId543" ref="A549"/>
    <hyperlink r:id="rId544" ref="A550"/>
    <hyperlink r:id="rId545" ref="A551"/>
    <hyperlink r:id="rId546" ref="A552"/>
    <hyperlink r:id="rId547" ref="A553"/>
    <hyperlink r:id="rId548" ref="A554"/>
    <hyperlink r:id="rId549" ref="A556"/>
    <hyperlink r:id="rId550" ref="A557"/>
    <hyperlink r:id="rId551" ref="A558"/>
    <hyperlink r:id="rId552" ref="A559"/>
    <hyperlink r:id="rId553" ref="A560"/>
    <hyperlink r:id="rId554" ref="A561"/>
    <hyperlink r:id="rId555" ref="A562"/>
    <hyperlink r:id="rId556" ref="A563"/>
    <hyperlink r:id="rId557" ref="A564"/>
    <hyperlink r:id="rId558" ref="A565"/>
    <hyperlink r:id="rId559" ref="A566"/>
    <hyperlink r:id="rId560" ref="A567"/>
    <hyperlink r:id="rId561" ref="A568"/>
    <hyperlink r:id="rId562" ref="A569"/>
    <hyperlink r:id="rId563" ref="A570"/>
    <hyperlink r:id="rId564" ref="A571"/>
    <hyperlink r:id="rId565" ref="A572"/>
    <hyperlink r:id="rId566" ref="A573"/>
    <hyperlink r:id="rId567" ref="A574"/>
    <hyperlink r:id="rId568" ref="A575"/>
    <hyperlink r:id="rId569" ref="A576"/>
    <hyperlink r:id="rId570" ref="A577"/>
    <hyperlink r:id="rId571" ref="A578"/>
    <hyperlink r:id="rId572" ref="A579"/>
    <hyperlink r:id="rId573" ref="A580"/>
    <hyperlink r:id="rId574" ref="A581"/>
    <hyperlink r:id="rId575" ref="A582"/>
    <hyperlink r:id="rId576" ref="A583"/>
    <hyperlink r:id="rId577" ref="A584"/>
    <hyperlink r:id="rId578" ref="A585"/>
    <hyperlink r:id="rId579" ref="A586"/>
    <hyperlink r:id="rId580" ref="A587"/>
    <hyperlink r:id="rId581" ref="A588"/>
    <hyperlink r:id="rId582" ref="A589"/>
    <hyperlink r:id="rId583" ref="A590"/>
    <hyperlink r:id="rId584" ref="A591"/>
    <hyperlink r:id="rId585" ref="A592"/>
    <hyperlink r:id="rId586" ref="A593"/>
    <hyperlink r:id="rId587" ref="A594"/>
    <hyperlink r:id="rId588" ref="A595"/>
    <hyperlink r:id="rId589" ref="A596"/>
    <hyperlink r:id="rId590" ref="A597"/>
    <hyperlink r:id="rId591" ref="A598"/>
    <hyperlink r:id="rId592" ref="A599"/>
    <hyperlink r:id="rId593" ref="A600"/>
    <hyperlink r:id="rId594" ref="A601"/>
    <hyperlink r:id="rId595" ref="A602"/>
    <hyperlink r:id="rId596" ref="A603"/>
    <hyperlink r:id="rId597" ref="A604"/>
    <hyperlink r:id="rId598" ref="A605"/>
    <hyperlink r:id="rId599" ref="A606"/>
    <hyperlink r:id="rId600" ref="A607"/>
    <hyperlink r:id="rId601" ref="A608"/>
    <hyperlink r:id="rId602" ref="A609"/>
    <hyperlink r:id="rId603" ref="A610"/>
    <hyperlink r:id="rId604" ref="A611"/>
    <hyperlink r:id="rId605" ref="A612"/>
    <hyperlink r:id="rId606" ref="A613"/>
    <hyperlink r:id="rId607" ref="A614"/>
    <hyperlink r:id="rId608" ref="A615"/>
    <hyperlink r:id="rId609" ref="A616"/>
    <hyperlink r:id="rId610" ref="A617"/>
    <hyperlink r:id="rId611" ref="A618"/>
    <hyperlink r:id="rId612" ref="A619"/>
    <hyperlink r:id="rId613" ref="A620"/>
    <hyperlink r:id="rId614" ref="A621"/>
    <hyperlink r:id="rId615" ref="A622"/>
    <hyperlink r:id="rId616" ref="A623"/>
    <hyperlink r:id="rId617" ref="A624"/>
    <hyperlink r:id="rId618" ref="A625"/>
    <hyperlink r:id="rId619" ref="A626"/>
    <hyperlink r:id="rId620" ref="A627"/>
    <hyperlink r:id="rId621" ref="A628"/>
    <hyperlink r:id="rId622" ref="A629"/>
    <hyperlink r:id="rId623" ref="A630"/>
    <hyperlink r:id="rId624" ref="A631"/>
    <hyperlink r:id="rId625" ref="A632"/>
    <hyperlink r:id="rId626" ref="A633"/>
    <hyperlink r:id="rId627" ref="A634"/>
    <hyperlink r:id="rId628" ref="A635"/>
    <hyperlink r:id="rId629" ref="A636"/>
    <hyperlink r:id="rId630" ref="A637"/>
    <hyperlink r:id="rId631" ref="A638"/>
    <hyperlink r:id="rId632" ref="A639"/>
    <hyperlink r:id="rId633" ref="A640"/>
    <hyperlink r:id="rId634" ref="A641"/>
    <hyperlink r:id="rId635" ref="A642"/>
    <hyperlink r:id="rId636" ref="A643"/>
    <hyperlink r:id="rId637" ref="A644"/>
    <hyperlink r:id="rId638" ref="A645"/>
    <hyperlink r:id="rId639" ref="A646"/>
    <hyperlink r:id="rId640" ref="A647"/>
    <hyperlink r:id="rId641" ref="A648"/>
    <hyperlink r:id="rId642" ref="A649"/>
    <hyperlink r:id="rId643" ref="A650"/>
    <hyperlink r:id="rId644" ref="A651"/>
    <hyperlink r:id="rId645" ref="A652"/>
    <hyperlink r:id="rId646" ref="A653"/>
    <hyperlink r:id="rId647" ref="A654"/>
    <hyperlink r:id="rId648" ref="A655"/>
    <hyperlink r:id="rId649" ref="A656"/>
    <hyperlink r:id="rId650" ref="A657"/>
    <hyperlink r:id="rId651" ref="A658"/>
    <hyperlink r:id="rId652" ref="A659"/>
    <hyperlink r:id="rId653" ref="A660"/>
    <hyperlink r:id="rId654" ref="A661"/>
    <hyperlink r:id="rId655" ref="A662"/>
    <hyperlink r:id="rId656" ref="A663"/>
    <hyperlink r:id="rId657" ref="A664"/>
    <hyperlink r:id="rId658" ref="A665"/>
    <hyperlink r:id="rId659" ref="A666"/>
    <hyperlink r:id="rId660" ref="A667"/>
    <hyperlink r:id="rId661" ref="A668"/>
    <hyperlink r:id="rId662" ref="A669"/>
    <hyperlink r:id="rId663" ref="A670"/>
    <hyperlink r:id="rId664" ref="A671"/>
    <hyperlink r:id="rId665" ref="A672"/>
    <hyperlink r:id="rId666" ref="A673"/>
    <hyperlink r:id="rId667" ref="A674"/>
    <hyperlink r:id="rId668" ref="A675"/>
    <hyperlink r:id="rId669" ref="A676"/>
    <hyperlink r:id="rId670" ref="A677"/>
    <hyperlink r:id="rId671" ref="A678"/>
    <hyperlink r:id="rId672" ref="A679"/>
    <hyperlink r:id="rId673" ref="A680"/>
    <hyperlink r:id="rId674" ref="A681"/>
    <hyperlink r:id="rId675" ref="A682"/>
    <hyperlink r:id="rId676" ref="A683"/>
    <hyperlink r:id="rId677" ref="A684"/>
    <hyperlink r:id="rId678" ref="A685"/>
    <hyperlink r:id="rId679" ref="A686"/>
    <hyperlink r:id="rId680" ref="A687"/>
    <hyperlink r:id="rId681" ref="A688"/>
    <hyperlink r:id="rId682" ref="A689"/>
    <hyperlink r:id="rId683" ref="A690"/>
    <hyperlink r:id="rId684" ref="A691"/>
    <hyperlink r:id="rId685" ref="A692"/>
    <hyperlink r:id="rId686" ref="A693"/>
  </hyperlinks>
  <drawing r:id="rId68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8.63"/>
    <col customWidth="1" min="3" max="3" width="9.25"/>
    <col customWidth="1" min="4" max="4" width="10.5"/>
    <col customWidth="1" min="5" max="5" width="14.75"/>
    <col customWidth="1" min="6" max="6" width="13.63"/>
    <col customWidth="1" min="7" max="7" width="106.75"/>
  </cols>
  <sheetData>
    <row r="1">
      <c r="A1" s="148" t="s">
        <v>1047</v>
      </c>
      <c r="B1" s="148" t="s">
        <v>1048</v>
      </c>
      <c r="C1" s="148" t="s">
        <v>1049</v>
      </c>
      <c r="D1" s="148" t="s">
        <v>1050</v>
      </c>
      <c r="E1" s="148" t="s">
        <v>1051</v>
      </c>
      <c r="F1" s="148" t="s">
        <v>1052</v>
      </c>
    </row>
    <row r="2">
      <c r="A2" s="149" t="s">
        <v>412</v>
      </c>
      <c r="B2" s="150" t="s">
        <v>1053</v>
      </c>
      <c r="C2" s="151">
        <v>27.0</v>
      </c>
      <c r="D2" s="152" t="s">
        <v>132</v>
      </c>
      <c r="E2" s="151" t="s">
        <v>102</v>
      </c>
      <c r="F2" s="151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</row>
    <row r="3">
      <c r="A3" s="154" t="s">
        <v>373</v>
      </c>
      <c r="B3" s="155" t="s">
        <v>1054</v>
      </c>
      <c r="C3" s="156">
        <v>22.0</v>
      </c>
      <c r="D3" s="157" t="s">
        <v>1055</v>
      </c>
      <c r="E3" s="156" t="s">
        <v>1056</v>
      </c>
      <c r="F3" s="156" t="s">
        <v>1057</v>
      </c>
    </row>
    <row r="4">
      <c r="A4" s="158" t="s">
        <v>305</v>
      </c>
      <c r="B4" s="159" t="s">
        <v>305</v>
      </c>
      <c r="C4" s="156">
        <v>20.0</v>
      </c>
      <c r="D4" s="157" t="s">
        <v>1055</v>
      </c>
      <c r="E4" s="156" t="s">
        <v>1058</v>
      </c>
      <c r="F4" s="156" t="s">
        <v>1057</v>
      </c>
    </row>
    <row r="5">
      <c r="A5" s="160" t="s">
        <v>550</v>
      </c>
      <c r="B5" s="150" t="s">
        <v>1011</v>
      </c>
      <c r="C5" s="151">
        <v>17.0</v>
      </c>
      <c r="D5" s="152" t="s">
        <v>132</v>
      </c>
      <c r="E5" s="151" t="s">
        <v>1057</v>
      </c>
      <c r="F5" s="151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</row>
    <row r="6">
      <c r="A6" s="158" t="s">
        <v>384</v>
      </c>
      <c r="B6" s="155" t="s">
        <v>591</v>
      </c>
      <c r="C6" s="156">
        <v>16.0</v>
      </c>
      <c r="D6" s="157" t="s">
        <v>1055</v>
      </c>
      <c r="E6" s="156" t="s">
        <v>220</v>
      </c>
      <c r="F6" s="156"/>
    </row>
    <row r="7">
      <c r="A7" s="149" t="s">
        <v>314</v>
      </c>
      <c r="B7" s="150" t="s">
        <v>1053</v>
      </c>
      <c r="C7" s="151">
        <v>15.0</v>
      </c>
      <c r="D7" s="152" t="s">
        <v>132</v>
      </c>
      <c r="E7" s="151" t="s">
        <v>102</v>
      </c>
      <c r="F7" s="151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</row>
    <row r="8">
      <c r="A8" s="149" t="s">
        <v>341</v>
      </c>
      <c r="B8" s="150" t="s">
        <v>1053</v>
      </c>
      <c r="C8" s="151">
        <v>15.0</v>
      </c>
      <c r="D8" s="152" t="s">
        <v>132</v>
      </c>
      <c r="E8" s="151" t="s">
        <v>102</v>
      </c>
      <c r="F8" s="151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</row>
    <row r="9">
      <c r="A9" s="149" t="s">
        <v>386</v>
      </c>
      <c r="B9" s="150" t="s">
        <v>1053</v>
      </c>
      <c r="C9" s="151">
        <v>15.0</v>
      </c>
      <c r="D9" s="152" t="s">
        <v>132</v>
      </c>
      <c r="E9" s="151" t="s">
        <v>102</v>
      </c>
      <c r="F9" s="151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</row>
    <row r="10">
      <c r="A10" s="154" t="s">
        <v>374</v>
      </c>
      <c r="B10" s="155" t="s">
        <v>1054</v>
      </c>
      <c r="C10" s="156">
        <v>13.0</v>
      </c>
      <c r="D10" s="157" t="s">
        <v>1055</v>
      </c>
      <c r="E10" s="156" t="s">
        <v>1056</v>
      </c>
      <c r="F10" s="156" t="s">
        <v>1057</v>
      </c>
    </row>
    <row r="11">
      <c r="A11" s="158" t="s">
        <v>372</v>
      </c>
      <c r="B11" s="155" t="s">
        <v>1059</v>
      </c>
      <c r="C11" s="156">
        <v>12.0</v>
      </c>
      <c r="D11" s="157" t="s">
        <v>1055</v>
      </c>
      <c r="E11" s="156" t="s">
        <v>1060</v>
      </c>
      <c r="F11" s="156" t="s">
        <v>1057</v>
      </c>
    </row>
    <row r="12">
      <c r="A12" s="149" t="s">
        <v>424</v>
      </c>
      <c r="B12" s="150" t="s">
        <v>1061</v>
      </c>
      <c r="C12" s="151">
        <v>12.0</v>
      </c>
      <c r="D12" s="152" t="s">
        <v>132</v>
      </c>
      <c r="E12" s="151" t="s">
        <v>1057</v>
      </c>
      <c r="F12" s="151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</row>
    <row r="13">
      <c r="A13" s="154" t="s">
        <v>320</v>
      </c>
      <c r="B13" s="155" t="s">
        <v>1053</v>
      </c>
      <c r="C13" s="156">
        <v>11.0</v>
      </c>
      <c r="D13" s="157" t="s">
        <v>1055</v>
      </c>
      <c r="E13" s="156" t="s">
        <v>102</v>
      </c>
      <c r="F13" s="156"/>
      <c r="G13" s="18" t="s">
        <v>1062</v>
      </c>
    </row>
    <row r="14">
      <c r="A14" s="154" t="s">
        <v>389</v>
      </c>
      <c r="B14" s="155" t="s">
        <v>1053</v>
      </c>
      <c r="C14" s="156">
        <v>11.0</v>
      </c>
      <c r="D14" s="157" t="s">
        <v>1055</v>
      </c>
      <c r="E14" s="156" t="s">
        <v>102</v>
      </c>
      <c r="F14" s="156"/>
      <c r="G14" s="18" t="s">
        <v>1063</v>
      </c>
    </row>
    <row r="15">
      <c r="A15" s="154" t="s">
        <v>306</v>
      </c>
      <c r="B15" s="155" t="s">
        <v>1064</v>
      </c>
      <c r="C15" s="156">
        <v>10.0</v>
      </c>
      <c r="D15" s="157" t="s">
        <v>1055</v>
      </c>
      <c r="E15" s="156" t="s">
        <v>1065</v>
      </c>
      <c r="F15" s="156"/>
      <c r="G15" s="18" t="s">
        <v>1066</v>
      </c>
    </row>
    <row r="16">
      <c r="A16" s="154" t="s">
        <v>411</v>
      </c>
      <c r="B16" s="155" t="s">
        <v>1067</v>
      </c>
      <c r="C16" s="156">
        <v>10.0</v>
      </c>
      <c r="D16" s="157" t="s">
        <v>1055</v>
      </c>
      <c r="E16" s="156" t="s">
        <v>1068</v>
      </c>
      <c r="F16" s="156" t="s">
        <v>1069</v>
      </c>
    </row>
    <row r="17">
      <c r="A17" s="161" t="s">
        <v>340</v>
      </c>
      <c r="B17" s="162" t="s">
        <v>1053</v>
      </c>
      <c r="C17" s="163">
        <v>10.0</v>
      </c>
      <c r="D17" s="164" t="s">
        <v>132</v>
      </c>
      <c r="E17" s="163" t="s">
        <v>102</v>
      </c>
      <c r="F17" s="163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</row>
    <row r="18">
      <c r="A18" s="154" t="s">
        <v>301</v>
      </c>
      <c r="B18" s="155" t="s">
        <v>1070</v>
      </c>
      <c r="C18" s="156">
        <v>10.0</v>
      </c>
      <c r="D18" s="157" t="s">
        <v>1055</v>
      </c>
      <c r="E18" s="156" t="s">
        <v>1071</v>
      </c>
      <c r="F18" s="156"/>
      <c r="G18" s="18" t="s">
        <v>1072</v>
      </c>
    </row>
    <row r="19">
      <c r="A19" s="154" t="s">
        <v>324</v>
      </c>
      <c r="B19" s="155" t="s">
        <v>1070</v>
      </c>
      <c r="C19" s="156">
        <v>10.0</v>
      </c>
      <c r="D19" s="157" t="s">
        <v>1055</v>
      </c>
      <c r="E19" s="156" t="s">
        <v>1071</v>
      </c>
      <c r="F19" s="156"/>
      <c r="G19" s="18" t="s">
        <v>1072</v>
      </c>
    </row>
    <row r="20">
      <c r="A20" s="158" t="s">
        <v>502</v>
      </c>
      <c r="B20" s="155" t="s">
        <v>1073</v>
      </c>
      <c r="C20" s="156">
        <v>10.0</v>
      </c>
      <c r="D20" s="157" t="s">
        <v>1055</v>
      </c>
      <c r="E20" s="156" t="s">
        <v>1074</v>
      </c>
      <c r="F20" s="156"/>
      <c r="G20" s="18" t="s">
        <v>1075</v>
      </c>
    </row>
    <row r="21">
      <c r="A21" s="160" t="s">
        <v>390</v>
      </c>
      <c r="B21" s="150" t="s">
        <v>1053</v>
      </c>
      <c r="C21" s="151">
        <v>9.0</v>
      </c>
      <c r="D21" s="152" t="s">
        <v>132</v>
      </c>
      <c r="E21" s="151" t="s">
        <v>102</v>
      </c>
      <c r="F21" s="151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</row>
    <row r="22">
      <c r="A22" s="158" t="s">
        <v>383</v>
      </c>
      <c r="B22" s="155" t="s">
        <v>1076</v>
      </c>
      <c r="C22" s="156">
        <v>8.0</v>
      </c>
      <c r="D22" s="157" t="s">
        <v>1055</v>
      </c>
      <c r="E22" s="156" t="s">
        <v>1077</v>
      </c>
      <c r="F22" s="156" t="s">
        <v>1057</v>
      </c>
      <c r="G22" s="18" t="s">
        <v>1078</v>
      </c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</sheetData>
  <autoFilter ref="$A$1:$AA$22"/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</hyperlinks>
  <drawing r:id="rId43"/>
</worksheet>
</file>