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jinholee/Desktop_local/2023_ECS298M_security/03.project_github_root/ECS298M_2023_PRJ/Result/"/>
    </mc:Choice>
  </mc:AlternateContent>
  <xr:revisionPtr revIDLastSave="0" documentId="13_ncr:1_{2D3D20EC-3DA1-BE44-9CD5-45B21AD235C5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TT - not Allow Tracking" sheetId="1" r:id="rId1"/>
    <sheet name="Apps Category" sheetId="2" r:id="rId2"/>
    <sheet name="ATT - Allow Tracking" sheetId="3" r:id="rId3"/>
    <sheet name="ATT - Not Allow Tracking v2" sheetId="4" r:id="rId4"/>
    <sheet name="ATT Not Prompted" sheetId="5" r:id="rId5"/>
    <sheet name="Nutrition Labels v2" sheetId="6" r:id="rId6"/>
    <sheet name="Original Data Collection" sheetId="7" r:id="rId7"/>
    <sheet name="Compare with Nutrition Label" sheetId="8" r:id="rId8"/>
    <sheet name="Comparing with Nutrition Label " sheetId="9" r:id="rId9"/>
    <sheet name="ATT Comparison" sheetId="10" r:id="rId10"/>
    <sheet name="Apple vs Others" sheetId="11" r:id="rId11"/>
    <sheet name="Comparing Categories" sheetId="12" r:id="rId12"/>
    <sheet name="Nutrition Labels" sheetId="13" state="hidden" r:id="rId13"/>
    <sheet name="Collected Domain Lists - Allow " sheetId="14" r:id="rId14"/>
    <sheet name="Graph Allow Tracking Domains" sheetId="15" r:id="rId15"/>
    <sheet name="Collected Domain Lists - Not Al" sheetId="16" r:id="rId16"/>
    <sheet name="Graph Not Allow Tracking Domain" sheetId="17" r:id="rId17"/>
    <sheet name="Collected Domain Lists - Not Pr" sheetId="18" r:id="rId18"/>
    <sheet name="Graph ATT Not Prompted" sheetId="19" r:id="rId19"/>
    <sheet name="Sorted Domain Lists" sheetId="20" r:id="rId20"/>
    <sheet name="Top Collected Domain Lists" sheetId="21" r:id="rId21"/>
  </sheets>
  <definedNames>
    <definedName name="_xlnm._FilterDatabase" localSheetId="2" hidden="1">'ATT - Allow Tracking'!$AI$4:$AI$55</definedName>
    <definedName name="_xlnm._FilterDatabase" localSheetId="3" hidden="1">'ATT - Not Allow Tracking v2'!$AI$4:$AI$55</definedName>
    <definedName name="_xlnm._FilterDatabase" localSheetId="4" hidden="1">'ATT Not Prompted'!$AI$4:$AI$55</definedName>
    <definedName name="_xlnm._FilterDatabase" localSheetId="6" hidden="1">'Original Data Collection'!$AI$4:$AI$55</definedName>
    <definedName name="_xlnm._FilterDatabase" localSheetId="20" hidden="1">'Top Collected Domain Lists'!$A$1:$AA$22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460" i="18" l="1"/>
  <c r="AG460" i="18"/>
  <c r="AF460" i="18"/>
  <c r="AE460" i="18"/>
  <c r="AD460" i="18"/>
  <c r="AC460" i="18"/>
  <c r="AB460" i="18"/>
  <c r="AA460" i="18"/>
  <c r="Z460" i="18"/>
  <c r="Y460" i="18"/>
  <c r="X460" i="18"/>
  <c r="W460" i="18"/>
  <c r="V460" i="18"/>
  <c r="U460" i="18"/>
  <c r="T460" i="18"/>
  <c r="S460" i="18"/>
  <c r="R460" i="18"/>
  <c r="Q460" i="18"/>
  <c r="P460" i="18"/>
  <c r="O460" i="18"/>
  <c r="N460" i="18"/>
  <c r="M460" i="18"/>
  <c r="L460" i="18"/>
  <c r="K460" i="18"/>
  <c r="J460" i="18"/>
  <c r="I460" i="18"/>
  <c r="H460" i="18"/>
  <c r="G460" i="18"/>
  <c r="F460" i="18"/>
  <c r="E460" i="18"/>
  <c r="D460" i="18"/>
  <c r="C460" i="18"/>
  <c r="B460" i="18"/>
  <c r="AI459" i="18"/>
  <c r="AI458" i="18"/>
  <c r="AI457" i="18"/>
  <c r="AI456" i="18"/>
  <c r="AI455" i="18"/>
  <c r="AI454" i="18"/>
  <c r="AI453" i="18"/>
  <c r="AI452" i="18"/>
  <c r="AI451" i="18"/>
  <c r="AI450" i="18"/>
  <c r="AI449" i="18"/>
  <c r="AI448" i="18"/>
  <c r="AI447" i="18"/>
  <c r="AI446" i="18"/>
  <c r="AI445" i="18"/>
  <c r="AI444" i="18"/>
  <c r="AI443" i="18"/>
  <c r="AI442" i="18"/>
  <c r="AI441" i="18"/>
  <c r="AI440" i="18"/>
  <c r="AI439" i="18"/>
  <c r="AI438" i="18"/>
  <c r="AI437" i="18"/>
  <c r="AI436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9" i="18"/>
  <c r="AI8" i="18"/>
  <c r="AI7" i="18"/>
  <c r="AI6" i="18"/>
  <c r="AI5" i="18"/>
  <c r="AI4" i="18"/>
  <c r="AI3" i="18"/>
  <c r="AI2" i="18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4" i="16"/>
  <c r="O3" i="16"/>
  <c r="O2" i="16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O4" i="14"/>
  <c r="O3" i="14"/>
  <c r="O2" i="14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5" i="13"/>
  <c r="C105" i="13" s="1"/>
  <c r="K20" i="11"/>
  <c r="J20" i="11"/>
  <c r="E18" i="11"/>
  <c r="B9" i="11"/>
  <c r="N5" i="11"/>
  <c r="N4" i="11"/>
  <c r="N3" i="11"/>
  <c r="N2" i="11"/>
  <c r="F19" i="10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AG203" i="8"/>
  <c r="AD203" i="8"/>
  <c r="U203" i="8"/>
  <c r="Q203" i="8"/>
  <c r="O203" i="8"/>
  <c r="N203" i="8"/>
  <c r="G203" i="8"/>
  <c r="F203" i="8"/>
  <c r="AL202" i="8"/>
  <c r="AK202" i="8"/>
  <c r="AJ202" i="8"/>
  <c r="AI202" i="8"/>
  <c r="AH202" i="8"/>
  <c r="AG202" i="8"/>
  <c r="AF202" i="8"/>
  <c r="AE202" i="8"/>
  <c r="AD202" i="8"/>
  <c r="AC202" i="8"/>
  <c r="AB202" i="8"/>
  <c r="AB203" i="8" s="1"/>
  <c r="AA202" i="8"/>
  <c r="AA203" i="8" s="1"/>
  <c r="Z202" i="8"/>
  <c r="Y202" i="8"/>
  <c r="X202" i="8"/>
  <c r="W202" i="8"/>
  <c r="V202" i="8"/>
  <c r="U202" i="8"/>
  <c r="T202" i="8"/>
  <c r="T203" i="8" s="1"/>
  <c r="S202" i="8"/>
  <c r="S203" i="8" s="1"/>
  <c r="R202" i="8"/>
  <c r="R203" i="8" s="1"/>
  <c r="Q202" i="8"/>
  <c r="P202" i="8"/>
  <c r="O202" i="8"/>
  <c r="N202" i="8"/>
  <c r="M202" i="8"/>
  <c r="L202" i="8"/>
  <c r="L203" i="8" s="1"/>
  <c r="K202" i="8"/>
  <c r="K203" i="8" s="1"/>
  <c r="J202" i="8"/>
  <c r="I202" i="8"/>
  <c r="H202" i="8"/>
  <c r="G202" i="8"/>
  <c r="F202" i="8"/>
  <c r="E202" i="8"/>
  <c r="D202" i="8"/>
  <c r="D203" i="8" s="1"/>
  <c r="C202" i="8"/>
  <c r="AQ202" i="8" s="1"/>
  <c r="AQ201" i="8"/>
  <c r="AL200" i="8"/>
  <c r="AL203" i="8" s="1"/>
  <c r="AK200" i="8"/>
  <c r="AK203" i="8" s="1"/>
  <c r="AJ200" i="8"/>
  <c r="AJ203" i="8" s="1"/>
  <c r="AI200" i="8"/>
  <c r="AI203" i="8" s="1"/>
  <c r="AH200" i="8"/>
  <c r="AH203" i="8" s="1"/>
  <c r="AF200" i="8"/>
  <c r="AF203" i="8" s="1"/>
  <c r="AE200" i="8"/>
  <c r="AE203" i="8" s="1"/>
  <c r="AC200" i="8"/>
  <c r="AC203" i="8" s="1"/>
  <c r="Z200" i="8"/>
  <c r="Z203" i="8" s="1"/>
  <c r="Y200" i="8"/>
  <c r="Y203" i="8" s="1"/>
  <c r="X200" i="8"/>
  <c r="X203" i="8" s="1"/>
  <c r="W200" i="8"/>
  <c r="W203" i="8" s="1"/>
  <c r="V200" i="8"/>
  <c r="V203" i="8" s="1"/>
  <c r="P200" i="8"/>
  <c r="P203" i="8" s="1"/>
  <c r="M200" i="8"/>
  <c r="M203" i="8" s="1"/>
  <c r="J200" i="8"/>
  <c r="J203" i="8" s="1"/>
  <c r="I200" i="8"/>
  <c r="I203" i="8" s="1"/>
  <c r="H200" i="8"/>
  <c r="H203" i="8" s="1"/>
  <c r="E200" i="8"/>
  <c r="E203" i="8" s="1"/>
  <c r="C200" i="8"/>
  <c r="AQ200" i="8" s="1"/>
  <c r="AG199" i="8"/>
  <c r="AF199" i="8"/>
  <c r="AA199" i="8"/>
  <c r="S199" i="8"/>
  <c r="R199" i="8"/>
  <c r="Q199" i="8"/>
  <c r="P199" i="8"/>
  <c r="K199" i="8"/>
  <c r="AL198" i="8"/>
  <c r="AK198" i="8"/>
  <c r="AJ198" i="8"/>
  <c r="AI198" i="8"/>
  <c r="AH198" i="8"/>
  <c r="AG198" i="8"/>
  <c r="AF198" i="8"/>
  <c r="AE198" i="8"/>
  <c r="AD198" i="8"/>
  <c r="AD199" i="8" s="1"/>
  <c r="AC198" i="8"/>
  <c r="AB198" i="8"/>
  <c r="AB199" i="8" s="1"/>
  <c r="AA198" i="8"/>
  <c r="Z198" i="8"/>
  <c r="Y198" i="8"/>
  <c r="X198" i="8"/>
  <c r="W198" i="8"/>
  <c r="V198" i="8"/>
  <c r="U198" i="8"/>
  <c r="U199" i="8" s="1"/>
  <c r="T198" i="8"/>
  <c r="T199" i="8" s="1"/>
  <c r="S198" i="8"/>
  <c r="R198" i="8"/>
  <c r="Q198" i="8"/>
  <c r="P198" i="8"/>
  <c r="O198" i="8"/>
  <c r="O199" i="8" s="1"/>
  <c r="N198" i="8"/>
  <c r="N199" i="8" s="1"/>
  <c r="M198" i="8"/>
  <c r="L198" i="8"/>
  <c r="L199" i="8" s="1"/>
  <c r="K198" i="8"/>
  <c r="J198" i="8"/>
  <c r="I198" i="8"/>
  <c r="H198" i="8"/>
  <c r="G198" i="8"/>
  <c r="G199" i="8" s="1"/>
  <c r="F198" i="8"/>
  <c r="F199" i="8" s="1"/>
  <c r="E198" i="8"/>
  <c r="D198" i="8"/>
  <c r="D199" i="8" s="1"/>
  <c r="C198" i="8"/>
  <c r="AQ197" i="8"/>
  <c r="AL196" i="8"/>
  <c r="AL199" i="8" s="1"/>
  <c r="AK196" i="8"/>
  <c r="AK199" i="8" s="1"/>
  <c r="AJ196" i="8"/>
  <c r="AJ199" i="8" s="1"/>
  <c r="AI196" i="8"/>
  <c r="AI199" i="8" s="1"/>
  <c r="AH196" i="8"/>
  <c r="AH199" i="8" s="1"/>
  <c r="AF196" i="8"/>
  <c r="AE196" i="8"/>
  <c r="AE199" i="8" s="1"/>
  <c r="AC196" i="8"/>
  <c r="AC199" i="8" s="1"/>
  <c r="Z196" i="8"/>
  <c r="Z199" i="8" s="1"/>
  <c r="Y196" i="8"/>
  <c r="Y199" i="8" s="1"/>
  <c r="X196" i="8"/>
  <c r="X199" i="8" s="1"/>
  <c r="W196" i="8"/>
  <c r="W199" i="8" s="1"/>
  <c r="V196" i="8"/>
  <c r="V199" i="8" s="1"/>
  <c r="P196" i="8"/>
  <c r="M196" i="8"/>
  <c r="M199" i="8" s="1"/>
  <c r="J196" i="8"/>
  <c r="J199" i="8" s="1"/>
  <c r="I196" i="8"/>
  <c r="I199" i="8" s="1"/>
  <c r="H196" i="8"/>
  <c r="H199" i="8" s="1"/>
  <c r="E196" i="8"/>
  <c r="E199" i="8" s="1"/>
  <c r="C196" i="8"/>
  <c r="AQ196" i="8" s="1"/>
  <c r="AG195" i="8"/>
  <c r="AF195" i="8"/>
  <c r="AA195" i="8"/>
  <c r="S195" i="8"/>
  <c r="R195" i="8"/>
  <c r="Q195" i="8"/>
  <c r="P195" i="8"/>
  <c r="K195" i="8"/>
  <c r="J195" i="8"/>
  <c r="AL194" i="8"/>
  <c r="AK194" i="8"/>
  <c r="AJ194" i="8"/>
  <c r="AI194" i="8"/>
  <c r="AH194" i="8"/>
  <c r="AG194" i="8"/>
  <c r="AF194" i="8"/>
  <c r="AE194" i="8"/>
  <c r="AD194" i="8"/>
  <c r="AD195" i="8" s="1"/>
  <c r="AC194" i="8"/>
  <c r="AB194" i="8"/>
  <c r="AB195" i="8" s="1"/>
  <c r="AA194" i="8"/>
  <c r="Z194" i="8"/>
  <c r="Y194" i="8"/>
  <c r="X194" i="8"/>
  <c r="W194" i="8"/>
  <c r="V194" i="8"/>
  <c r="U194" i="8"/>
  <c r="U195" i="8" s="1"/>
  <c r="T194" i="8"/>
  <c r="T195" i="8" s="1"/>
  <c r="S194" i="8"/>
  <c r="R194" i="8"/>
  <c r="Q194" i="8"/>
  <c r="P194" i="8"/>
  <c r="O194" i="8"/>
  <c r="O195" i="8" s="1"/>
  <c r="N194" i="8"/>
  <c r="N195" i="8" s="1"/>
  <c r="M194" i="8"/>
  <c r="L194" i="8"/>
  <c r="L195" i="8" s="1"/>
  <c r="K194" i="8"/>
  <c r="J194" i="8"/>
  <c r="I194" i="8"/>
  <c r="H194" i="8"/>
  <c r="G194" i="8"/>
  <c r="G195" i="8" s="1"/>
  <c r="F194" i="8"/>
  <c r="F195" i="8" s="1"/>
  <c r="E194" i="8"/>
  <c r="AQ194" i="8" s="1"/>
  <c r="D194" i="8"/>
  <c r="D195" i="8" s="1"/>
  <c r="C194" i="8"/>
  <c r="AQ193" i="8"/>
  <c r="AL192" i="8"/>
  <c r="AL195" i="8" s="1"/>
  <c r="AK192" i="8"/>
  <c r="AK195" i="8" s="1"/>
  <c r="AJ192" i="8"/>
  <c r="AJ195" i="8" s="1"/>
  <c r="AI192" i="8"/>
  <c r="AI195" i="8" s="1"/>
  <c r="AH192" i="8"/>
  <c r="AH195" i="8" s="1"/>
  <c r="AF192" i="8"/>
  <c r="AE192" i="8"/>
  <c r="AE195" i="8" s="1"/>
  <c r="AC192" i="8"/>
  <c r="AC195" i="8" s="1"/>
  <c r="Z192" i="8"/>
  <c r="Z195" i="8" s="1"/>
  <c r="Y192" i="8"/>
  <c r="Y195" i="8" s="1"/>
  <c r="X192" i="8"/>
  <c r="X195" i="8" s="1"/>
  <c r="W192" i="8"/>
  <c r="W195" i="8" s="1"/>
  <c r="V192" i="8"/>
  <c r="V195" i="8" s="1"/>
  <c r="P192" i="8"/>
  <c r="M192" i="8"/>
  <c r="M195" i="8" s="1"/>
  <c r="J192" i="8"/>
  <c r="I192" i="8"/>
  <c r="I195" i="8" s="1"/>
  <c r="H192" i="8"/>
  <c r="H195" i="8" s="1"/>
  <c r="E192" i="8"/>
  <c r="E195" i="8" s="1"/>
  <c r="C192" i="8"/>
  <c r="AQ192" i="8" s="1"/>
  <c r="AH191" i="8"/>
  <c r="AG191" i="8"/>
  <c r="AF191" i="8"/>
  <c r="AA191" i="8"/>
  <c r="S191" i="8"/>
  <c r="R191" i="8"/>
  <c r="Q191" i="8"/>
  <c r="P191" i="8"/>
  <c r="K191" i="8"/>
  <c r="J191" i="8"/>
  <c r="AL190" i="8"/>
  <c r="AK190" i="8"/>
  <c r="AJ190" i="8"/>
  <c r="AI190" i="8"/>
  <c r="AH190" i="8"/>
  <c r="AG190" i="8"/>
  <c r="AF190" i="8"/>
  <c r="AE190" i="8"/>
  <c r="AE191" i="8" s="1"/>
  <c r="AD190" i="8"/>
  <c r="AD191" i="8" s="1"/>
  <c r="AC190" i="8"/>
  <c r="AC191" i="8" s="1"/>
  <c r="AB190" i="8"/>
  <c r="AB191" i="8" s="1"/>
  <c r="AA190" i="8"/>
  <c r="Z190" i="8"/>
  <c r="Y190" i="8"/>
  <c r="X190" i="8"/>
  <c r="W190" i="8"/>
  <c r="V190" i="8"/>
  <c r="U190" i="8"/>
  <c r="U191" i="8" s="1"/>
  <c r="T190" i="8"/>
  <c r="T191" i="8" s="1"/>
  <c r="S190" i="8"/>
  <c r="R190" i="8"/>
  <c r="Q190" i="8"/>
  <c r="P190" i="8"/>
  <c r="O190" i="8"/>
  <c r="O191" i="8" s="1"/>
  <c r="N190" i="8"/>
  <c r="N191" i="8" s="1"/>
  <c r="M190" i="8"/>
  <c r="L190" i="8"/>
  <c r="L191" i="8" s="1"/>
  <c r="K190" i="8"/>
  <c r="J190" i="8"/>
  <c r="I190" i="8"/>
  <c r="H190" i="8"/>
  <c r="G190" i="8"/>
  <c r="G191" i="8" s="1"/>
  <c r="F190" i="8"/>
  <c r="F191" i="8" s="1"/>
  <c r="E190" i="8"/>
  <c r="D190" i="8"/>
  <c r="D191" i="8" s="1"/>
  <c r="C190" i="8"/>
  <c r="AQ189" i="8"/>
  <c r="AL188" i="8"/>
  <c r="AL191" i="8" s="1"/>
  <c r="AK188" i="8"/>
  <c r="AK191" i="8" s="1"/>
  <c r="AJ188" i="8"/>
  <c r="AJ191" i="8" s="1"/>
  <c r="AI188" i="8"/>
  <c r="AI191" i="8" s="1"/>
  <c r="AH188" i="8"/>
  <c r="AF188" i="8"/>
  <c r="AE188" i="8"/>
  <c r="AC188" i="8"/>
  <c r="Z188" i="8"/>
  <c r="Z191" i="8" s="1"/>
  <c r="Y188" i="8"/>
  <c r="Y191" i="8" s="1"/>
  <c r="X188" i="8"/>
  <c r="X191" i="8" s="1"/>
  <c r="W188" i="8"/>
  <c r="W191" i="8" s="1"/>
  <c r="V188" i="8"/>
  <c r="V191" i="8" s="1"/>
  <c r="P188" i="8"/>
  <c r="M188" i="8"/>
  <c r="M191" i="8" s="1"/>
  <c r="J188" i="8"/>
  <c r="I188" i="8"/>
  <c r="I191" i="8" s="1"/>
  <c r="H188" i="8"/>
  <c r="H191" i="8" s="1"/>
  <c r="E188" i="8"/>
  <c r="E191" i="8" s="1"/>
  <c r="C188" i="8"/>
  <c r="AQ188" i="8" s="1"/>
  <c r="AH187" i="8"/>
  <c r="AG187" i="8"/>
  <c r="AF187" i="8"/>
  <c r="AA187" i="8"/>
  <c r="S187" i="8"/>
  <c r="R187" i="8"/>
  <c r="Q187" i="8"/>
  <c r="P187" i="8"/>
  <c r="K187" i="8"/>
  <c r="J187" i="8"/>
  <c r="AL186" i="8"/>
  <c r="AK186" i="8"/>
  <c r="AJ186" i="8"/>
  <c r="AI186" i="8"/>
  <c r="AH186" i="8"/>
  <c r="AG186" i="8"/>
  <c r="AF186" i="8"/>
  <c r="AE186" i="8"/>
  <c r="AD186" i="8"/>
  <c r="AD187" i="8" s="1"/>
  <c r="AC186" i="8"/>
  <c r="AC187" i="8" s="1"/>
  <c r="AB186" i="8"/>
  <c r="AB187" i="8" s="1"/>
  <c r="AA186" i="8"/>
  <c r="Z186" i="8"/>
  <c r="Y186" i="8"/>
  <c r="X186" i="8"/>
  <c r="W186" i="8"/>
  <c r="V186" i="8"/>
  <c r="U186" i="8"/>
  <c r="U187" i="8" s="1"/>
  <c r="T186" i="8"/>
  <c r="T187" i="8" s="1"/>
  <c r="S186" i="8"/>
  <c r="R186" i="8"/>
  <c r="Q186" i="8"/>
  <c r="P186" i="8"/>
  <c r="O186" i="8"/>
  <c r="O187" i="8" s="1"/>
  <c r="N186" i="8"/>
  <c r="N187" i="8" s="1"/>
  <c r="M186" i="8"/>
  <c r="L186" i="8"/>
  <c r="L187" i="8" s="1"/>
  <c r="K186" i="8"/>
  <c r="J186" i="8"/>
  <c r="I186" i="8"/>
  <c r="H186" i="8"/>
  <c r="G186" i="8"/>
  <c r="G187" i="8" s="1"/>
  <c r="F186" i="8"/>
  <c r="F187" i="8" s="1"/>
  <c r="E186" i="8"/>
  <c r="D186" i="8"/>
  <c r="D187" i="8" s="1"/>
  <c r="C186" i="8"/>
  <c r="AQ185" i="8"/>
  <c r="AL184" i="8"/>
  <c r="AL187" i="8" s="1"/>
  <c r="AK184" i="8"/>
  <c r="AK187" i="8" s="1"/>
  <c r="AJ184" i="8"/>
  <c r="AJ187" i="8" s="1"/>
  <c r="AI184" i="8"/>
  <c r="AI187" i="8" s="1"/>
  <c r="AH184" i="8"/>
  <c r="AF184" i="8"/>
  <c r="AE184" i="8"/>
  <c r="AE187" i="8" s="1"/>
  <c r="AC184" i="8"/>
  <c r="Z184" i="8"/>
  <c r="Z187" i="8" s="1"/>
  <c r="Y184" i="8"/>
  <c r="Y187" i="8" s="1"/>
  <c r="X184" i="8"/>
  <c r="X187" i="8" s="1"/>
  <c r="W184" i="8"/>
  <c r="W187" i="8" s="1"/>
  <c r="V184" i="8"/>
  <c r="V187" i="8" s="1"/>
  <c r="P184" i="8"/>
  <c r="M184" i="8"/>
  <c r="M187" i="8" s="1"/>
  <c r="J184" i="8"/>
  <c r="I184" i="8"/>
  <c r="I187" i="8" s="1"/>
  <c r="H184" i="8"/>
  <c r="H187" i="8" s="1"/>
  <c r="E184" i="8"/>
  <c r="E187" i="8" s="1"/>
  <c r="C184" i="8"/>
  <c r="AQ184" i="8" s="1"/>
  <c r="AH183" i="8"/>
  <c r="AG183" i="8"/>
  <c r="AF183" i="8"/>
  <c r="AA183" i="8"/>
  <c r="Z183" i="8"/>
  <c r="X183" i="8"/>
  <c r="S183" i="8"/>
  <c r="R183" i="8"/>
  <c r="Q183" i="8"/>
  <c r="P183" i="8"/>
  <c r="K183" i="8"/>
  <c r="J183" i="8"/>
  <c r="AL182" i="8"/>
  <c r="AK182" i="8"/>
  <c r="AJ182" i="8"/>
  <c r="AI182" i="8"/>
  <c r="AH182" i="8"/>
  <c r="AG182" i="8"/>
  <c r="AF182" i="8"/>
  <c r="AE182" i="8"/>
  <c r="AD182" i="8"/>
  <c r="AD183" i="8" s="1"/>
  <c r="AC182" i="8"/>
  <c r="AC183" i="8" s="1"/>
  <c r="AB182" i="8"/>
  <c r="AB183" i="8" s="1"/>
  <c r="AA182" i="8"/>
  <c r="Z182" i="8"/>
  <c r="Y182" i="8"/>
  <c r="X182" i="8"/>
  <c r="W182" i="8"/>
  <c r="V182" i="8"/>
  <c r="U182" i="8"/>
  <c r="U183" i="8" s="1"/>
  <c r="T182" i="8"/>
  <c r="T183" i="8" s="1"/>
  <c r="S182" i="8"/>
  <c r="R182" i="8"/>
  <c r="Q182" i="8"/>
  <c r="P182" i="8"/>
  <c r="O182" i="8"/>
  <c r="O183" i="8" s="1"/>
  <c r="N182" i="8"/>
  <c r="N183" i="8" s="1"/>
  <c r="M182" i="8"/>
  <c r="L182" i="8"/>
  <c r="L183" i="8" s="1"/>
  <c r="K182" i="8"/>
  <c r="J182" i="8"/>
  <c r="I182" i="8"/>
  <c r="H182" i="8"/>
  <c r="G182" i="8"/>
  <c r="G183" i="8" s="1"/>
  <c r="F182" i="8"/>
  <c r="F183" i="8" s="1"/>
  <c r="E182" i="8"/>
  <c r="AQ182" i="8" s="1"/>
  <c r="D182" i="8"/>
  <c r="D183" i="8" s="1"/>
  <c r="C182" i="8"/>
  <c r="AQ181" i="8"/>
  <c r="AL180" i="8"/>
  <c r="AL183" i="8" s="1"/>
  <c r="AK180" i="8"/>
  <c r="AK183" i="8" s="1"/>
  <c r="AJ180" i="8"/>
  <c r="AJ183" i="8" s="1"/>
  <c r="AI180" i="8"/>
  <c r="AI183" i="8" s="1"/>
  <c r="AH180" i="8"/>
  <c r="AF180" i="8"/>
  <c r="AE180" i="8"/>
  <c r="AE183" i="8" s="1"/>
  <c r="AC180" i="8"/>
  <c r="Z180" i="8"/>
  <c r="Y180" i="8"/>
  <c r="Y183" i="8" s="1"/>
  <c r="X180" i="8"/>
  <c r="W180" i="8"/>
  <c r="W183" i="8" s="1"/>
  <c r="V180" i="8"/>
  <c r="V183" i="8" s="1"/>
  <c r="P180" i="8"/>
  <c r="M180" i="8"/>
  <c r="M183" i="8" s="1"/>
  <c r="J180" i="8"/>
  <c r="I180" i="8"/>
  <c r="I183" i="8" s="1"/>
  <c r="H180" i="8"/>
  <c r="H183" i="8" s="1"/>
  <c r="E180" i="8"/>
  <c r="E183" i="8" s="1"/>
  <c r="C180" i="8"/>
  <c r="AQ180" i="8" s="1"/>
  <c r="AH179" i="8"/>
  <c r="AG179" i="8"/>
  <c r="AF179" i="8"/>
  <c r="AA179" i="8"/>
  <c r="Z179" i="8"/>
  <c r="X179" i="8"/>
  <c r="S179" i="8"/>
  <c r="R179" i="8"/>
  <c r="Q179" i="8"/>
  <c r="P179" i="8"/>
  <c r="K179" i="8"/>
  <c r="J179" i="8"/>
  <c r="AL178" i="8"/>
  <c r="AK178" i="8"/>
  <c r="AJ178" i="8"/>
  <c r="AI178" i="8"/>
  <c r="AH178" i="8"/>
  <c r="AG178" i="8"/>
  <c r="AF178" i="8"/>
  <c r="AE178" i="8"/>
  <c r="AD178" i="8"/>
  <c r="AD179" i="8" s="1"/>
  <c r="AC178" i="8"/>
  <c r="AC179" i="8" s="1"/>
  <c r="AB178" i="8"/>
  <c r="AB179" i="8" s="1"/>
  <c r="AA178" i="8"/>
  <c r="Z178" i="8"/>
  <c r="Y178" i="8"/>
  <c r="X178" i="8"/>
  <c r="W178" i="8"/>
  <c r="V178" i="8"/>
  <c r="U178" i="8"/>
  <c r="U179" i="8" s="1"/>
  <c r="T178" i="8"/>
  <c r="T179" i="8" s="1"/>
  <c r="S178" i="8"/>
  <c r="R178" i="8"/>
  <c r="Q178" i="8"/>
  <c r="P178" i="8"/>
  <c r="O178" i="8"/>
  <c r="O179" i="8" s="1"/>
  <c r="N178" i="8"/>
  <c r="N179" i="8" s="1"/>
  <c r="M178" i="8"/>
  <c r="L178" i="8"/>
  <c r="L179" i="8" s="1"/>
  <c r="K178" i="8"/>
  <c r="J178" i="8"/>
  <c r="I178" i="8"/>
  <c r="H178" i="8"/>
  <c r="G178" i="8"/>
  <c r="G179" i="8" s="1"/>
  <c r="F178" i="8"/>
  <c r="F179" i="8" s="1"/>
  <c r="E178" i="8"/>
  <c r="D178" i="8"/>
  <c r="D179" i="8" s="1"/>
  <c r="C178" i="8"/>
  <c r="AQ177" i="8"/>
  <c r="AL176" i="8"/>
  <c r="AL179" i="8" s="1"/>
  <c r="AK176" i="8"/>
  <c r="AK179" i="8" s="1"/>
  <c r="AJ176" i="8"/>
  <c r="AJ179" i="8" s="1"/>
  <c r="AI176" i="8"/>
  <c r="AI179" i="8" s="1"/>
  <c r="AH176" i="8"/>
  <c r="AF176" i="8"/>
  <c r="AE176" i="8"/>
  <c r="AE179" i="8" s="1"/>
  <c r="AC176" i="8"/>
  <c r="Z176" i="8"/>
  <c r="Y176" i="8"/>
  <c r="Y179" i="8" s="1"/>
  <c r="X176" i="8"/>
  <c r="W176" i="8"/>
  <c r="W179" i="8" s="1"/>
  <c r="V176" i="8"/>
  <c r="V179" i="8" s="1"/>
  <c r="P176" i="8"/>
  <c r="M176" i="8"/>
  <c r="M179" i="8" s="1"/>
  <c r="J176" i="8"/>
  <c r="I176" i="8"/>
  <c r="I179" i="8" s="1"/>
  <c r="H176" i="8"/>
  <c r="H179" i="8" s="1"/>
  <c r="E176" i="8"/>
  <c r="E179" i="8" s="1"/>
  <c r="C176" i="8"/>
  <c r="AQ176" i="8" s="1"/>
  <c r="AH175" i="8"/>
  <c r="AG175" i="8"/>
  <c r="AF175" i="8"/>
  <c r="AA175" i="8"/>
  <c r="S175" i="8"/>
  <c r="R175" i="8"/>
  <c r="Q175" i="8"/>
  <c r="P175" i="8"/>
  <c r="K175" i="8"/>
  <c r="J175" i="8"/>
  <c r="AL174" i="8"/>
  <c r="AK174" i="8"/>
  <c r="AJ174" i="8"/>
  <c r="AI174" i="8"/>
  <c r="AH174" i="8"/>
  <c r="AG174" i="8"/>
  <c r="AF174" i="8"/>
  <c r="AE174" i="8"/>
  <c r="AD174" i="8"/>
  <c r="AD175" i="8" s="1"/>
  <c r="AC174" i="8"/>
  <c r="AC175" i="8" s="1"/>
  <c r="AB174" i="8"/>
  <c r="AB175" i="8" s="1"/>
  <c r="AA174" i="8"/>
  <c r="Z174" i="8"/>
  <c r="Y174" i="8"/>
  <c r="X174" i="8"/>
  <c r="W174" i="8"/>
  <c r="V174" i="8"/>
  <c r="U174" i="8"/>
  <c r="U175" i="8" s="1"/>
  <c r="T174" i="8"/>
  <c r="T175" i="8" s="1"/>
  <c r="S174" i="8"/>
  <c r="R174" i="8"/>
  <c r="Q174" i="8"/>
  <c r="P174" i="8"/>
  <c r="O174" i="8"/>
  <c r="O175" i="8" s="1"/>
  <c r="N174" i="8"/>
  <c r="N175" i="8" s="1"/>
  <c r="M174" i="8"/>
  <c r="L174" i="8"/>
  <c r="L175" i="8" s="1"/>
  <c r="K174" i="8"/>
  <c r="J174" i="8"/>
  <c r="I174" i="8"/>
  <c r="H174" i="8"/>
  <c r="G174" i="8"/>
  <c r="G175" i="8" s="1"/>
  <c r="F174" i="8"/>
  <c r="F175" i="8" s="1"/>
  <c r="E174" i="8"/>
  <c r="D174" i="8"/>
  <c r="D175" i="8" s="1"/>
  <c r="C174" i="8"/>
  <c r="AQ173" i="8"/>
  <c r="AL172" i="8"/>
  <c r="AL175" i="8" s="1"/>
  <c r="AK172" i="8"/>
  <c r="AK175" i="8" s="1"/>
  <c r="AJ172" i="8"/>
  <c r="AJ175" i="8" s="1"/>
  <c r="AI172" i="8"/>
  <c r="AI175" i="8" s="1"/>
  <c r="AH172" i="8"/>
  <c r="AF172" i="8"/>
  <c r="AE172" i="8"/>
  <c r="AE175" i="8" s="1"/>
  <c r="AC172" i="8"/>
  <c r="Z172" i="8"/>
  <c r="Z175" i="8" s="1"/>
  <c r="Y172" i="8"/>
  <c r="Y175" i="8" s="1"/>
  <c r="X172" i="8"/>
  <c r="X175" i="8" s="1"/>
  <c r="W172" i="8"/>
  <c r="W175" i="8" s="1"/>
  <c r="V172" i="8"/>
  <c r="V175" i="8" s="1"/>
  <c r="P172" i="8"/>
  <c r="M172" i="8"/>
  <c r="M175" i="8" s="1"/>
  <c r="J172" i="8"/>
  <c r="I172" i="8"/>
  <c r="I175" i="8" s="1"/>
  <c r="H172" i="8"/>
  <c r="H175" i="8" s="1"/>
  <c r="E172" i="8"/>
  <c r="E175" i="8" s="1"/>
  <c r="C172" i="8"/>
  <c r="AQ172" i="8" s="1"/>
  <c r="AH171" i="8"/>
  <c r="AG171" i="8"/>
  <c r="AF171" i="8"/>
  <c r="AA171" i="8"/>
  <c r="Z171" i="8"/>
  <c r="S171" i="8"/>
  <c r="R171" i="8"/>
  <c r="Q171" i="8"/>
  <c r="P171" i="8"/>
  <c r="K171" i="8"/>
  <c r="J171" i="8"/>
  <c r="AL170" i="8"/>
  <c r="AK170" i="8"/>
  <c r="AJ170" i="8"/>
  <c r="AI170" i="8"/>
  <c r="AH170" i="8"/>
  <c r="AG170" i="8"/>
  <c r="AF170" i="8"/>
  <c r="AE170" i="8"/>
  <c r="AD170" i="8"/>
  <c r="AD171" i="8" s="1"/>
  <c r="AC170" i="8"/>
  <c r="AC171" i="8" s="1"/>
  <c r="AB170" i="8"/>
  <c r="AB171" i="8" s="1"/>
  <c r="AA170" i="8"/>
  <c r="Z170" i="8"/>
  <c r="Y170" i="8"/>
  <c r="X170" i="8"/>
  <c r="W170" i="8"/>
  <c r="V170" i="8"/>
  <c r="U170" i="8"/>
  <c r="U171" i="8" s="1"/>
  <c r="T170" i="8"/>
  <c r="T171" i="8" s="1"/>
  <c r="S170" i="8"/>
  <c r="R170" i="8"/>
  <c r="Q170" i="8"/>
  <c r="P170" i="8"/>
  <c r="O170" i="8"/>
  <c r="O171" i="8" s="1"/>
  <c r="N170" i="8"/>
  <c r="N171" i="8" s="1"/>
  <c r="M170" i="8"/>
  <c r="L170" i="8"/>
  <c r="L171" i="8" s="1"/>
  <c r="K170" i="8"/>
  <c r="J170" i="8"/>
  <c r="I170" i="8"/>
  <c r="H170" i="8"/>
  <c r="G170" i="8"/>
  <c r="G171" i="8" s="1"/>
  <c r="F170" i="8"/>
  <c r="F171" i="8" s="1"/>
  <c r="E170" i="8"/>
  <c r="D170" i="8"/>
  <c r="D171" i="8" s="1"/>
  <c r="C170" i="8"/>
  <c r="AQ169" i="8"/>
  <c r="AL168" i="8"/>
  <c r="AL171" i="8" s="1"/>
  <c r="AK168" i="8"/>
  <c r="AK171" i="8" s="1"/>
  <c r="AJ168" i="8"/>
  <c r="AJ171" i="8" s="1"/>
  <c r="AI168" i="8"/>
  <c r="AI171" i="8" s="1"/>
  <c r="AH168" i="8"/>
  <c r="AF168" i="8"/>
  <c r="AE168" i="8"/>
  <c r="AE171" i="8" s="1"/>
  <c r="AC168" i="8"/>
  <c r="Z168" i="8"/>
  <c r="Y168" i="8"/>
  <c r="Y171" i="8" s="1"/>
  <c r="X168" i="8"/>
  <c r="X171" i="8" s="1"/>
  <c r="W168" i="8"/>
  <c r="W171" i="8" s="1"/>
  <c r="V168" i="8"/>
  <c r="V171" i="8" s="1"/>
  <c r="P168" i="8"/>
  <c r="M168" i="8"/>
  <c r="M171" i="8" s="1"/>
  <c r="J168" i="8"/>
  <c r="I168" i="8"/>
  <c r="I171" i="8" s="1"/>
  <c r="H168" i="8"/>
  <c r="H171" i="8" s="1"/>
  <c r="E168" i="8"/>
  <c r="E171" i="8" s="1"/>
  <c r="C168" i="8"/>
  <c r="AH167" i="8"/>
  <c r="AG167" i="8"/>
  <c r="AA167" i="8"/>
  <c r="Z167" i="8"/>
  <c r="S167" i="8"/>
  <c r="R167" i="8"/>
  <c r="Q167" i="8"/>
  <c r="K167" i="8"/>
  <c r="J167" i="8"/>
  <c r="AL166" i="8"/>
  <c r="AK166" i="8"/>
  <c r="AJ166" i="8"/>
  <c r="AI166" i="8"/>
  <c r="AH166" i="8"/>
  <c r="AG166" i="8"/>
  <c r="AF166" i="8"/>
  <c r="AF167" i="8" s="1"/>
  <c r="AE166" i="8"/>
  <c r="AD166" i="8"/>
  <c r="AD167" i="8" s="1"/>
  <c r="AC166" i="8"/>
  <c r="AC167" i="8" s="1"/>
  <c r="AB166" i="8"/>
  <c r="AB167" i="8" s="1"/>
  <c r="AA166" i="8"/>
  <c r="Z166" i="8"/>
  <c r="Y166" i="8"/>
  <c r="X166" i="8"/>
  <c r="W166" i="8"/>
  <c r="V166" i="8"/>
  <c r="U166" i="8"/>
  <c r="U167" i="8" s="1"/>
  <c r="T166" i="8"/>
  <c r="T167" i="8" s="1"/>
  <c r="S166" i="8"/>
  <c r="R166" i="8"/>
  <c r="Q166" i="8"/>
  <c r="P166" i="8"/>
  <c r="P167" i="8" s="1"/>
  <c r="O166" i="8"/>
  <c r="O167" i="8" s="1"/>
  <c r="N166" i="8"/>
  <c r="N167" i="8" s="1"/>
  <c r="M166" i="8"/>
  <c r="L166" i="8"/>
  <c r="L167" i="8" s="1"/>
  <c r="K166" i="8"/>
  <c r="J166" i="8"/>
  <c r="I166" i="8"/>
  <c r="H166" i="8"/>
  <c r="G166" i="8"/>
  <c r="G167" i="8" s="1"/>
  <c r="F166" i="8"/>
  <c r="F167" i="8" s="1"/>
  <c r="E166" i="8"/>
  <c r="D166" i="8"/>
  <c r="D167" i="8" s="1"/>
  <c r="C166" i="8"/>
  <c r="AQ165" i="8"/>
  <c r="AL164" i="8"/>
  <c r="AL167" i="8" s="1"/>
  <c r="AK164" i="8"/>
  <c r="AK167" i="8" s="1"/>
  <c r="AJ164" i="8"/>
  <c r="AJ167" i="8" s="1"/>
  <c r="AI164" i="8"/>
  <c r="AI167" i="8" s="1"/>
  <c r="AH164" i="8"/>
  <c r="AF164" i="8"/>
  <c r="AE164" i="8"/>
  <c r="AE167" i="8" s="1"/>
  <c r="AC164" i="8"/>
  <c r="Z164" i="8"/>
  <c r="Y164" i="8"/>
  <c r="Y167" i="8" s="1"/>
  <c r="X164" i="8"/>
  <c r="X167" i="8" s="1"/>
  <c r="W164" i="8"/>
  <c r="W167" i="8" s="1"/>
  <c r="V164" i="8"/>
  <c r="V167" i="8" s="1"/>
  <c r="P164" i="8"/>
  <c r="M164" i="8"/>
  <c r="M167" i="8" s="1"/>
  <c r="J164" i="8"/>
  <c r="I164" i="8"/>
  <c r="I167" i="8" s="1"/>
  <c r="H164" i="8"/>
  <c r="H167" i="8" s="1"/>
  <c r="E164" i="8"/>
  <c r="E167" i="8" s="1"/>
  <c r="C164" i="8"/>
  <c r="AI163" i="8"/>
  <c r="AG163" i="8"/>
  <c r="AF163" i="8"/>
  <c r="AA163" i="8"/>
  <c r="Z163" i="8"/>
  <c r="R163" i="8"/>
  <c r="Q163" i="8"/>
  <c r="P163" i="8"/>
  <c r="J163" i="8"/>
  <c r="I163" i="8"/>
  <c r="AL162" i="8"/>
  <c r="AK162" i="8"/>
  <c r="AJ162" i="8"/>
  <c r="AI162" i="8"/>
  <c r="AH162" i="8"/>
  <c r="AG162" i="8"/>
  <c r="AF162" i="8"/>
  <c r="AE162" i="8"/>
  <c r="AE163" i="8" s="1"/>
  <c r="AD162" i="8"/>
  <c r="AD163" i="8" s="1"/>
  <c r="AC162" i="8"/>
  <c r="AB162" i="8"/>
  <c r="AB163" i="8" s="1"/>
  <c r="AA162" i="8"/>
  <c r="Z162" i="8"/>
  <c r="Y162" i="8"/>
  <c r="X162" i="8"/>
  <c r="W162" i="8"/>
  <c r="V162" i="8"/>
  <c r="U162" i="8"/>
  <c r="U163" i="8" s="1"/>
  <c r="T162" i="8"/>
  <c r="T163" i="8" s="1"/>
  <c r="S162" i="8"/>
  <c r="S163" i="8" s="1"/>
  <c r="R162" i="8"/>
  <c r="Q162" i="8"/>
  <c r="P162" i="8"/>
  <c r="O162" i="8"/>
  <c r="O163" i="8" s="1"/>
  <c r="N162" i="8"/>
  <c r="N163" i="8" s="1"/>
  <c r="M162" i="8"/>
  <c r="L162" i="8"/>
  <c r="L163" i="8" s="1"/>
  <c r="K162" i="8"/>
  <c r="K163" i="8" s="1"/>
  <c r="J162" i="8"/>
  <c r="I162" i="8"/>
  <c r="H162" i="8"/>
  <c r="G162" i="8"/>
  <c r="G163" i="8" s="1"/>
  <c r="F162" i="8"/>
  <c r="F163" i="8" s="1"/>
  <c r="E162" i="8"/>
  <c r="D162" i="8"/>
  <c r="D163" i="8" s="1"/>
  <c r="C162" i="8"/>
  <c r="AQ161" i="8"/>
  <c r="AL160" i="8"/>
  <c r="AL163" i="8" s="1"/>
  <c r="AK160" i="8"/>
  <c r="AK163" i="8" s="1"/>
  <c r="AJ160" i="8"/>
  <c r="AJ163" i="8" s="1"/>
  <c r="AI160" i="8"/>
  <c r="AH160" i="8"/>
  <c r="AH163" i="8" s="1"/>
  <c r="AF160" i="8"/>
  <c r="AE160" i="8"/>
  <c r="AC160" i="8"/>
  <c r="AC163" i="8" s="1"/>
  <c r="Z160" i="8"/>
  <c r="Y160" i="8"/>
  <c r="Y163" i="8" s="1"/>
  <c r="X160" i="8"/>
  <c r="X163" i="8" s="1"/>
  <c r="W160" i="8"/>
  <c r="V160" i="8"/>
  <c r="V163" i="8" s="1"/>
  <c r="P160" i="8"/>
  <c r="M160" i="8"/>
  <c r="J160" i="8"/>
  <c r="I160" i="8"/>
  <c r="H160" i="8"/>
  <c r="H163" i="8" s="1"/>
  <c r="E160" i="8"/>
  <c r="E163" i="8" s="1"/>
  <c r="C160" i="8"/>
  <c r="AG159" i="8"/>
  <c r="AF159" i="8"/>
  <c r="AE159" i="8"/>
  <c r="Z159" i="8"/>
  <c r="Y159" i="8"/>
  <c r="X159" i="8"/>
  <c r="R159" i="8"/>
  <c r="Q159" i="8"/>
  <c r="P159" i="8"/>
  <c r="O159" i="8"/>
  <c r="J159" i="8"/>
  <c r="I159" i="8"/>
  <c r="H159" i="8"/>
  <c r="G159" i="8"/>
  <c r="AL158" i="8"/>
  <c r="AK158" i="8"/>
  <c r="AJ158" i="8"/>
  <c r="AI158" i="8"/>
  <c r="AH158" i="8"/>
  <c r="AG158" i="8"/>
  <c r="AF158" i="8"/>
  <c r="AE158" i="8"/>
  <c r="AD158" i="8"/>
  <c r="AD159" i="8" s="1"/>
  <c r="AC158" i="8"/>
  <c r="AB158" i="8"/>
  <c r="AB159" i="8" s="1"/>
  <c r="AA158" i="8"/>
  <c r="AA159" i="8" s="1"/>
  <c r="Z158" i="8"/>
  <c r="Y158" i="8"/>
  <c r="X158" i="8"/>
  <c r="W158" i="8"/>
  <c r="V158" i="8"/>
  <c r="V159" i="8" s="1"/>
  <c r="U158" i="8"/>
  <c r="U159" i="8" s="1"/>
  <c r="T158" i="8"/>
  <c r="T159" i="8" s="1"/>
  <c r="S158" i="8"/>
  <c r="S159" i="8" s="1"/>
  <c r="R158" i="8"/>
  <c r="Q158" i="8"/>
  <c r="P158" i="8"/>
  <c r="O158" i="8"/>
  <c r="N158" i="8"/>
  <c r="N159" i="8" s="1"/>
  <c r="M158" i="8"/>
  <c r="L158" i="8"/>
  <c r="L159" i="8" s="1"/>
  <c r="K158" i="8"/>
  <c r="K159" i="8" s="1"/>
  <c r="J158" i="8"/>
  <c r="I158" i="8"/>
  <c r="H158" i="8"/>
  <c r="G158" i="8"/>
  <c r="F158" i="8"/>
  <c r="F159" i="8" s="1"/>
  <c r="E158" i="8"/>
  <c r="D158" i="8"/>
  <c r="D159" i="8" s="1"/>
  <c r="C158" i="8"/>
  <c r="AQ158" i="8" s="1"/>
  <c r="AQ157" i="8"/>
  <c r="AL156" i="8"/>
  <c r="AK156" i="8"/>
  <c r="AJ156" i="8"/>
  <c r="AI156" i="8"/>
  <c r="AH156" i="8"/>
  <c r="AH159" i="8" s="1"/>
  <c r="AF156" i="8"/>
  <c r="AE156" i="8"/>
  <c r="AC156" i="8"/>
  <c r="AC159" i="8" s="1"/>
  <c r="Z156" i="8"/>
  <c r="Y156" i="8"/>
  <c r="X156" i="8"/>
  <c r="W156" i="8"/>
  <c r="V156" i="8"/>
  <c r="P156" i="8"/>
  <c r="M156" i="8"/>
  <c r="M159" i="8" s="1"/>
  <c r="J156" i="8"/>
  <c r="I156" i="8"/>
  <c r="H156" i="8"/>
  <c r="E156" i="8"/>
  <c r="C156" i="8"/>
  <c r="AG155" i="8"/>
  <c r="AF155" i="8"/>
  <c r="AE155" i="8"/>
  <c r="Y155" i="8"/>
  <c r="R155" i="8"/>
  <c r="Q155" i="8"/>
  <c r="P155" i="8"/>
  <c r="O155" i="8"/>
  <c r="J155" i="8"/>
  <c r="I155" i="8"/>
  <c r="H155" i="8"/>
  <c r="G155" i="8"/>
  <c r="F155" i="8"/>
  <c r="AL154" i="8"/>
  <c r="AL155" i="8" s="1"/>
  <c r="AK154" i="8"/>
  <c r="AJ154" i="8"/>
  <c r="AI154" i="8"/>
  <c r="AH154" i="8"/>
  <c r="AG154" i="8"/>
  <c r="AF154" i="8"/>
  <c r="AE154" i="8"/>
  <c r="AD154" i="8"/>
  <c r="AD155" i="8" s="1"/>
  <c r="AC154" i="8"/>
  <c r="AC155" i="8" s="1"/>
  <c r="AB154" i="8"/>
  <c r="AB155" i="8" s="1"/>
  <c r="AA154" i="8"/>
  <c r="AA155" i="8" s="1"/>
  <c r="Z154" i="8"/>
  <c r="Y154" i="8"/>
  <c r="X154" i="8"/>
  <c r="W154" i="8"/>
  <c r="V154" i="8"/>
  <c r="V155" i="8" s="1"/>
  <c r="U154" i="8"/>
  <c r="U155" i="8" s="1"/>
  <c r="T154" i="8"/>
  <c r="T155" i="8" s="1"/>
  <c r="S154" i="8"/>
  <c r="S155" i="8" s="1"/>
  <c r="R154" i="8"/>
  <c r="Q154" i="8"/>
  <c r="P154" i="8"/>
  <c r="O154" i="8"/>
  <c r="N154" i="8"/>
  <c r="N155" i="8" s="1"/>
  <c r="M154" i="8"/>
  <c r="L154" i="8"/>
  <c r="L155" i="8" s="1"/>
  <c r="K154" i="8"/>
  <c r="K155" i="8" s="1"/>
  <c r="J154" i="8"/>
  <c r="I154" i="8"/>
  <c r="H154" i="8"/>
  <c r="G154" i="8"/>
  <c r="F154" i="8"/>
  <c r="E154" i="8"/>
  <c r="D154" i="8"/>
  <c r="D155" i="8" s="1"/>
  <c r="C154" i="8"/>
  <c r="AQ154" i="8" s="1"/>
  <c r="AQ153" i="8"/>
  <c r="AL152" i="8"/>
  <c r="AK152" i="8"/>
  <c r="AK155" i="8" s="1"/>
  <c r="AJ152" i="8"/>
  <c r="AJ155" i="8" s="1"/>
  <c r="AI152" i="8"/>
  <c r="AI155" i="8" s="1"/>
  <c r="AH152" i="8"/>
  <c r="AH155" i="8" s="1"/>
  <c r="AF152" i="8"/>
  <c r="AE152" i="8"/>
  <c r="AC152" i="8"/>
  <c r="Z152" i="8"/>
  <c r="Z155" i="8" s="1"/>
  <c r="Y152" i="8"/>
  <c r="X152" i="8"/>
  <c r="X155" i="8" s="1"/>
  <c r="W152" i="8"/>
  <c r="W155" i="8" s="1"/>
  <c r="V152" i="8"/>
  <c r="P152" i="8"/>
  <c r="M152" i="8"/>
  <c r="M155" i="8" s="1"/>
  <c r="J152" i="8"/>
  <c r="I152" i="8"/>
  <c r="H152" i="8"/>
  <c r="E152" i="8"/>
  <c r="E155" i="8" s="1"/>
  <c r="C152" i="8"/>
  <c r="AG151" i="8"/>
  <c r="AE151" i="8"/>
  <c r="AD151" i="8"/>
  <c r="X151" i="8"/>
  <c r="R151" i="8"/>
  <c r="Q151" i="8"/>
  <c r="O151" i="8"/>
  <c r="N151" i="8"/>
  <c r="J151" i="8"/>
  <c r="G151" i="8"/>
  <c r="AL150" i="8"/>
  <c r="AL151" i="8" s="1"/>
  <c r="AK150" i="8"/>
  <c r="AJ150" i="8"/>
  <c r="AI150" i="8"/>
  <c r="AH150" i="8"/>
  <c r="AG150" i="8"/>
  <c r="AF150" i="8"/>
  <c r="AE150" i="8"/>
  <c r="AD150" i="8"/>
  <c r="AC150" i="8"/>
  <c r="AC151" i="8" s="1"/>
  <c r="AB150" i="8"/>
  <c r="AB151" i="8" s="1"/>
  <c r="AA150" i="8"/>
  <c r="AA151" i="8" s="1"/>
  <c r="Z150" i="8"/>
  <c r="Y150" i="8"/>
  <c r="X150" i="8"/>
  <c r="W150" i="8"/>
  <c r="V150" i="8"/>
  <c r="U150" i="8"/>
  <c r="U151" i="8" s="1"/>
  <c r="T150" i="8"/>
  <c r="T151" i="8" s="1"/>
  <c r="S150" i="8"/>
  <c r="S151" i="8" s="1"/>
  <c r="R150" i="8"/>
  <c r="Q150" i="8"/>
  <c r="P150" i="8"/>
  <c r="O150" i="8"/>
  <c r="N150" i="8"/>
  <c r="M150" i="8"/>
  <c r="L150" i="8"/>
  <c r="L151" i="8" s="1"/>
  <c r="K150" i="8"/>
  <c r="K151" i="8" s="1"/>
  <c r="J150" i="8"/>
  <c r="I150" i="8"/>
  <c r="H150" i="8"/>
  <c r="G150" i="8"/>
  <c r="F150" i="8"/>
  <c r="F151" i="8" s="1"/>
  <c r="E150" i="8"/>
  <c r="D150" i="8"/>
  <c r="D151" i="8" s="1"/>
  <c r="C150" i="8"/>
  <c r="AQ150" i="8" s="1"/>
  <c r="AQ149" i="8"/>
  <c r="AL148" i="8"/>
  <c r="AK148" i="8"/>
  <c r="AJ148" i="8"/>
  <c r="AI148" i="8"/>
  <c r="AH148" i="8"/>
  <c r="AH151" i="8" s="1"/>
  <c r="AF148" i="8"/>
  <c r="AF151" i="8" s="1"/>
  <c r="AE148" i="8"/>
  <c r="AC148" i="8"/>
  <c r="Z148" i="8"/>
  <c r="Z151" i="8" s="1"/>
  <c r="Y148" i="8"/>
  <c r="Y151" i="8" s="1"/>
  <c r="X148" i="8"/>
  <c r="W148" i="8"/>
  <c r="W151" i="8" s="1"/>
  <c r="V148" i="8"/>
  <c r="V151" i="8" s="1"/>
  <c r="P148" i="8"/>
  <c r="P151" i="8" s="1"/>
  <c r="M148" i="8"/>
  <c r="M151" i="8" s="1"/>
  <c r="J148" i="8"/>
  <c r="I148" i="8"/>
  <c r="I151" i="8" s="1"/>
  <c r="H148" i="8"/>
  <c r="H151" i="8" s="1"/>
  <c r="E148" i="8"/>
  <c r="E151" i="8" s="1"/>
  <c r="C148" i="8"/>
  <c r="AI147" i="8"/>
  <c r="AA147" i="8"/>
  <c r="Z147" i="8"/>
  <c r="Y147" i="8"/>
  <c r="U147" i="8"/>
  <c r="P147" i="8"/>
  <c r="O147" i="8"/>
  <c r="I147" i="8"/>
  <c r="H147" i="8"/>
  <c r="G147" i="8"/>
  <c r="AL146" i="8"/>
  <c r="AL147" i="8" s="1"/>
  <c r="AK146" i="8"/>
  <c r="AK147" i="8" s="1"/>
  <c r="AJ146" i="8"/>
  <c r="AI146" i="8"/>
  <c r="AH146" i="8"/>
  <c r="AG146" i="8"/>
  <c r="AG147" i="8" s="1"/>
  <c r="AF146" i="8"/>
  <c r="AE146" i="8"/>
  <c r="AD146" i="8"/>
  <c r="AD147" i="8" s="1"/>
  <c r="AC146" i="8"/>
  <c r="AB146" i="8"/>
  <c r="AB147" i="8" s="1"/>
  <c r="AA146" i="8"/>
  <c r="Z146" i="8"/>
  <c r="Y146" i="8"/>
  <c r="X146" i="8"/>
  <c r="W146" i="8"/>
  <c r="V146" i="8"/>
  <c r="U146" i="8"/>
  <c r="T146" i="8"/>
  <c r="T147" i="8" s="1"/>
  <c r="S146" i="8"/>
  <c r="S147" i="8" s="1"/>
  <c r="R146" i="8"/>
  <c r="R147" i="8" s="1"/>
  <c r="Q146" i="8"/>
  <c r="Q147" i="8" s="1"/>
  <c r="P146" i="8"/>
  <c r="O146" i="8"/>
  <c r="N146" i="8"/>
  <c r="N147" i="8" s="1"/>
  <c r="M146" i="8"/>
  <c r="L146" i="8"/>
  <c r="L147" i="8" s="1"/>
  <c r="K146" i="8"/>
  <c r="K147" i="8" s="1"/>
  <c r="J146" i="8"/>
  <c r="I146" i="8"/>
  <c r="H146" i="8"/>
  <c r="G146" i="8"/>
  <c r="F146" i="8"/>
  <c r="F147" i="8" s="1"/>
  <c r="E146" i="8"/>
  <c r="D146" i="8"/>
  <c r="D147" i="8" s="1"/>
  <c r="C146" i="8"/>
  <c r="AQ145" i="8"/>
  <c r="AL144" i="8"/>
  <c r="AK144" i="8"/>
  <c r="AJ144" i="8"/>
  <c r="AJ147" i="8" s="1"/>
  <c r="AI144" i="8"/>
  <c r="AH144" i="8"/>
  <c r="AH147" i="8" s="1"/>
  <c r="AF144" i="8"/>
  <c r="AF147" i="8" s="1"/>
  <c r="AE144" i="8"/>
  <c r="AE147" i="8" s="1"/>
  <c r="AC144" i="8"/>
  <c r="AC147" i="8" s="1"/>
  <c r="Z144" i="8"/>
  <c r="Y144" i="8"/>
  <c r="X144" i="8"/>
  <c r="X147" i="8" s="1"/>
  <c r="W144" i="8"/>
  <c r="V144" i="8"/>
  <c r="V147" i="8" s="1"/>
  <c r="P144" i="8"/>
  <c r="M144" i="8"/>
  <c r="M147" i="8" s="1"/>
  <c r="J144" i="8"/>
  <c r="J147" i="8" s="1"/>
  <c r="I144" i="8"/>
  <c r="H144" i="8"/>
  <c r="E144" i="8"/>
  <c r="AQ144" i="8" s="1"/>
  <c r="C144" i="8"/>
  <c r="AF143" i="8"/>
  <c r="AA143" i="8"/>
  <c r="W143" i="8"/>
  <c r="S143" i="8"/>
  <c r="O143" i="8"/>
  <c r="N143" i="8"/>
  <c r="H143" i="8"/>
  <c r="G143" i="8"/>
  <c r="AL142" i="8"/>
  <c r="AK142" i="8"/>
  <c r="AK143" i="8" s="1"/>
  <c r="AJ142" i="8"/>
  <c r="AI142" i="8"/>
  <c r="AH142" i="8"/>
  <c r="AG142" i="8"/>
  <c r="AG143" i="8" s="1"/>
  <c r="AF142" i="8"/>
  <c r="AE142" i="8"/>
  <c r="AD142" i="8"/>
  <c r="AD143" i="8" s="1"/>
  <c r="AC142" i="8"/>
  <c r="AB142" i="8"/>
  <c r="AB143" i="8" s="1"/>
  <c r="AA142" i="8"/>
  <c r="Z142" i="8"/>
  <c r="Y142" i="8"/>
  <c r="Y143" i="8" s="1"/>
  <c r="X142" i="8"/>
  <c r="W142" i="8"/>
  <c r="V142" i="8"/>
  <c r="U142" i="8"/>
  <c r="U143" i="8" s="1"/>
  <c r="T142" i="8"/>
  <c r="T143" i="8" s="1"/>
  <c r="S142" i="8"/>
  <c r="R142" i="8"/>
  <c r="R143" i="8" s="1"/>
  <c r="Q142" i="8"/>
  <c r="Q143" i="8" s="1"/>
  <c r="P142" i="8"/>
  <c r="O142" i="8"/>
  <c r="N142" i="8"/>
  <c r="M142" i="8"/>
  <c r="L142" i="8"/>
  <c r="L143" i="8" s="1"/>
  <c r="K142" i="8"/>
  <c r="K143" i="8" s="1"/>
  <c r="J142" i="8"/>
  <c r="I142" i="8"/>
  <c r="H142" i="8"/>
  <c r="G142" i="8"/>
  <c r="F142" i="8"/>
  <c r="F143" i="8" s="1"/>
  <c r="E142" i="8"/>
  <c r="D142" i="8"/>
  <c r="D143" i="8" s="1"/>
  <c r="C142" i="8"/>
  <c r="AQ141" i="8"/>
  <c r="AL140" i="8"/>
  <c r="AL143" i="8" s="1"/>
  <c r="AK140" i="8"/>
  <c r="AJ140" i="8"/>
  <c r="AJ143" i="8" s="1"/>
  <c r="AI140" i="8"/>
  <c r="AI143" i="8" s="1"/>
  <c r="AH140" i="8"/>
  <c r="AH143" i="8" s="1"/>
  <c r="AF140" i="8"/>
  <c r="AE140" i="8"/>
  <c r="AE143" i="8" s="1"/>
  <c r="AC140" i="8"/>
  <c r="AC143" i="8" s="1"/>
  <c r="Z140" i="8"/>
  <c r="Z143" i="8" s="1"/>
  <c r="Y140" i="8"/>
  <c r="X140" i="8"/>
  <c r="X143" i="8" s="1"/>
  <c r="W140" i="8"/>
  <c r="V140" i="8"/>
  <c r="V143" i="8" s="1"/>
  <c r="P140" i="8"/>
  <c r="P143" i="8" s="1"/>
  <c r="M140" i="8"/>
  <c r="M143" i="8" s="1"/>
  <c r="J140" i="8"/>
  <c r="J143" i="8" s="1"/>
  <c r="I140" i="8"/>
  <c r="I143" i="8" s="1"/>
  <c r="H140" i="8"/>
  <c r="E140" i="8"/>
  <c r="E143" i="8" s="1"/>
  <c r="C140" i="8"/>
  <c r="C143" i="8" s="1"/>
  <c r="AJ139" i="8"/>
  <c r="AE139" i="8"/>
  <c r="AD139" i="8"/>
  <c r="AA139" i="8"/>
  <c r="V139" i="8"/>
  <c r="S139" i="8"/>
  <c r="R139" i="8"/>
  <c r="O139" i="8"/>
  <c r="N139" i="8"/>
  <c r="K139" i="8"/>
  <c r="G139" i="8"/>
  <c r="F139" i="8"/>
  <c r="C139" i="8"/>
  <c r="AL138" i="8"/>
  <c r="AK138" i="8"/>
  <c r="AJ138" i="8"/>
  <c r="AI138" i="8"/>
  <c r="AH138" i="8"/>
  <c r="AG138" i="8"/>
  <c r="AG139" i="8" s="1"/>
  <c r="AF138" i="8"/>
  <c r="AE138" i="8"/>
  <c r="AD138" i="8"/>
  <c r="AC138" i="8"/>
  <c r="AB138" i="8"/>
  <c r="AB139" i="8" s="1"/>
  <c r="AA138" i="8"/>
  <c r="Z138" i="8"/>
  <c r="Y138" i="8"/>
  <c r="X138" i="8"/>
  <c r="X139" i="8" s="1"/>
  <c r="W138" i="8"/>
  <c r="V138" i="8"/>
  <c r="U138" i="8"/>
  <c r="U139" i="8" s="1"/>
  <c r="T138" i="8"/>
  <c r="T139" i="8" s="1"/>
  <c r="S138" i="8"/>
  <c r="R138" i="8"/>
  <c r="Q138" i="8"/>
  <c r="Q139" i="8" s="1"/>
  <c r="P138" i="8"/>
  <c r="O138" i="8"/>
  <c r="N138" i="8"/>
  <c r="M138" i="8"/>
  <c r="L138" i="8"/>
  <c r="L139" i="8" s="1"/>
  <c r="K138" i="8"/>
  <c r="J138" i="8"/>
  <c r="I138" i="8"/>
  <c r="H138" i="8"/>
  <c r="H139" i="8" s="1"/>
  <c r="G138" i="8"/>
  <c r="F138" i="8"/>
  <c r="E138" i="8"/>
  <c r="E139" i="8" s="1"/>
  <c r="D138" i="8"/>
  <c r="D139" i="8" s="1"/>
  <c r="C138" i="8"/>
  <c r="AQ138" i="8" s="1"/>
  <c r="AQ137" i="8"/>
  <c r="AL136" i="8"/>
  <c r="AL139" i="8" s="1"/>
  <c r="AK136" i="8"/>
  <c r="AK139" i="8" s="1"/>
  <c r="AJ136" i="8"/>
  <c r="AI136" i="8"/>
  <c r="AI139" i="8" s="1"/>
  <c r="AH136" i="8"/>
  <c r="AH139" i="8" s="1"/>
  <c r="AF136" i="8"/>
  <c r="AF139" i="8" s="1"/>
  <c r="AE136" i="8"/>
  <c r="AC136" i="8"/>
  <c r="AC139" i="8" s="1"/>
  <c r="Z136" i="8"/>
  <c r="Z139" i="8" s="1"/>
  <c r="Y136" i="8"/>
  <c r="Y139" i="8" s="1"/>
  <c r="X136" i="8"/>
  <c r="W136" i="8"/>
  <c r="W139" i="8" s="1"/>
  <c r="V136" i="8"/>
  <c r="P136" i="8"/>
  <c r="P139" i="8" s="1"/>
  <c r="M136" i="8"/>
  <c r="M139" i="8" s="1"/>
  <c r="J136" i="8"/>
  <c r="J139" i="8" s="1"/>
  <c r="I136" i="8"/>
  <c r="I139" i="8" s="1"/>
  <c r="H136" i="8"/>
  <c r="E136" i="8"/>
  <c r="C136" i="8"/>
  <c r="AQ136" i="8" s="1"/>
  <c r="AI135" i="8"/>
  <c r="AE135" i="8"/>
  <c r="AD135" i="8"/>
  <c r="AA135" i="8"/>
  <c r="V135" i="8"/>
  <c r="S135" i="8"/>
  <c r="R135" i="8"/>
  <c r="O135" i="8"/>
  <c r="N135" i="8"/>
  <c r="K135" i="8"/>
  <c r="G135" i="8"/>
  <c r="F135" i="8"/>
  <c r="C135" i="8"/>
  <c r="AL134" i="8"/>
  <c r="AK134" i="8"/>
  <c r="AJ134" i="8"/>
  <c r="AJ135" i="8" s="1"/>
  <c r="AI134" i="8"/>
  <c r="AH134" i="8"/>
  <c r="AG134" i="8"/>
  <c r="AG135" i="8" s="1"/>
  <c r="AF134" i="8"/>
  <c r="AF135" i="8" s="1"/>
  <c r="AE134" i="8"/>
  <c r="AD134" i="8"/>
  <c r="AC134" i="8"/>
  <c r="AB134" i="8"/>
  <c r="AB135" i="8" s="1"/>
  <c r="AA134" i="8"/>
  <c r="Z134" i="8"/>
  <c r="Y134" i="8"/>
  <c r="X134" i="8"/>
  <c r="X135" i="8" s="1"/>
  <c r="W134" i="8"/>
  <c r="V134" i="8"/>
  <c r="U134" i="8"/>
  <c r="U135" i="8" s="1"/>
  <c r="T134" i="8"/>
  <c r="T135" i="8" s="1"/>
  <c r="S134" i="8"/>
  <c r="R134" i="8"/>
  <c r="Q134" i="8"/>
  <c r="Q135" i="8" s="1"/>
  <c r="P134" i="8"/>
  <c r="P135" i="8" s="1"/>
  <c r="O134" i="8"/>
  <c r="N134" i="8"/>
  <c r="M134" i="8"/>
  <c r="L134" i="8"/>
  <c r="L135" i="8" s="1"/>
  <c r="K134" i="8"/>
  <c r="J134" i="8"/>
  <c r="I134" i="8"/>
  <c r="H134" i="8"/>
  <c r="H135" i="8" s="1"/>
  <c r="G134" i="8"/>
  <c r="F134" i="8"/>
  <c r="E134" i="8"/>
  <c r="E135" i="8" s="1"/>
  <c r="D134" i="8"/>
  <c r="D135" i="8" s="1"/>
  <c r="C134" i="8"/>
  <c r="AQ134" i="8" s="1"/>
  <c r="AQ133" i="8"/>
  <c r="AL132" i="8"/>
  <c r="AL135" i="8" s="1"/>
  <c r="AK132" i="8"/>
  <c r="AK135" i="8" s="1"/>
  <c r="AJ132" i="8"/>
  <c r="AI132" i="8"/>
  <c r="AH132" i="8"/>
  <c r="AH135" i="8" s="1"/>
  <c r="AF132" i="8"/>
  <c r="AE132" i="8"/>
  <c r="AC132" i="8"/>
  <c r="AC135" i="8" s="1"/>
  <c r="Z132" i="8"/>
  <c r="Z135" i="8" s="1"/>
  <c r="Y132" i="8"/>
  <c r="Y135" i="8" s="1"/>
  <c r="X132" i="8"/>
  <c r="W132" i="8"/>
  <c r="W135" i="8" s="1"/>
  <c r="V132" i="8"/>
  <c r="P132" i="8"/>
  <c r="M132" i="8"/>
  <c r="M135" i="8" s="1"/>
  <c r="J132" i="8"/>
  <c r="J135" i="8" s="1"/>
  <c r="I132" i="8"/>
  <c r="I135" i="8" s="1"/>
  <c r="H132" i="8"/>
  <c r="E132" i="8"/>
  <c r="C132" i="8"/>
  <c r="AQ132" i="8" s="1"/>
  <c r="AI131" i="8"/>
  <c r="AF131" i="8"/>
  <c r="AD131" i="8"/>
  <c r="AA131" i="8"/>
  <c r="X131" i="8"/>
  <c r="U131" i="8"/>
  <c r="S131" i="8"/>
  <c r="R131" i="8"/>
  <c r="Q131" i="8"/>
  <c r="N131" i="8"/>
  <c r="K131" i="8"/>
  <c r="J131" i="8"/>
  <c r="F131" i="8"/>
  <c r="C131" i="8"/>
  <c r="AL130" i="8"/>
  <c r="AK130" i="8"/>
  <c r="AJ130" i="8"/>
  <c r="AI130" i="8"/>
  <c r="AH130" i="8"/>
  <c r="AG130" i="8"/>
  <c r="AG131" i="8" s="1"/>
  <c r="AF130" i="8"/>
  <c r="AE130" i="8"/>
  <c r="AD130" i="8"/>
  <c r="AC130" i="8"/>
  <c r="AB130" i="8"/>
  <c r="AB131" i="8" s="1"/>
  <c r="AA130" i="8"/>
  <c r="Z130" i="8"/>
  <c r="Y130" i="8"/>
  <c r="X130" i="8"/>
  <c r="W130" i="8"/>
  <c r="W131" i="8" s="1"/>
  <c r="V130" i="8"/>
  <c r="U130" i="8"/>
  <c r="T130" i="8"/>
  <c r="T131" i="8" s="1"/>
  <c r="S130" i="8"/>
  <c r="R130" i="8"/>
  <c r="Q130" i="8"/>
  <c r="P130" i="8"/>
  <c r="O130" i="8"/>
  <c r="O131" i="8" s="1"/>
  <c r="N130" i="8"/>
  <c r="M130" i="8"/>
  <c r="L130" i="8"/>
  <c r="L131" i="8" s="1"/>
  <c r="K130" i="8"/>
  <c r="J130" i="8"/>
  <c r="I130" i="8"/>
  <c r="H130" i="8"/>
  <c r="G130" i="8"/>
  <c r="G131" i="8" s="1"/>
  <c r="F130" i="8"/>
  <c r="E130" i="8"/>
  <c r="D130" i="8"/>
  <c r="D131" i="8" s="1"/>
  <c r="C130" i="8"/>
  <c r="AQ129" i="8"/>
  <c r="AL128" i="8"/>
  <c r="AL131" i="8" s="1"/>
  <c r="AK128" i="8"/>
  <c r="AK131" i="8" s="1"/>
  <c r="AJ128" i="8"/>
  <c r="AJ131" i="8" s="1"/>
  <c r="AI128" i="8"/>
  <c r="AH128" i="8"/>
  <c r="AH131" i="8" s="1"/>
  <c r="AF128" i="8"/>
  <c r="AE128" i="8"/>
  <c r="AE131" i="8" s="1"/>
  <c r="AC128" i="8"/>
  <c r="AC131" i="8" s="1"/>
  <c r="Z128" i="8"/>
  <c r="Z131" i="8" s="1"/>
  <c r="Y128" i="8"/>
  <c r="Y131" i="8" s="1"/>
  <c r="X128" i="8"/>
  <c r="W128" i="8"/>
  <c r="V128" i="8"/>
  <c r="P128" i="8"/>
  <c r="P131" i="8" s="1"/>
  <c r="M128" i="8"/>
  <c r="M131" i="8" s="1"/>
  <c r="J128" i="8"/>
  <c r="I128" i="8"/>
  <c r="I131" i="8" s="1"/>
  <c r="H128" i="8"/>
  <c r="H131" i="8" s="1"/>
  <c r="E128" i="8"/>
  <c r="E131" i="8" s="1"/>
  <c r="C128" i="8"/>
  <c r="AI127" i="8"/>
  <c r="AH127" i="8"/>
  <c r="AG127" i="8"/>
  <c r="AC127" i="8"/>
  <c r="AA127" i="8"/>
  <c r="Z127" i="8"/>
  <c r="U127" i="8"/>
  <c r="S127" i="8"/>
  <c r="R127" i="8"/>
  <c r="Q127" i="8"/>
  <c r="K127" i="8"/>
  <c r="J127" i="8"/>
  <c r="C127" i="8"/>
  <c r="AL126" i="8"/>
  <c r="AK126" i="8"/>
  <c r="AJ126" i="8"/>
  <c r="AI126" i="8"/>
  <c r="AH126" i="8"/>
  <c r="AG126" i="8"/>
  <c r="AF126" i="8"/>
  <c r="AE126" i="8"/>
  <c r="AE127" i="8" s="1"/>
  <c r="AD126" i="8"/>
  <c r="AD127" i="8" s="1"/>
  <c r="AC126" i="8"/>
  <c r="AB126" i="8"/>
  <c r="AB127" i="8" s="1"/>
  <c r="AA126" i="8"/>
  <c r="Z126" i="8"/>
  <c r="Y126" i="8"/>
  <c r="X126" i="8"/>
  <c r="W126" i="8"/>
  <c r="W127" i="8" s="1"/>
  <c r="V126" i="8"/>
  <c r="U126" i="8"/>
  <c r="T126" i="8"/>
  <c r="T127" i="8" s="1"/>
  <c r="S126" i="8"/>
  <c r="R126" i="8"/>
  <c r="Q126" i="8"/>
  <c r="P126" i="8"/>
  <c r="O126" i="8"/>
  <c r="O127" i="8" s="1"/>
  <c r="N126" i="8"/>
  <c r="N127" i="8" s="1"/>
  <c r="M126" i="8"/>
  <c r="L126" i="8"/>
  <c r="L127" i="8" s="1"/>
  <c r="K126" i="8"/>
  <c r="J126" i="8"/>
  <c r="I126" i="8"/>
  <c r="H126" i="8"/>
  <c r="G126" i="8"/>
  <c r="G127" i="8" s="1"/>
  <c r="F126" i="8"/>
  <c r="F127" i="8" s="1"/>
  <c r="E126" i="8"/>
  <c r="D126" i="8"/>
  <c r="D127" i="8" s="1"/>
  <c r="C126" i="8"/>
  <c r="AQ125" i="8"/>
  <c r="AL124" i="8"/>
  <c r="AL127" i="8" s="1"/>
  <c r="AK124" i="8"/>
  <c r="AK127" i="8" s="1"/>
  <c r="AJ124" i="8"/>
  <c r="AJ127" i="8" s="1"/>
  <c r="AI124" i="8"/>
  <c r="AH124" i="8"/>
  <c r="AF124" i="8"/>
  <c r="AF127" i="8" s="1"/>
  <c r="AE124" i="8"/>
  <c r="AC124" i="8"/>
  <c r="Z124" i="8"/>
  <c r="Y124" i="8"/>
  <c r="Y127" i="8" s="1"/>
  <c r="X124" i="8"/>
  <c r="X127" i="8" s="1"/>
  <c r="W124" i="8"/>
  <c r="V124" i="8"/>
  <c r="V127" i="8" s="1"/>
  <c r="P124" i="8"/>
  <c r="P127" i="8" s="1"/>
  <c r="M124" i="8"/>
  <c r="M127" i="8" s="1"/>
  <c r="J124" i="8"/>
  <c r="I124" i="8"/>
  <c r="I127" i="8" s="1"/>
  <c r="H124" i="8"/>
  <c r="H127" i="8" s="1"/>
  <c r="E124" i="8"/>
  <c r="E127" i="8" s="1"/>
  <c r="C124" i="8"/>
  <c r="AE123" i="8"/>
  <c r="AD123" i="8"/>
  <c r="Z123" i="8"/>
  <c r="X123" i="8"/>
  <c r="U123" i="8"/>
  <c r="S123" i="8"/>
  <c r="R123" i="8"/>
  <c r="O123" i="8"/>
  <c r="N123" i="8"/>
  <c r="G123" i="8"/>
  <c r="F123" i="8"/>
  <c r="AL122" i="8"/>
  <c r="AK122" i="8"/>
  <c r="AJ122" i="8"/>
  <c r="AI122" i="8"/>
  <c r="AH122" i="8"/>
  <c r="AG122" i="8"/>
  <c r="AG123" i="8" s="1"/>
  <c r="AF122" i="8"/>
  <c r="AE122" i="8"/>
  <c r="AD122" i="8"/>
  <c r="AC122" i="8"/>
  <c r="AB122" i="8"/>
  <c r="AB123" i="8" s="1"/>
  <c r="AA122" i="8"/>
  <c r="AA123" i="8" s="1"/>
  <c r="Z122" i="8"/>
  <c r="Y122" i="8"/>
  <c r="X122" i="8"/>
  <c r="W122" i="8"/>
  <c r="V122" i="8"/>
  <c r="U122" i="8"/>
  <c r="T122" i="8"/>
  <c r="T123" i="8" s="1"/>
  <c r="S122" i="8"/>
  <c r="R122" i="8"/>
  <c r="Q122" i="8"/>
  <c r="Q123" i="8" s="1"/>
  <c r="P122" i="8"/>
  <c r="O122" i="8"/>
  <c r="N122" i="8"/>
  <c r="M122" i="8"/>
  <c r="L122" i="8"/>
  <c r="L123" i="8" s="1"/>
  <c r="K122" i="8"/>
  <c r="K123" i="8" s="1"/>
  <c r="J122" i="8"/>
  <c r="I122" i="8"/>
  <c r="H122" i="8"/>
  <c r="G122" i="8"/>
  <c r="F122" i="8"/>
  <c r="E122" i="8"/>
  <c r="D122" i="8"/>
  <c r="D123" i="8" s="1"/>
  <c r="C122" i="8"/>
  <c r="AQ121" i="8"/>
  <c r="AL120" i="8"/>
  <c r="AL123" i="8" s="1"/>
  <c r="AK120" i="8"/>
  <c r="AK123" i="8" s="1"/>
  <c r="AJ120" i="8"/>
  <c r="AJ123" i="8" s="1"/>
  <c r="AI120" i="8"/>
  <c r="AI123" i="8" s="1"/>
  <c r="AH120" i="8"/>
  <c r="AH123" i="8" s="1"/>
  <c r="AF120" i="8"/>
  <c r="AF123" i="8" s="1"/>
  <c r="AE120" i="8"/>
  <c r="AC120" i="8"/>
  <c r="AC123" i="8" s="1"/>
  <c r="Z120" i="8"/>
  <c r="Y120" i="8"/>
  <c r="X120" i="8"/>
  <c r="W120" i="8"/>
  <c r="V120" i="8"/>
  <c r="V123" i="8" s="1"/>
  <c r="P120" i="8"/>
  <c r="M120" i="8"/>
  <c r="M123" i="8" s="1"/>
  <c r="J120" i="8"/>
  <c r="AQ120" i="8" s="1"/>
  <c r="I120" i="8"/>
  <c r="I123" i="8" s="1"/>
  <c r="H120" i="8"/>
  <c r="H123" i="8" s="1"/>
  <c r="E120" i="8"/>
  <c r="E123" i="8" s="1"/>
  <c r="C120" i="8"/>
  <c r="C123" i="8" s="1"/>
  <c r="AL119" i="8"/>
  <c r="AF119" i="8"/>
  <c r="AE119" i="8"/>
  <c r="AD119" i="8"/>
  <c r="Z119" i="8"/>
  <c r="W119" i="8"/>
  <c r="R119" i="8"/>
  <c r="O119" i="8"/>
  <c r="N119" i="8"/>
  <c r="G119" i="8"/>
  <c r="F119" i="8"/>
  <c r="AL118" i="8"/>
  <c r="AK118" i="8"/>
  <c r="AJ118" i="8"/>
  <c r="AJ119" i="8" s="1"/>
  <c r="AI118" i="8"/>
  <c r="AH118" i="8"/>
  <c r="AG118" i="8"/>
  <c r="AG119" i="8" s="1"/>
  <c r="AF118" i="8"/>
  <c r="AE118" i="8"/>
  <c r="AD118" i="8"/>
  <c r="AC118" i="8"/>
  <c r="AB118" i="8"/>
  <c r="AB119" i="8" s="1"/>
  <c r="AA118" i="8"/>
  <c r="AA119" i="8" s="1"/>
  <c r="Z118" i="8"/>
  <c r="Y118" i="8"/>
  <c r="X118" i="8"/>
  <c r="W118" i="8"/>
  <c r="V118" i="8"/>
  <c r="U118" i="8"/>
  <c r="U119" i="8" s="1"/>
  <c r="T118" i="8"/>
  <c r="T119" i="8" s="1"/>
  <c r="S118" i="8"/>
  <c r="S119" i="8" s="1"/>
  <c r="R118" i="8"/>
  <c r="Q118" i="8"/>
  <c r="Q119" i="8" s="1"/>
  <c r="P118" i="8"/>
  <c r="O118" i="8"/>
  <c r="N118" i="8"/>
  <c r="M118" i="8"/>
  <c r="L118" i="8"/>
  <c r="L119" i="8" s="1"/>
  <c r="K118" i="8"/>
  <c r="K119" i="8" s="1"/>
  <c r="J118" i="8"/>
  <c r="I118" i="8"/>
  <c r="H118" i="8"/>
  <c r="G118" i="8"/>
  <c r="F118" i="8"/>
  <c r="E118" i="8"/>
  <c r="D118" i="8"/>
  <c r="D119" i="8" s="1"/>
  <c r="C118" i="8"/>
  <c r="AQ117" i="8"/>
  <c r="AL116" i="8"/>
  <c r="AK116" i="8"/>
  <c r="AK119" i="8" s="1"/>
  <c r="AJ116" i="8"/>
  <c r="AI116" i="8"/>
  <c r="AI119" i="8" s="1"/>
  <c r="AH116" i="8"/>
  <c r="AH119" i="8" s="1"/>
  <c r="AF116" i="8"/>
  <c r="AE116" i="8"/>
  <c r="AC116" i="8"/>
  <c r="AC119" i="8" s="1"/>
  <c r="Z116" i="8"/>
  <c r="Y116" i="8"/>
  <c r="Y119" i="8" s="1"/>
  <c r="X116" i="8"/>
  <c r="X119" i="8" s="1"/>
  <c r="W116" i="8"/>
  <c r="V116" i="8"/>
  <c r="V119" i="8" s="1"/>
  <c r="P116" i="8"/>
  <c r="P119" i="8" s="1"/>
  <c r="M116" i="8"/>
  <c r="M119" i="8" s="1"/>
  <c r="J116" i="8"/>
  <c r="AQ116" i="8" s="1"/>
  <c r="I116" i="8"/>
  <c r="I119" i="8" s="1"/>
  <c r="H116" i="8"/>
  <c r="H119" i="8" s="1"/>
  <c r="E116" i="8"/>
  <c r="E119" i="8" s="1"/>
  <c r="C116" i="8"/>
  <c r="C119" i="8" s="1"/>
  <c r="AJ115" i="8"/>
  <c r="AG115" i="8"/>
  <c r="AE115" i="8"/>
  <c r="AB115" i="8"/>
  <c r="V115" i="8"/>
  <c r="Q115" i="8"/>
  <c r="O115" i="8"/>
  <c r="N115" i="8"/>
  <c r="G115" i="8"/>
  <c r="F115" i="8"/>
  <c r="AL114" i="8"/>
  <c r="AK114" i="8"/>
  <c r="AJ114" i="8"/>
  <c r="AI114" i="8"/>
  <c r="AH114" i="8"/>
  <c r="AG114" i="8"/>
  <c r="AF114" i="8"/>
  <c r="AE114" i="8"/>
  <c r="AD114" i="8"/>
  <c r="AD115" i="8" s="1"/>
  <c r="AC114" i="8"/>
  <c r="AB114" i="8"/>
  <c r="AA114" i="8"/>
  <c r="AA115" i="8" s="1"/>
  <c r="Z114" i="8"/>
  <c r="Y114" i="8"/>
  <c r="X114" i="8"/>
  <c r="W114" i="8"/>
  <c r="V114" i="8"/>
  <c r="U114" i="8"/>
  <c r="U115" i="8" s="1"/>
  <c r="T114" i="8"/>
  <c r="T115" i="8" s="1"/>
  <c r="S114" i="8"/>
  <c r="S115" i="8" s="1"/>
  <c r="R114" i="8"/>
  <c r="R115" i="8" s="1"/>
  <c r="Q114" i="8"/>
  <c r="P114" i="8"/>
  <c r="O114" i="8"/>
  <c r="N114" i="8"/>
  <c r="M114" i="8"/>
  <c r="L114" i="8"/>
  <c r="L115" i="8" s="1"/>
  <c r="K114" i="8"/>
  <c r="K115" i="8" s="1"/>
  <c r="J114" i="8"/>
  <c r="I114" i="8"/>
  <c r="H114" i="8"/>
  <c r="G114" i="8"/>
  <c r="F114" i="8"/>
  <c r="E114" i="8"/>
  <c r="D114" i="8"/>
  <c r="D115" i="8" s="1"/>
  <c r="C114" i="8"/>
  <c r="AQ114" i="8" s="1"/>
  <c r="AQ113" i="8"/>
  <c r="AL112" i="8"/>
  <c r="AL115" i="8" s="1"/>
  <c r="AK112" i="8"/>
  <c r="AK115" i="8" s="1"/>
  <c r="AJ112" i="8"/>
  <c r="AI112" i="8"/>
  <c r="AI115" i="8" s="1"/>
  <c r="AH112" i="8"/>
  <c r="AH115" i="8" s="1"/>
  <c r="AF112" i="8"/>
  <c r="AF115" i="8" s="1"/>
  <c r="AE112" i="8"/>
  <c r="AC112" i="8"/>
  <c r="AC115" i="8" s="1"/>
  <c r="Z112" i="8"/>
  <c r="Z115" i="8" s="1"/>
  <c r="Y112" i="8"/>
  <c r="Y115" i="8" s="1"/>
  <c r="X112" i="8"/>
  <c r="X115" i="8" s="1"/>
  <c r="W112" i="8"/>
  <c r="V112" i="8"/>
  <c r="P112" i="8"/>
  <c r="P115" i="8" s="1"/>
  <c r="M112" i="8"/>
  <c r="M115" i="8" s="1"/>
  <c r="J112" i="8"/>
  <c r="J115" i="8" s="1"/>
  <c r="I112" i="8"/>
  <c r="I115" i="8" s="1"/>
  <c r="H112" i="8"/>
  <c r="H115" i="8" s="1"/>
  <c r="E112" i="8"/>
  <c r="E115" i="8" s="1"/>
  <c r="C112" i="8"/>
  <c r="C115" i="8" s="1"/>
  <c r="AQ115" i="8" s="1"/>
  <c r="AG111" i="8"/>
  <c r="AF111" i="8"/>
  <c r="AE111" i="8"/>
  <c r="AD111" i="8"/>
  <c r="Y111" i="8"/>
  <c r="X111" i="8"/>
  <c r="V111" i="8"/>
  <c r="R111" i="8"/>
  <c r="Q111" i="8"/>
  <c r="O111" i="8"/>
  <c r="N111" i="8"/>
  <c r="J111" i="8"/>
  <c r="H111" i="8"/>
  <c r="G111" i="8"/>
  <c r="F111" i="8"/>
  <c r="AL110" i="8"/>
  <c r="AK110" i="8"/>
  <c r="AJ110" i="8"/>
  <c r="AI110" i="8"/>
  <c r="AH110" i="8"/>
  <c r="AG110" i="8"/>
  <c r="AF110" i="8"/>
  <c r="AE110" i="8"/>
  <c r="AD110" i="8"/>
  <c r="AC110" i="8"/>
  <c r="AB110" i="8"/>
  <c r="AB111" i="8" s="1"/>
  <c r="AA110" i="8"/>
  <c r="AA111" i="8" s="1"/>
  <c r="Z110" i="8"/>
  <c r="Y110" i="8"/>
  <c r="X110" i="8"/>
  <c r="W110" i="8"/>
  <c r="V110" i="8"/>
  <c r="U110" i="8"/>
  <c r="U111" i="8" s="1"/>
  <c r="T110" i="8"/>
  <c r="T111" i="8" s="1"/>
  <c r="S110" i="8"/>
  <c r="S111" i="8" s="1"/>
  <c r="R110" i="8"/>
  <c r="Q110" i="8"/>
  <c r="P110" i="8"/>
  <c r="O110" i="8"/>
  <c r="N110" i="8"/>
  <c r="M110" i="8"/>
  <c r="L110" i="8"/>
  <c r="L111" i="8" s="1"/>
  <c r="K110" i="8"/>
  <c r="K111" i="8" s="1"/>
  <c r="J110" i="8"/>
  <c r="I110" i="8"/>
  <c r="H110" i="8"/>
  <c r="G110" i="8"/>
  <c r="F110" i="8"/>
  <c r="E110" i="8"/>
  <c r="D110" i="8"/>
  <c r="D111" i="8" s="1"/>
  <c r="C110" i="8"/>
  <c r="AQ110" i="8" s="1"/>
  <c r="AQ109" i="8"/>
  <c r="AL108" i="8"/>
  <c r="AL111" i="8" s="1"/>
  <c r="AK108" i="8"/>
  <c r="AK111" i="8" s="1"/>
  <c r="AJ108" i="8"/>
  <c r="AJ111" i="8" s="1"/>
  <c r="AI108" i="8"/>
  <c r="AI111" i="8" s="1"/>
  <c r="AH108" i="8"/>
  <c r="AH111" i="8" s="1"/>
  <c r="AF108" i="8"/>
  <c r="AE108" i="8"/>
  <c r="AC108" i="8"/>
  <c r="AC111" i="8" s="1"/>
  <c r="Z108" i="8"/>
  <c r="Z111" i="8" s="1"/>
  <c r="Y108" i="8"/>
  <c r="X108" i="8"/>
  <c r="W108" i="8"/>
  <c r="W111" i="8" s="1"/>
  <c r="V108" i="8"/>
  <c r="P108" i="8"/>
  <c r="P111" i="8" s="1"/>
  <c r="M108" i="8"/>
  <c r="M111" i="8" s="1"/>
  <c r="J108" i="8"/>
  <c r="I108" i="8"/>
  <c r="I111" i="8" s="1"/>
  <c r="H108" i="8"/>
  <c r="E108" i="8"/>
  <c r="E111" i="8" s="1"/>
  <c r="C108" i="8"/>
  <c r="C111" i="8" s="1"/>
  <c r="AQ111" i="8" s="1"/>
  <c r="X107" i="8"/>
  <c r="U107" i="8"/>
  <c r="R107" i="8"/>
  <c r="O107" i="8"/>
  <c r="N107" i="8"/>
  <c r="L107" i="8"/>
  <c r="I107" i="8"/>
  <c r="H107" i="8"/>
  <c r="G107" i="8"/>
  <c r="F107" i="8"/>
  <c r="D107" i="8"/>
  <c r="AL106" i="8"/>
  <c r="AL107" i="8" s="1"/>
  <c r="AK106" i="8"/>
  <c r="AJ106" i="8"/>
  <c r="AI106" i="8"/>
  <c r="AI107" i="8" s="1"/>
  <c r="AH106" i="8"/>
  <c r="AG106" i="8"/>
  <c r="AG107" i="8" s="1"/>
  <c r="AF106" i="8"/>
  <c r="AE106" i="8"/>
  <c r="AD106" i="8"/>
  <c r="AD107" i="8" s="1"/>
  <c r="AC106" i="8"/>
  <c r="AB106" i="8"/>
  <c r="AB107" i="8" s="1"/>
  <c r="AA106" i="8"/>
  <c r="AA107" i="8" s="1"/>
  <c r="Z106" i="8"/>
  <c r="Z107" i="8" s="1"/>
  <c r="Y106" i="8"/>
  <c r="Y107" i="8" s="1"/>
  <c r="X106" i="8"/>
  <c r="W106" i="8"/>
  <c r="V106" i="8"/>
  <c r="U106" i="8"/>
  <c r="T106" i="8"/>
  <c r="T107" i="8" s="1"/>
  <c r="S106" i="8"/>
  <c r="S107" i="8" s="1"/>
  <c r="R106" i="8"/>
  <c r="Q106" i="8"/>
  <c r="Q107" i="8" s="1"/>
  <c r="P106" i="8"/>
  <c r="O106" i="8"/>
  <c r="N106" i="8"/>
  <c r="M106" i="8"/>
  <c r="L106" i="8"/>
  <c r="K106" i="8"/>
  <c r="K107" i="8" s="1"/>
  <c r="J106" i="8"/>
  <c r="I106" i="8"/>
  <c r="H106" i="8"/>
  <c r="G106" i="8"/>
  <c r="F106" i="8"/>
  <c r="E106" i="8"/>
  <c r="D106" i="8"/>
  <c r="C106" i="8"/>
  <c r="AQ106" i="8" s="1"/>
  <c r="AQ105" i="8"/>
  <c r="AL104" i="8"/>
  <c r="AK104" i="8"/>
  <c r="AK107" i="8" s="1"/>
  <c r="AJ104" i="8"/>
  <c r="AJ107" i="8" s="1"/>
  <c r="AI104" i="8"/>
  <c r="AH104" i="8"/>
  <c r="AH107" i="8" s="1"/>
  <c r="AF104" i="8"/>
  <c r="AF107" i="8" s="1"/>
  <c r="AE104" i="8"/>
  <c r="AE107" i="8" s="1"/>
  <c r="AC104" i="8"/>
  <c r="AC107" i="8" s="1"/>
  <c r="Z104" i="8"/>
  <c r="Y104" i="8"/>
  <c r="X104" i="8"/>
  <c r="W104" i="8"/>
  <c r="V104" i="8"/>
  <c r="V107" i="8" s="1"/>
  <c r="P104" i="8"/>
  <c r="M104" i="8"/>
  <c r="M107" i="8" s="1"/>
  <c r="J104" i="8"/>
  <c r="J107" i="8" s="1"/>
  <c r="I104" i="8"/>
  <c r="H104" i="8"/>
  <c r="E104" i="8"/>
  <c r="E107" i="8" s="1"/>
  <c r="C104" i="8"/>
  <c r="C107" i="8" s="1"/>
  <c r="AL103" i="8"/>
  <c r="AJ103" i="8"/>
  <c r="AG103" i="8"/>
  <c r="AD103" i="8"/>
  <c r="AB103" i="8"/>
  <c r="Y103" i="8"/>
  <c r="V103" i="8"/>
  <c r="U103" i="8"/>
  <c r="T103" i="8"/>
  <c r="S103" i="8"/>
  <c r="P103" i="8"/>
  <c r="O103" i="8"/>
  <c r="N103" i="8"/>
  <c r="L103" i="8"/>
  <c r="K103" i="8"/>
  <c r="H103" i="8"/>
  <c r="G103" i="8"/>
  <c r="F103" i="8"/>
  <c r="E103" i="8"/>
  <c r="D103" i="8"/>
  <c r="AL102" i="8"/>
  <c r="AK102" i="8"/>
  <c r="AK103" i="8" s="1"/>
  <c r="AJ102" i="8"/>
  <c r="AI102" i="8"/>
  <c r="AH102" i="8"/>
  <c r="AG102" i="8"/>
  <c r="AF102" i="8"/>
  <c r="AE102" i="8"/>
  <c r="AD102" i="8"/>
  <c r="AC102" i="8"/>
  <c r="AB102" i="8"/>
  <c r="AA102" i="8"/>
  <c r="AA103" i="8" s="1"/>
  <c r="Z102" i="8"/>
  <c r="Y102" i="8"/>
  <c r="X102" i="8"/>
  <c r="X103" i="8" s="1"/>
  <c r="W102" i="8"/>
  <c r="V102" i="8"/>
  <c r="U102" i="8"/>
  <c r="T102" i="8"/>
  <c r="S102" i="8"/>
  <c r="R102" i="8"/>
  <c r="R103" i="8" s="1"/>
  <c r="Q102" i="8"/>
  <c r="Q103" i="8" s="1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Q102" i="8" s="1"/>
  <c r="AQ101" i="8"/>
  <c r="AL100" i="8"/>
  <c r="AK100" i="8"/>
  <c r="AJ100" i="8"/>
  <c r="AI100" i="8"/>
  <c r="AI103" i="8" s="1"/>
  <c r="AH100" i="8"/>
  <c r="AH103" i="8" s="1"/>
  <c r="AF100" i="8"/>
  <c r="AF103" i="8" s="1"/>
  <c r="AE100" i="8"/>
  <c r="AE103" i="8" s="1"/>
  <c r="AC100" i="8"/>
  <c r="AC103" i="8" s="1"/>
  <c r="Z100" i="8"/>
  <c r="Z103" i="8" s="1"/>
  <c r="Y100" i="8"/>
  <c r="X100" i="8"/>
  <c r="W100" i="8"/>
  <c r="V100" i="8"/>
  <c r="P100" i="8"/>
  <c r="M100" i="8"/>
  <c r="M103" i="8" s="1"/>
  <c r="J100" i="8"/>
  <c r="J103" i="8" s="1"/>
  <c r="I100" i="8"/>
  <c r="I103" i="8" s="1"/>
  <c r="H100" i="8"/>
  <c r="E100" i="8"/>
  <c r="C100" i="8"/>
  <c r="AQ100" i="8" s="1"/>
  <c r="AJ99" i="8"/>
  <c r="AF99" i="8"/>
  <c r="AD99" i="8"/>
  <c r="AB99" i="8"/>
  <c r="AA99" i="8"/>
  <c r="X99" i="8"/>
  <c r="T99" i="8"/>
  <c r="S99" i="8"/>
  <c r="P99" i="8"/>
  <c r="O99" i="8"/>
  <c r="N99" i="8"/>
  <c r="L99" i="8"/>
  <c r="K99" i="8"/>
  <c r="H99" i="8"/>
  <c r="G99" i="8"/>
  <c r="F99" i="8"/>
  <c r="D99" i="8"/>
  <c r="AL98" i="8"/>
  <c r="AK98" i="8"/>
  <c r="AK99" i="8" s="1"/>
  <c r="AJ98" i="8"/>
  <c r="AI98" i="8"/>
  <c r="AH98" i="8"/>
  <c r="AG98" i="8"/>
  <c r="AG99" i="8" s="1"/>
  <c r="AF98" i="8"/>
  <c r="AE98" i="8"/>
  <c r="AD98" i="8"/>
  <c r="AC98" i="8"/>
  <c r="AC99" i="8" s="1"/>
  <c r="AB98" i="8"/>
  <c r="AA98" i="8"/>
  <c r="Z98" i="8"/>
  <c r="Y98" i="8"/>
  <c r="X98" i="8"/>
  <c r="W98" i="8"/>
  <c r="V98" i="8"/>
  <c r="U98" i="8"/>
  <c r="U99" i="8" s="1"/>
  <c r="T98" i="8"/>
  <c r="S98" i="8"/>
  <c r="R98" i="8"/>
  <c r="R99" i="8" s="1"/>
  <c r="Q98" i="8"/>
  <c r="Q99" i="8" s="1"/>
  <c r="P98" i="8"/>
  <c r="O98" i="8"/>
  <c r="N98" i="8"/>
  <c r="M98" i="8"/>
  <c r="L98" i="8"/>
  <c r="K98" i="8"/>
  <c r="J98" i="8"/>
  <c r="I98" i="8"/>
  <c r="H98" i="8"/>
  <c r="G98" i="8"/>
  <c r="F98" i="8"/>
  <c r="E98" i="8"/>
  <c r="E99" i="8" s="1"/>
  <c r="D98" i="8"/>
  <c r="C98" i="8"/>
  <c r="AQ98" i="8" s="1"/>
  <c r="AQ97" i="8"/>
  <c r="AL96" i="8"/>
  <c r="AL99" i="8" s="1"/>
  <c r="AK96" i="8"/>
  <c r="AJ96" i="8"/>
  <c r="AI96" i="8"/>
  <c r="AI99" i="8" s="1"/>
  <c r="AH96" i="8"/>
  <c r="AH99" i="8" s="1"/>
  <c r="AF96" i="8"/>
  <c r="AE96" i="8"/>
  <c r="AE99" i="8" s="1"/>
  <c r="AC96" i="8"/>
  <c r="Z96" i="8"/>
  <c r="Z99" i="8" s="1"/>
  <c r="Y96" i="8"/>
  <c r="Y99" i="8" s="1"/>
  <c r="X96" i="8"/>
  <c r="W96" i="8"/>
  <c r="W99" i="8" s="1"/>
  <c r="V96" i="8"/>
  <c r="V99" i="8" s="1"/>
  <c r="P96" i="8"/>
  <c r="M96" i="8"/>
  <c r="M99" i="8" s="1"/>
  <c r="J96" i="8"/>
  <c r="J99" i="8" s="1"/>
  <c r="I96" i="8"/>
  <c r="I99" i="8" s="1"/>
  <c r="H96" i="8"/>
  <c r="E96" i="8"/>
  <c r="C96" i="8"/>
  <c r="AQ96" i="8" s="1"/>
  <c r="AJ95" i="8"/>
  <c r="AF95" i="8"/>
  <c r="AD95" i="8"/>
  <c r="AB95" i="8"/>
  <c r="AA95" i="8"/>
  <c r="X95" i="8"/>
  <c r="T95" i="8"/>
  <c r="S95" i="8"/>
  <c r="P95" i="8"/>
  <c r="O95" i="8"/>
  <c r="N95" i="8"/>
  <c r="L95" i="8"/>
  <c r="K95" i="8"/>
  <c r="H95" i="8"/>
  <c r="G95" i="8"/>
  <c r="F95" i="8"/>
  <c r="D95" i="8"/>
  <c r="AL94" i="8"/>
  <c r="AK94" i="8"/>
  <c r="AK95" i="8" s="1"/>
  <c r="AJ94" i="8"/>
  <c r="AI94" i="8"/>
  <c r="AH94" i="8"/>
  <c r="AG94" i="8"/>
  <c r="AG95" i="8" s="1"/>
  <c r="AF94" i="8"/>
  <c r="AE94" i="8"/>
  <c r="AD94" i="8"/>
  <c r="AC94" i="8"/>
  <c r="AC95" i="8" s="1"/>
  <c r="AB94" i="8"/>
  <c r="AA94" i="8"/>
  <c r="Z94" i="8"/>
  <c r="Y94" i="8"/>
  <c r="X94" i="8"/>
  <c r="W94" i="8"/>
  <c r="V94" i="8"/>
  <c r="U94" i="8"/>
  <c r="U95" i="8" s="1"/>
  <c r="T94" i="8"/>
  <c r="S94" i="8"/>
  <c r="R94" i="8"/>
  <c r="R95" i="8" s="1"/>
  <c r="Q94" i="8"/>
  <c r="Q95" i="8" s="1"/>
  <c r="P94" i="8"/>
  <c r="O94" i="8"/>
  <c r="N94" i="8"/>
  <c r="M94" i="8"/>
  <c r="L94" i="8"/>
  <c r="K94" i="8"/>
  <c r="J94" i="8"/>
  <c r="I94" i="8"/>
  <c r="H94" i="8"/>
  <c r="G94" i="8"/>
  <c r="F94" i="8"/>
  <c r="E94" i="8"/>
  <c r="E95" i="8" s="1"/>
  <c r="D94" i="8"/>
  <c r="C94" i="8"/>
  <c r="AQ94" i="8" s="1"/>
  <c r="AQ93" i="8"/>
  <c r="AL92" i="8"/>
  <c r="AL95" i="8" s="1"/>
  <c r="AK92" i="8"/>
  <c r="AJ92" i="8"/>
  <c r="AI92" i="8"/>
  <c r="AI95" i="8" s="1"/>
  <c r="AH92" i="8"/>
  <c r="AH95" i="8" s="1"/>
  <c r="AF92" i="8"/>
  <c r="AE92" i="8"/>
  <c r="AE95" i="8" s="1"/>
  <c r="AC92" i="8"/>
  <c r="Z92" i="8"/>
  <c r="Z95" i="8" s="1"/>
  <c r="Y92" i="8"/>
  <c r="Y95" i="8" s="1"/>
  <c r="X92" i="8"/>
  <c r="W92" i="8"/>
  <c r="W95" i="8" s="1"/>
  <c r="V92" i="8"/>
  <c r="V95" i="8" s="1"/>
  <c r="P92" i="8"/>
  <c r="M92" i="8"/>
  <c r="M95" i="8" s="1"/>
  <c r="J92" i="8"/>
  <c r="J95" i="8" s="1"/>
  <c r="I92" i="8"/>
  <c r="I95" i="8" s="1"/>
  <c r="H92" i="8"/>
  <c r="E92" i="8"/>
  <c r="C92" i="8"/>
  <c r="AI91" i="8"/>
  <c r="AF91" i="8"/>
  <c r="AD91" i="8"/>
  <c r="AA91" i="8"/>
  <c r="X91" i="8"/>
  <c r="U91" i="8"/>
  <c r="S91" i="8"/>
  <c r="P91" i="8"/>
  <c r="N91" i="8"/>
  <c r="M91" i="8"/>
  <c r="K91" i="8"/>
  <c r="F91" i="8"/>
  <c r="AL90" i="8"/>
  <c r="AK90" i="8"/>
  <c r="AJ90" i="8"/>
  <c r="AJ91" i="8" s="1"/>
  <c r="AI90" i="8"/>
  <c r="AH90" i="8"/>
  <c r="AG90" i="8"/>
  <c r="AG91" i="8" s="1"/>
  <c r="AF90" i="8"/>
  <c r="AE90" i="8"/>
  <c r="AE91" i="8" s="1"/>
  <c r="AD90" i="8"/>
  <c r="AC90" i="8"/>
  <c r="AB90" i="8"/>
  <c r="AB91" i="8" s="1"/>
  <c r="AA90" i="8"/>
  <c r="Z90" i="8"/>
  <c r="Y90" i="8"/>
  <c r="X90" i="8"/>
  <c r="W90" i="8"/>
  <c r="V90" i="8"/>
  <c r="U90" i="8"/>
  <c r="T90" i="8"/>
  <c r="T91" i="8" s="1"/>
  <c r="S90" i="8"/>
  <c r="R90" i="8"/>
  <c r="R91" i="8" s="1"/>
  <c r="Q90" i="8"/>
  <c r="Q91" i="8" s="1"/>
  <c r="P90" i="8"/>
  <c r="O90" i="8"/>
  <c r="O91" i="8" s="1"/>
  <c r="N90" i="8"/>
  <c r="M90" i="8"/>
  <c r="L90" i="8"/>
  <c r="L91" i="8" s="1"/>
  <c r="K90" i="8"/>
  <c r="J90" i="8"/>
  <c r="I90" i="8"/>
  <c r="H90" i="8"/>
  <c r="G90" i="8"/>
  <c r="G91" i="8" s="1"/>
  <c r="F90" i="8"/>
  <c r="E90" i="8"/>
  <c r="D90" i="8"/>
  <c r="C90" i="8"/>
  <c r="AQ89" i="8"/>
  <c r="AL88" i="8"/>
  <c r="AL91" i="8" s="1"/>
  <c r="AK88" i="8"/>
  <c r="AK91" i="8" s="1"/>
  <c r="AJ88" i="8"/>
  <c r="AI88" i="8"/>
  <c r="AH88" i="8"/>
  <c r="AH91" i="8" s="1"/>
  <c r="AF88" i="8"/>
  <c r="AE88" i="8"/>
  <c r="AC88" i="8"/>
  <c r="AC91" i="8" s="1"/>
  <c r="Z88" i="8"/>
  <c r="Z91" i="8" s="1"/>
  <c r="Y88" i="8"/>
  <c r="Y91" i="8" s="1"/>
  <c r="X88" i="8"/>
  <c r="W88" i="8"/>
  <c r="W91" i="8" s="1"/>
  <c r="V88" i="8"/>
  <c r="V91" i="8" s="1"/>
  <c r="P88" i="8"/>
  <c r="M88" i="8"/>
  <c r="J88" i="8"/>
  <c r="J91" i="8" s="1"/>
  <c r="I88" i="8"/>
  <c r="I91" i="8" s="1"/>
  <c r="H88" i="8"/>
  <c r="H91" i="8" s="1"/>
  <c r="E88" i="8"/>
  <c r="C88" i="8"/>
  <c r="AJ87" i="8"/>
  <c r="AF87" i="8"/>
  <c r="AB87" i="8"/>
  <c r="AA87" i="8"/>
  <c r="Z87" i="8"/>
  <c r="X87" i="8"/>
  <c r="W87" i="8"/>
  <c r="S87" i="8"/>
  <c r="R87" i="8"/>
  <c r="P87" i="8"/>
  <c r="K87" i="8"/>
  <c r="J87" i="8"/>
  <c r="AL86" i="8"/>
  <c r="AK86" i="8"/>
  <c r="AJ86" i="8"/>
  <c r="AI86" i="8"/>
  <c r="AH86" i="8"/>
  <c r="AG86" i="8"/>
  <c r="AG87" i="8" s="1"/>
  <c r="AF86" i="8"/>
  <c r="AE86" i="8"/>
  <c r="AE87" i="8" s="1"/>
  <c r="AD86" i="8"/>
  <c r="AD87" i="8" s="1"/>
  <c r="AC86" i="8"/>
  <c r="AB86" i="8"/>
  <c r="AA86" i="8"/>
  <c r="Z86" i="8"/>
  <c r="Y86" i="8"/>
  <c r="X86" i="8"/>
  <c r="W86" i="8"/>
  <c r="V86" i="8"/>
  <c r="U86" i="8"/>
  <c r="U87" i="8" s="1"/>
  <c r="T86" i="8"/>
  <c r="T87" i="8" s="1"/>
  <c r="S86" i="8"/>
  <c r="R86" i="8"/>
  <c r="Q86" i="8"/>
  <c r="Q87" i="8" s="1"/>
  <c r="P86" i="8"/>
  <c r="O86" i="8"/>
  <c r="O87" i="8" s="1"/>
  <c r="N86" i="8"/>
  <c r="N87" i="8" s="1"/>
  <c r="M86" i="8"/>
  <c r="L86" i="8"/>
  <c r="L87" i="8" s="1"/>
  <c r="K86" i="8"/>
  <c r="J86" i="8"/>
  <c r="I86" i="8"/>
  <c r="H86" i="8"/>
  <c r="G86" i="8"/>
  <c r="G87" i="8" s="1"/>
  <c r="F86" i="8"/>
  <c r="F87" i="8" s="1"/>
  <c r="E86" i="8"/>
  <c r="D86" i="8"/>
  <c r="D87" i="8" s="1"/>
  <c r="AQ87" i="8" s="1"/>
  <c r="C86" i="8"/>
  <c r="AQ85" i="8"/>
  <c r="AL84" i="8"/>
  <c r="AL87" i="8" s="1"/>
  <c r="AK84" i="8"/>
  <c r="AK87" i="8" s="1"/>
  <c r="AJ84" i="8"/>
  <c r="AI84" i="8"/>
  <c r="AI87" i="8" s="1"/>
  <c r="AH84" i="8"/>
  <c r="AH87" i="8" s="1"/>
  <c r="AF84" i="8"/>
  <c r="AE84" i="8"/>
  <c r="AC84" i="8"/>
  <c r="AC87" i="8" s="1"/>
  <c r="Z84" i="8"/>
  <c r="Y84" i="8"/>
  <c r="Y87" i="8" s="1"/>
  <c r="X84" i="8"/>
  <c r="W84" i="8"/>
  <c r="V84" i="8"/>
  <c r="V87" i="8" s="1"/>
  <c r="P84" i="8"/>
  <c r="M84" i="8"/>
  <c r="M87" i="8" s="1"/>
  <c r="J84" i="8"/>
  <c r="I84" i="8"/>
  <c r="I87" i="8" s="1"/>
  <c r="H84" i="8"/>
  <c r="H87" i="8" s="1"/>
  <c r="E84" i="8"/>
  <c r="E87" i="8" s="1"/>
  <c r="C84" i="8"/>
  <c r="C87" i="8" s="1"/>
  <c r="AH83" i="8"/>
  <c r="AE83" i="8"/>
  <c r="AA83" i="8"/>
  <c r="W83" i="8"/>
  <c r="S83" i="8"/>
  <c r="R83" i="8"/>
  <c r="K83" i="8"/>
  <c r="J83" i="8"/>
  <c r="G83" i="8"/>
  <c r="AL82" i="8"/>
  <c r="AK82" i="8"/>
  <c r="AJ82" i="8"/>
  <c r="AJ83" i="8" s="1"/>
  <c r="AI82" i="8"/>
  <c r="AH82" i="8"/>
  <c r="AG82" i="8"/>
  <c r="AG83" i="8" s="1"/>
  <c r="AF82" i="8"/>
  <c r="AE82" i="8"/>
  <c r="AD82" i="8"/>
  <c r="AD83" i="8" s="1"/>
  <c r="AC82" i="8"/>
  <c r="AB82" i="8"/>
  <c r="AB83" i="8" s="1"/>
  <c r="AA82" i="8"/>
  <c r="Z82" i="8"/>
  <c r="Y82" i="8"/>
  <c r="X82" i="8"/>
  <c r="W82" i="8"/>
  <c r="V82" i="8"/>
  <c r="U82" i="8"/>
  <c r="U83" i="8" s="1"/>
  <c r="T82" i="8"/>
  <c r="T83" i="8" s="1"/>
  <c r="S82" i="8"/>
  <c r="R82" i="8"/>
  <c r="Q82" i="8"/>
  <c r="Q83" i="8" s="1"/>
  <c r="P82" i="8"/>
  <c r="O82" i="8"/>
  <c r="O83" i="8" s="1"/>
  <c r="N82" i="8"/>
  <c r="N83" i="8" s="1"/>
  <c r="M82" i="8"/>
  <c r="L82" i="8"/>
  <c r="L83" i="8" s="1"/>
  <c r="K82" i="8"/>
  <c r="J82" i="8"/>
  <c r="I82" i="8"/>
  <c r="H82" i="8"/>
  <c r="G82" i="8"/>
  <c r="F82" i="8"/>
  <c r="F83" i="8" s="1"/>
  <c r="E82" i="8"/>
  <c r="D82" i="8"/>
  <c r="D83" i="8" s="1"/>
  <c r="C82" i="8"/>
  <c r="AQ81" i="8"/>
  <c r="AL80" i="8"/>
  <c r="AL83" i="8" s="1"/>
  <c r="AK80" i="8"/>
  <c r="AJ80" i="8"/>
  <c r="AI80" i="8"/>
  <c r="AI83" i="8" s="1"/>
  <c r="AF80" i="8"/>
  <c r="AF83" i="8" s="1"/>
  <c r="AE80" i="8"/>
  <c r="AC80" i="8"/>
  <c r="Z80" i="8"/>
  <c r="Z83" i="8" s="1"/>
  <c r="Y80" i="8"/>
  <c r="Y83" i="8" s="1"/>
  <c r="X80" i="8"/>
  <c r="X83" i="8" s="1"/>
  <c r="W80" i="8"/>
  <c r="V80" i="8"/>
  <c r="V83" i="8" s="1"/>
  <c r="P80" i="8"/>
  <c r="P83" i="8" s="1"/>
  <c r="M80" i="8"/>
  <c r="J80" i="8"/>
  <c r="I80" i="8"/>
  <c r="I83" i="8" s="1"/>
  <c r="H80" i="8"/>
  <c r="H83" i="8" s="1"/>
  <c r="E80" i="8"/>
  <c r="E83" i="8" s="1"/>
  <c r="C80" i="8"/>
  <c r="AQ80" i="8" s="1"/>
  <c r="AG79" i="8"/>
  <c r="AE79" i="8"/>
  <c r="AD79" i="8"/>
  <c r="AA79" i="8"/>
  <c r="S79" i="8"/>
  <c r="R79" i="8"/>
  <c r="Q79" i="8"/>
  <c r="O79" i="8"/>
  <c r="G79" i="8"/>
  <c r="F79" i="8"/>
  <c r="AL78" i="8"/>
  <c r="AK78" i="8"/>
  <c r="AJ78" i="8"/>
  <c r="AI78" i="8"/>
  <c r="AH78" i="8"/>
  <c r="AG78" i="8"/>
  <c r="AF78" i="8"/>
  <c r="AE78" i="8"/>
  <c r="AD78" i="8"/>
  <c r="AC78" i="8"/>
  <c r="AB78" i="8"/>
  <c r="AB79" i="8" s="1"/>
  <c r="AA78" i="8"/>
  <c r="Z78" i="8"/>
  <c r="Y78" i="8"/>
  <c r="X78" i="8"/>
  <c r="W78" i="8"/>
  <c r="V78" i="8"/>
  <c r="U78" i="8"/>
  <c r="U79" i="8" s="1"/>
  <c r="T78" i="8"/>
  <c r="T79" i="8" s="1"/>
  <c r="S78" i="8"/>
  <c r="R78" i="8"/>
  <c r="Q78" i="8"/>
  <c r="P78" i="8"/>
  <c r="O78" i="8"/>
  <c r="N78" i="8"/>
  <c r="N79" i="8" s="1"/>
  <c r="M78" i="8"/>
  <c r="L78" i="8"/>
  <c r="L79" i="8" s="1"/>
  <c r="K78" i="8"/>
  <c r="K79" i="8" s="1"/>
  <c r="J78" i="8"/>
  <c r="I78" i="8"/>
  <c r="H78" i="8"/>
  <c r="G78" i="8"/>
  <c r="F78" i="8"/>
  <c r="E78" i="8"/>
  <c r="D78" i="8"/>
  <c r="D79" i="8" s="1"/>
  <c r="C78" i="8"/>
  <c r="AQ78" i="8" s="1"/>
  <c r="AQ77" i="8"/>
  <c r="AL76" i="8"/>
  <c r="AL79" i="8" s="1"/>
  <c r="AK76" i="8"/>
  <c r="AJ76" i="8"/>
  <c r="AI76" i="8"/>
  <c r="AI79" i="8" s="1"/>
  <c r="AH76" i="8"/>
  <c r="AH79" i="8" s="1"/>
  <c r="AF76" i="8"/>
  <c r="AF79" i="8" s="1"/>
  <c r="AE76" i="8"/>
  <c r="AC76" i="8"/>
  <c r="Z76" i="8"/>
  <c r="Z79" i="8" s="1"/>
  <c r="Y76" i="8"/>
  <c r="Y79" i="8" s="1"/>
  <c r="X76" i="8"/>
  <c r="X79" i="8" s="1"/>
  <c r="W76" i="8"/>
  <c r="W79" i="8" s="1"/>
  <c r="V76" i="8"/>
  <c r="V79" i="8" s="1"/>
  <c r="P76" i="8"/>
  <c r="P79" i="8" s="1"/>
  <c r="M76" i="8"/>
  <c r="J76" i="8"/>
  <c r="J79" i="8" s="1"/>
  <c r="I76" i="8"/>
  <c r="I79" i="8" s="1"/>
  <c r="H76" i="8"/>
  <c r="H79" i="8" s="1"/>
  <c r="E76" i="8"/>
  <c r="C76" i="8"/>
  <c r="AI75" i="8"/>
  <c r="AD75" i="8"/>
  <c r="R75" i="8"/>
  <c r="Q75" i="8"/>
  <c r="K75" i="8"/>
  <c r="AL74" i="8"/>
  <c r="AK74" i="8"/>
  <c r="AJ74" i="8"/>
  <c r="AI74" i="8"/>
  <c r="AH74" i="8"/>
  <c r="AG74" i="8"/>
  <c r="AG75" i="8" s="1"/>
  <c r="AF74" i="8"/>
  <c r="AE74" i="8"/>
  <c r="AE75" i="8" s="1"/>
  <c r="AD74" i="8"/>
  <c r="AC74" i="8"/>
  <c r="AB74" i="8"/>
  <c r="AB75" i="8" s="1"/>
  <c r="AA74" i="8"/>
  <c r="AA75" i="8" s="1"/>
  <c r="Z74" i="8"/>
  <c r="Y74" i="8"/>
  <c r="X74" i="8"/>
  <c r="W74" i="8"/>
  <c r="V74" i="8"/>
  <c r="U74" i="8"/>
  <c r="U75" i="8" s="1"/>
  <c r="T74" i="8"/>
  <c r="T75" i="8" s="1"/>
  <c r="S74" i="8"/>
  <c r="S75" i="8" s="1"/>
  <c r="R74" i="8"/>
  <c r="Q74" i="8"/>
  <c r="P74" i="8"/>
  <c r="O74" i="8"/>
  <c r="O75" i="8" s="1"/>
  <c r="N74" i="8"/>
  <c r="N75" i="8" s="1"/>
  <c r="M74" i="8"/>
  <c r="L74" i="8"/>
  <c r="L75" i="8" s="1"/>
  <c r="K74" i="8"/>
  <c r="J74" i="8"/>
  <c r="I74" i="8"/>
  <c r="H74" i="8"/>
  <c r="G74" i="8"/>
  <c r="G75" i="8" s="1"/>
  <c r="F74" i="8"/>
  <c r="F75" i="8" s="1"/>
  <c r="E74" i="8"/>
  <c r="D74" i="8"/>
  <c r="D75" i="8" s="1"/>
  <c r="C74" i="8"/>
  <c r="AQ73" i="8"/>
  <c r="AL72" i="8"/>
  <c r="AL75" i="8" s="1"/>
  <c r="AK72" i="8"/>
  <c r="AK75" i="8" s="1"/>
  <c r="AJ72" i="8"/>
  <c r="AJ75" i="8" s="1"/>
  <c r="AI72" i="8"/>
  <c r="AH72" i="8"/>
  <c r="AH75" i="8" s="1"/>
  <c r="AF72" i="8"/>
  <c r="AF75" i="8" s="1"/>
  <c r="AE72" i="8"/>
  <c r="AC72" i="8"/>
  <c r="AC75" i="8" s="1"/>
  <c r="Z72" i="8"/>
  <c r="Z75" i="8" s="1"/>
  <c r="Y72" i="8"/>
  <c r="Y75" i="8" s="1"/>
  <c r="X72" i="8"/>
  <c r="X75" i="8" s="1"/>
  <c r="W72" i="8"/>
  <c r="W75" i="8" s="1"/>
  <c r="V72" i="8"/>
  <c r="V75" i="8" s="1"/>
  <c r="P72" i="8"/>
  <c r="P75" i="8" s="1"/>
  <c r="M72" i="8"/>
  <c r="M75" i="8" s="1"/>
  <c r="J72" i="8"/>
  <c r="J75" i="8" s="1"/>
  <c r="I72" i="8"/>
  <c r="I75" i="8" s="1"/>
  <c r="H72" i="8"/>
  <c r="H75" i="8" s="1"/>
  <c r="E72" i="8"/>
  <c r="E75" i="8" s="1"/>
  <c r="C72" i="8"/>
  <c r="AQ72" i="8" s="1"/>
  <c r="AH71" i="8"/>
  <c r="AG71" i="8"/>
  <c r="AD71" i="8"/>
  <c r="AB71" i="8"/>
  <c r="T71" i="8"/>
  <c r="R71" i="8"/>
  <c r="O71" i="8"/>
  <c r="N71" i="8"/>
  <c r="L71" i="8"/>
  <c r="G71" i="8"/>
  <c r="F71" i="8"/>
  <c r="D71" i="8"/>
  <c r="AL70" i="8"/>
  <c r="AK70" i="8"/>
  <c r="AJ70" i="8"/>
  <c r="AI70" i="8"/>
  <c r="AI71" i="8" s="1"/>
  <c r="AH70" i="8"/>
  <c r="AG70" i="8"/>
  <c r="AF70" i="8"/>
  <c r="AE70" i="8"/>
  <c r="AE71" i="8" s="1"/>
  <c r="AD70" i="8"/>
  <c r="AC70" i="8"/>
  <c r="AB70" i="8"/>
  <c r="AA70" i="8"/>
  <c r="AA71" i="8" s="1"/>
  <c r="Z70" i="8"/>
  <c r="Y70" i="8"/>
  <c r="X70" i="8"/>
  <c r="W70" i="8"/>
  <c r="W71" i="8" s="1"/>
  <c r="V70" i="8"/>
  <c r="U70" i="8"/>
  <c r="U71" i="8" s="1"/>
  <c r="T70" i="8"/>
  <c r="S70" i="8"/>
  <c r="S71" i="8" s="1"/>
  <c r="R70" i="8"/>
  <c r="Q70" i="8"/>
  <c r="Q71" i="8" s="1"/>
  <c r="P70" i="8"/>
  <c r="O70" i="8"/>
  <c r="N70" i="8"/>
  <c r="M70" i="8"/>
  <c r="L70" i="8"/>
  <c r="K70" i="8"/>
  <c r="K71" i="8" s="1"/>
  <c r="J70" i="8"/>
  <c r="I70" i="8"/>
  <c r="H70" i="8"/>
  <c r="G70" i="8"/>
  <c r="F70" i="8"/>
  <c r="E70" i="8"/>
  <c r="D70" i="8"/>
  <c r="C70" i="8"/>
  <c r="AQ70" i="8" s="1"/>
  <c r="AQ69" i="8"/>
  <c r="AL68" i="8"/>
  <c r="AL71" i="8" s="1"/>
  <c r="AK68" i="8"/>
  <c r="AK71" i="8" s="1"/>
  <c r="AJ68" i="8"/>
  <c r="AJ71" i="8" s="1"/>
  <c r="AI68" i="8"/>
  <c r="AH68" i="8"/>
  <c r="AF68" i="8"/>
  <c r="AF71" i="8" s="1"/>
  <c r="AE68" i="8"/>
  <c r="AC68" i="8"/>
  <c r="AC71" i="8" s="1"/>
  <c r="Z68" i="8"/>
  <c r="Z71" i="8" s="1"/>
  <c r="Y68" i="8"/>
  <c r="Y71" i="8" s="1"/>
  <c r="X68" i="8"/>
  <c r="X71" i="8" s="1"/>
  <c r="W68" i="8"/>
  <c r="V68" i="8"/>
  <c r="V71" i="8" s="1"/>
  <c r="P68" i="8"/>
  <c r="P71" i="8" s="1"/>
  <c r="M68" i="8"/>
  <c r="M71" i="8" s="1"/>
  <c r="J68" i="8"/>
  <c r="J71" i="8" s="1"/>
  <c r="I68" i="8"/>
  <c r="I71" i="8" s="1"/>
  <c r="H68" i="8"/>
  <c r="H71" i="8" s="1"/>
  <c r="E68" i="8"/>
  <c r="E71" i="8" s="1"/>
  <c r="C68" i="8"/>
  <c r="AG67" i="8"/>
  <c r="Z67" i="8"/>
  <c r="Y67" i="8"/>
  <c r="R67" i="8"/>
  <c r="Q67" i="8"/>
  <c r="O67" i="8"/>
  <c r="N67" i="8"/>
  <c r="I67" i="8"/>
  <c r="H67" i="8"/>
  <c r="G67" i="8"/>
  <c r="F67" i="8"/>
  <c r="AL66" i="8"/>
  <c r="AK66" i="8"/>
  <c r="AJ66" i="8"/>
  <c r="AI66" i="8"/>
  <c r="AI67" i="8" s="1"/>
  <c r="AH66" i="8"/>
  <c r="AG66" i="8"/>
  <c r="AF66" i="8"/>
  <c r="AE66" i="8"/>
  <c r="AD66" i="8"/>
  <c r="AD67" i="8" s="1"/>
  <c r="AC66" i="8"/>
  <c r="AB66" i="8"/>
  <c r="AB67" i="8" s="1"/>
  <c r="AA66" i="8"/>
  <c r="AA67" i="8" s="1"/>
  <c r="Z66" i="8"/>
  <c r="Y66" i="8"/>
  <c r="X66" i="8"/>
  <c r="W66" i="8"/>
  <c r="V66" i="8"/>
  <c r="U66" i="8"/>
  <c r="U67" i="8" s="1"/>
  <c r="T66" i="8"/>
  <c r="T67" i="8" s="1"/>
  <c r="S66" i="8"/>
  <c r="S67" i="8" s="1"/>
  <c r="R66" i="8"/>
  <c r="Q66" i="8"/>
  <c r="P66" i="8"/>
  <c r="O66" i="8"/>
  <c r="N66" i="8"/>
  <c r="M66" i="8"/>
  <c r="L66" i="8"/>
  <c r="L67" i="8" s="1"/>
  <c r="K66" i="8"/>
  <c r="K67" i="8" s="1"/>
  <c r="J66" i="8"/>
  <c r="I66" i="8"/>
  <c r="H66" i="8"/>
  <c r="G66" i="8"/>
  <c r="F66" i="8"/>
  <c r="E66" i="8"/>
  <c r="D66" i="8"/>
  <c r="D67" i="8" s="1"/>
  <c r="C66" i="8"/>
  <c r="AQ66" i="8" s="1"/>
  <c r="AQ65" i="8"/>
  <c r="AL64" i="8"/>
  <c r="AL67" i="8" s="1"/>
  <c r="AK64" i="8"/>
  <c r="AJ64" i="8"/>
  <c r="AJ67" i="8" s="1"/>
  <c r="AI64" i="8"/>
  <c r="AH64" i="8"/>
  <c r="AH67" i="8" s="1"/>
  <c r="AF64" i="8"/>
  <c r="AF67" i="8" s="1"/>
  <c r="AE64" i="8"/>
  <c r="AE67" i="8" s="1"/>
  <c r="AC64" i="8"/>
  <c r="AC67" i="8" s="1"/>
  <c r="Z64" i="8"/>
  <c r="Y64" i="8"/>
  <c r="X64" i="8"/>
  <c r="X67" i="8" s="1"/>
  <c r="W64" i="8"/>
  <c r="W67" i="8" s="1"/>
  <c r="V64" i="8"/>
  <c r="V67" i="8" s="1"/>
  <c r="P64" i="8"/>
  <c r="P67" i="8" s="1"/>
  <c r="M64" i="8"/>
  <c r="M67" i="8" s="1"/>
  <c r="J64" i="8"/>
  <c r="J67" i="8" s="1"/>
  <c r="I64" i="8"/>
  <c r="H64" i="8"/>
  <c r="E64" i="8"/>
  <c r="E67" i="8" s="1"/>
  <c r="C64" i="8"/>
  <c r="AQ64" i="8" s="1"/>
  <c r="AG63" i="8"/>
  <c r="AF63" i="8"/>
  <c r="AE63" i="8"/>
  <c r="Y63" i="8"/>
  <c r="R63" i="8"/>
  <c r="Q63" i="8"/>
  <c r="P63" i="8"/>
  <c r="O63" i="8"/>
  <c r="I63" i="8"/>
  <c r="H63" i="8"/>
  <c r="G63" i="8"/>
  <c r="AL62" i="8"/>
  <c r="AK62" i="8"/>
  <c r="AJ62" i="8"/>
  <c r="AI62" i="8"/>
  <c r="AH62" i="8"/>
  <c r="AG62" i="8"/>
  <c r="AF62" i="8"/>
  <c r="AE62" i="8"/>
  <c r="AD62" i="8"/>
  <c r="AD63" i="8" s="1"/>
  <c r="AC62" i="8"/>
  <c r="AB62" i="8"/>
  <c r="AB63" i="8" s="1"/>
  <c r="AA62" i="8"/>
  <c r="AA63" i="8" s="1"/>
  <c r="Z62" i="8"/>
  <c r="Y62" i="8"/>
  <c r="X62" i="8"/>
  <c r="W62" i="8"/>
  <c r="V62" i="8"/>
  <c r="U62" i="8"/>
  <c r="U63" i="8" s="1"/>
  <c r="T62" i="8"/>
  <c r="T63" i="8" s="1"/>
  <c r="S62" i="8"/>
  <c r="S63" i="8" s="1"/>
  <c r="R62" i="8"/>
  <c r="Q62" i="8"/>
  <c r="P62" i="8"/>
  <c r="O62" i="8"/>
  <c r="N62" i="8"/>
  <c r="N63" i="8" s="1"/>
  <c r="M62" i="8"/>
  <c r="L62" i="8"/>
  <c r="L63" i="8" s="1"/>
  <c r="K62" i="8"/>
  <c r="K63" i="8" s="1"/>
  <c r="J62" i="8"/>
  <c r="I62" i="8"/>
  <c r="H62" i="8"/>
  <c r="G62" i="8"/>
  <c r="F62" i="8"/>
  <c r="F63" i="8" s="1"/>
  <c r="E62" i="8"/>
  <c r="D62" i="8"/>
  <c r="D63" i="8" s="1"/>
  <c r="C62" i="8"/>
  <c r="AQ62" i="8" s="1"/>
  <c r="AQ61" i="8"/>
  <c r="AL60" i="8"/>
  <c r="AL63" i="8" s="1"/>
  <c r="AK60" i="8"/>
  <c r="AK63" i="8" s="1"/>
  <c r="AJ60" i="8"/>
  <c r="AJ63" i="8" s="1"/>
  <c r="AI60" i="8"/>
  <c r="AI63" i="8" s="1"/>
  <c r="AH60" i="8"/>
  <c r="AH63" i="8" s="1"/>
  <c r="AF60" i="8"/>
  <c r="AE60" i="8"/>
  <c r="AC60" i="8"/>
  <c r="AC63" i="8" s="1"/>
  <c r="Z60" i="8"/>
  <c r="Z63" i="8" s="1"/>
  <c r="Y60" i="8"/>
  <c r="X60" i="8"/>
  <c r="X63" i="8" s="1"/>
  <c r="W60" i="8"/>
  <c r="W63" i="8" s="1"/>
  <c r="V60" i="8"/>
  <c r="V63" i="8" s="1"/>
  <c r="P60" i="8"/>
  <c r="M60" i="8"/>
  <c r="M63" i="8" s="1"/>
  <c r="J60" i="8"/>
  <c r="J63" i="8" s="1"/>
  <c r="I60" i="8"/>
  <c r="H60" i="8"/>
  <c r="E60" i="8"/>
  <c r="E63" i="8" s="1"/>
  <c r="C60" i="8"/>
  <c r="AG59" i="8"/>
  <c r="AF59" i="8"/>
  <c r="AE59" i="8"/>
  <c r="AA59" i="8"/>
  <c r="Y59" i="8"/>
  <c r="S59" i="8"/>
  <c r="R59" i="8"/>
  <c r="Q59" i="8"/>
  <c r="P59" i="8"/>
  <c r="O59" i="8"/>
  <c r="K59" i="8"/>
  <c r="I59" i="8"/>
  <c r="H59" i="8"/>
  <c r="G59" i="8"/>
  <c r="AL58" i="8"/>
  <c r="AK58" i="8"/>
  <c r="AJ58" i="8"/>
  <c r="AI58" i="8"/>
  <c r="AH58" i="8"/>
  <c r="AG58" i="8"/>
  <c r="AF58" i="8"/>
  <c r="AE58" i="8"/>
  <c r="AD58" i="8"/>
  <c r="AD59" i="8" s="1"/>
  <c r="AC58" i="8"/>
  <c r="AB58" i="8"/>
  <c r="AB59" i="8" s="1"/>
  <c r="AA58" i="8"/>
  <c r="Z58" i="8"/>
  <c r="Y58" i="8"/>
  <c r="X58" i="8"/>
  <c r="W58" i="8"/>
  <c r="V58" i="8"/>
  <c r="U58" i="8"/>
  <c r="U59" i="8" s="1"/>
  <c r="T58" i="8"/>
  <c r="T59" i="8" s="1"/>
  <c r="S58" i="8"/>
  <c r="R58" i="8"/>
  <c r="Q58" i="8"/>
  <c r="P58" i="8"/>
  <c r="O58" i="8"/>
  <c r="N58" i="8"/>
  <c r="N59" i="8" s="1"/>
  <c r="M58" i="8"/>
  <c r="L58" i="8"/>
  <c r="L59" i="8" s="1"/>
  <c r="K58" i="8"/>
  <c r="J58" i="8"/>
  <c r="I58" i="8"/>
  <c r="H58" i="8"/>
  <c r="G58" i="8"/>
  <c r="F58" i="8"/>
  <c r="F59" i="8" s="1"/>
  <c r="E58" i="8"/>
  <c r="D58" i="8"/>
  <c r="D59" i="8" s="1"/>
  <c r="C58" i="8"/>
  <c r="AQ57" i="8"/>
  <c r="AL56" i="8"/>
  <c r="AK56" i="8"/>
  <c r="AK59" i="8" s="1"/>
  <c r="AJ56" i="8"/>
  <c r="AJ59" i="8" s="1"/>
  <c r="AI56" i="8"/>
  <c r="AI59" i="8" s="1"/>
  <c r="AH56" i="8"/>
  <c r="AH59" i="8" s="1"/>
  <c r="AF56" i="8"/>
  <c r="AE56" i="8"/>
  <c r="AC56" i="8"/>
  <c r="AC59" i="8" s="1"/>
  <c r="Z56" i="8"/>
  <c r="Z59" i="8" s="1"/>
  <c r="Y56" i="8"/>
  <c r="X56" i="8"/>
  <c r="X59" i="8" s="1"/>
  <c r="W56" i="8"/>
  <c r="W59" i="8" s="1"/>
  <c r="V56" i="8"/>
  <c r="P56" i="8"/>
  <c r="M56" i="8"/>
  <c r="M59" i="8" s="1"/>
  <c r="J56" i="8"/>
  <c r="J59" i="8" s="1"/>
  <c r="I56" i="8"/>
  <c r="H56" i="8"/>
  <c r="E56" i="8"/>
  <c r="E59" i="8" s="1"/>
  <c r="C56" i="8"/>
  <c r="AG55" i="8"/>
  <c r="AF55" i="8"/>
  <c r="AE55" i="8"/>
  <c r="AA55" i="8"/>
  <c r="Y55" i="8"/>
  <c r="W55" i="8"/>
  <c r="S55" i="8"/>
  <c r="R55" i="8"/>
  <c r="Q55" i="8"/>
  <c r="P55" i="8"/>
  <c r="O55" i="8"/>
  <c r="K55" i="8"/>
  <c r="H55" i="8"/>
  <c r="G55" i="8"/>
  <c r="AL54" i="8"/>
  <c r="AK54" i="8"/>
  <c r="AJ54" i="8"/>
  <c r="AI54" i="8"/>
  <c r="AH54" i="8"/>
  <c r="AG54" i="8"/>
  <c r="AF54" i="8"/>
  <c r="AE54" i="8"/>
  <c r="AD54" i="8"/>
  <c r="AD55" i="8" s="1"/>
  <c r="AC54" i="8"/>
  <c r="AB54" i="8"/>
  <c r="AB55" i="8" s="1"/>
  <c r="AA54" i="8"/>
  <c r="Z54" i="8"/>
  <c r="Y54" i="8"/>
  <c r="X54" i="8"/>
  <c r="W54" i="8"/>
  <c r="V54" i="8"/>
  <c r="U54" i="8"/>
  <c r="U55" i="8" s="1"/>
  <c r="T54" i="8"/>
  <c r="T55" i="8" s="1"/>
  <c r="S54" i="8"/>
  <c r="R54" i="8"/>
  <c r="Q54" i="8"/>
  <c r="P54" i="8"/>
  <c r="O54" i="8"/>
  <c r="N54" i="8"/>
  <c r="N55" i="8" s="1"/>
  <c r="M54" i="8"/>
  <c r="L54" i="8"/>
  <c r="L55" i="8" s="1"/>
  <c r="K54" i="8"/>
  <c r="J54" i="8"/>
  <c r="I54" i="8"/>
  <c r="H54" i="8"/>
  <c r="G54" i="8"/>
  <c r="F54" i="8"/>
  <c r="F55" i="8" s="1"/>
  <c r="E54" i="8"/>
  <c r="D54" i="8"/>
  <c r="C54" i="8"/>
  <c r="AQ53" i="8"/>
  <c r="AL52" i="8"/>
  <c r="AL55" i="8" s="1"/>
  <c r="AK52" i="8"/>
  <c r="AK55" i="8" s="1"/>
  <c r="AJ52" i="8"/>
  <c r="AJ55" i="8" s="1"/>
  <c r="AI52" i="8"/>
  <c r="AI55" i="8" s="1"/>
  <c r="AH52" i="8"/>
  <c r="AH55" i="8" s="1"/>
  <c r="AF52" i="8"/>
  <c r="AE52" i="8"/>
  <c r="AC52" i="8"/>
  <c r="AC55" i="8" s="1"/>
  <c r="Z52" i="8"/>
  <c r="Z55" i="8" s="1"/>
  <c r="Y52" i="8"/>
  <c r="X52" i="8"/>
  <c r="X55" i="8" s="1"/>
  <c r="W52" i="8"/>
  <c r="V52" i="8"/>
  <c r="V55" i="8" s="1"/>
  <c r="P52" i="8"/>
  <c r="M52" i="8"/>
  <c r="J52" i="8"/>
  <c r="J55" i="8" s="1"/>
  <c r="I52" i="8"/>
  <c r="I55" i="8" s="1"/>
  <c r="H52" i="8"/>
  <c r="E52" i="8"/>
  <c r="E55" i="8" s="1"/>
  <c r="C52" i="8"/>
  <c r="AE51" i="8"/>
  <c r="AB51" i="8"/>
  <c r="AA51" i="8"/>
  <c r="T51" i="8"/>
  <c r="S51" i="8"/>
  <c r="R51" i="8"/>
  <c r="Q51" i="8"/>
  <c r="O51" i="8"/>
  <c r="L51" i="8"/>
  <c r="K51" i="8"/>
  <c r="G51" i="8"/>
  <c r="D51" i="8"/>
  <c r="AL50" i="8"/>
  <c r="AK50" i="8"/>
  <c r="AJ50" i="8"/>
  <c r="AI50" i="8"/>
  <c r="AH50" i="8"/>
  <c r="AG50" i="8"/>
  <c r="AG51" i="8" s="1"/>
  <c r="AF50" i="8"/>
  <c r="AF51" i="8" s="1"/>
  <c r="AE50" i="8"/>
  <c r="AD50" i="8"/>
  <c r="AD51" i="8" s="1"/>
  <c r="AC50" i="8"/>
  <c r="AB50" i="8"/>
  <c r="AA50" i="8"/>
  <c r="Z50" i="8"/>
  <c r="Y50" i="8"/>
  <c r="Y51" i="8" s="1"/>
  <c r="X50" i="8"/>
  <c r="W50" i="8"/>
  <c r="V50" i="8"/>
  <c r="U50" i="8"/>
  <c r="U51" i="8" s="1"/>
  <c r="T50" i="8"/>
  <c r="S50" i="8"/>
  <c r="R50" i="8"/>
  <c r="Q50" i="8"/>
  <c r="P50" i="8"/>
  <c r="P51" i="8" s="1"/>
  <c r="O50" i="8"/>
  <c r="N50" i="8"/>
  <c r="N51" i="8" s="1"/>
  <c r="M50" i="8"/>
  <c r="L50" i="8"/>
  <c r="K50" i="8"/>
  <c r="J50" i="8"/>
  <c r="I50" i="8"/>
  <c r="H50" i="8"/>
  <c r="H51" i="8" s="1"/>
  <c r="G50" i="8"/>
  <c r="F50" i="8"/>
  <c r="F51" i="8" s="1"/>
  <c r="E50" i="8"/>
  <c r="D50" i="8"/>
  <c r="C50" i="8"/>
  <c r="AQ49" i="8"/>
  <c r="AL48" i="8"/>
  <c r="AL51" i="8" s="1"/>
  <c r="AK48" i="8"/>
  <c r="AK51" i="8" s="1"/>
  <c r="AJ48" i="8"/>
  <c r="AJ51" i="8" s="1"/>
  <c r="AI48" i="8"/>
  <c r="AI51" i="8" s="1"/>
  <c r="AH48" i="8"/>
  <c r="AH51" i="8" s="1"/>
  <c r="AF48" i="8"/>
  <c r="AE48" i="8"/>
  <c r="AC48" i="8"/>
  <c r="AC51" i="8" s="1"/>
  <c r="Z48" i="8"/>
  <c r="Z51" i="8" s="1"/>
  <c r="Y48" i="8"/>
  <c r="X48" i="8"/>
  <c r="X51" i="8" s="1"/>
  <c r="W48" i="8"/>
  <c r="W51" i="8" s="1"/>
  <c r="V48" i="8"/>
  <c r="V51" i="8" s="1"/>
  <c r="P48" i="8"/>
  <c r="M48" i="8"/>
  <c r="M51" i="8" s="1"/>
  <c r="J48" i="8"/>
  <c r="J51" i="8" s="1"/>
  <c r="I48" i="8"/>
  <c r="I51" i="8" s="1"/>
  <c r="H48" i="8"/>
  <c r="E48" i="8"/>
  <c r="E51" i="8" s="1"/>
  <c r="C48" i="8"/>
  <c r="AQ48" i="8" s="1"/>
  <c r="AI47" i="8"/>
  <c r="AH47" i="8"/>
  <c r="AG47" i="8"/>
  <c r="AB47" i="8"/>
  <c r="AA47" i="8"/>
  <c r="W47" i="8"/>
  <c r="S47" i="8"/>
  <c r="R47" i="8"/>
  <c r="Q47" i="8"/>
  <c r="L47" i="8"/>
  <c r="K47" i="8"/>
  <c r="C47" i="8"/>
  <c r="AL46" i="8"/>
  <c r="AK46" i="8"/>
  <c r="AJ46" i="8"/>
  <c r="AI46" i="8"/>
  <c r="AH46" i="8"/>
  <c r="AG46" i="8"/>
  <c r="AF46" i="8"/>
  <c r="AF47" i="8" s="1"/>
  <c r="AE46" i="8"/>
  <c r="AE47" i="8" s="1"/>
  <c r="AD46" i="8"/>
  <c r="AD47" i="8" s="1"/>
  <c r="AC46" i="8"/>
  <c r="AB46" i="8"/>
  <c r="AA46" i="8"/>
  <c r="Z46" i="8"/>
  <c r="Y46" i="8"/>
  <c r="X46" i="8"/>
  <c r="W46" i="8"/>
  <c r="V46" i="8"/>
  <c r="U46" i="8"/>
  <c r="U47" i="8" s="1"/>
  <c r="T46" i="8"/>
  <c r="T47" i="8" s="1"/>
  <c r="S46" i="8"/>
  <c r="R46" i="8"/>
  <c r="Q46" i="8"/>
  <c r="P46" i="8"/>
  <c r="P47" i="8" s="1"/>
  <c r="O46" i="8"/>
  <c r="O47" i="8" s="1"/>
  <c r="N46" i="8"/>
  <c r="N47" i="8" s="1"/>
  <c r="M46" i="8"/>
  <c r="L46" i="8"/>
  <c r="K46" i="8"/>
  <c r="J46" i="8"/>
  <c r="I46" i="8"/>
  <c r="H46" i="8"/>
  <c r="G46" i="8"/>
  <c r="G47" i="8" s="1"/>
  <c r="F46" i="8"/>
  <c r="F47" i="8" s="1"/>
  <c r="E46" i="8"/>
  <c r="D46" i="8"/>
  <c r="D47" i="8" s="1"/>
  <c r="C46" i="8"/>
  <c r="AQ45" i="8"/>
  <c r="AL44" i="8"/>
  <c r="AK44" i="8"/>
  <c r="AK47" i="8" s="1"/>
  <c r="AJ44" i="8"/>
  <c r="AJ47" i="8" s="1"/>
  <c r="AI44" i="8"/>
  <c r="AH44" i="8"/>
  <c r="AF44" i="8"/>
  <c r="AE44" i="8"/>
  <c r="AC44" i="8"/>
  <c r="AC47" i="8" s="1"/>
  <c r="Z44" i="8"/>
  <c r="Z47" i="8" s="1"/>
  <c r="Y44" i="8"/>
  <c r="Y47" i="8" s="1"/>
  <c r="X44" i="8"/>
  <c r="X47" i="8" s="1"/>
  <c r="W44" i="8"/>
  <c r="V44" i="8"/>
  <c r="P44" i="8"/>
  <c r="M44" i="8"/>
  <c r="M47" i="8" s="1"/>
  <c r="J44" i="8"/>
  <c r="J47" i="8" s="1"/>
  <c r="I44" i="8"/>
  <c r="I47" i="8" s="1"/>
  <c r="H44" i="8"/>
  <c r="H47" i="8" s="1"/>
  <c r="E44" i="8"/>
  <c r="E47" i="8" s="1"/>
  <c r="C44" i="8"/>
  <c r="AQ44" i="8" s="1"/>
  <c r="AG43" i="8"/>
  <c r="AF43" i="8"/>
  <c r="AE43" i="8"/>
  <c r="AA43" i="8"/>
  <c r="S43" i="8"/>
  <c r="R43" i="8"/>
  <c r="Q43" i="8"/>
  <c r="P43" i="8"/>
  <c r="K43" i="8"/>
  <c r="J43" i="8"/>
  <c r="I43" i="8"/>
  <c r="G43" i="8"/>
  <c r="AL42" i="8"/>
  <c r="AK42" i="8"/>
  <c r="AJ42" i="8"/>
  <c r="AI42" i="8"/>
  <c r="AH42" i="8"/>
  <c r="AG42" i="8"/>
  <c r="AF42" i="8"/>
  <c r="AE42" i="8"/>
  <c r="AD42" i="8"/>
  <c r="AD43" i="8" s="1"/>
  <c r="AC42" i="8"/>
  <c r="AB42" i="8"/>
  <c r="AB43" i="8" s="1"/>
  <c r="AA42" i="8"/>
  <c r="Z42" i="8"/>
  <c r="Y42" i="8"/>
  <c r="X42" i="8"/>
  <c r="W42" i="8"/>
  <c r="V42" i="8"/>
  <c r="U42" i="8"/>
  <c r="U43" i="8" s="1"/>
  <c r="T42" i="8"/>
  <c r="T43" i="8" s="1"/>
  <c r="S42" i="8"/>
  <c r="R42" i="8"/>
  <c r="Q42" i="8"/>
  <c r="P42" i="8"/>
  <c r="O42" i="8"/>
  <c r="O43" i="8" s="1"/>
  <c r="N42" i="8"/>
  <c r="N43" i="8" s="1"/>
  <c r="M42" i="8"/>
  <c r="L42" i="8"/>
  <c r="L43" i="8" s="1"/>
  <c r="K42" i="8"/>
  <c r="J42" i="8"/>
  <c r="I42" i="8"/>
  <c r="H42" i="8"/>
  <c r="G42" i="8"/>
  <c r="F42" i="8"/>
  <c r="F43" i="8" s="1"/>
  <c r="E42" i="8"/>
  <c r="D42" i="8"/>
  <c r="D43" i="8" s="1"/>
  <c r="C42" i="8"/>
  <c r="AQ41" i="8"/>
  <c r="AL40" i="8"/>
  <c r="AK40" i="8"/>
  <c r="AJ40" i="8"/>
  <c r="AJ43" i="8" s="1"/>
  <c r="AI40" i="8"/>
  <c r="AI43" i="8" s="1"/>
  <c r="AH40" i="8"/>
  <c r="AH43" i="8" s="1"/>
  <c r="AF40" i="8"/>
  <c r="AE40" i="8"/>
  <c r="AC40" i="8"/>
  <c r="Z40" i="8"/>
  <c r="Z43" i="8" s="1"/>
  <c r="Y40" i="8"/>
  <c r="Y43" i="8" s="1"/>
  <c r="X40" i="8"/>
  <c r="X43" i="8" s="1"/>
  <c r="W40" i="8"/>
  <c r="W43" i="8" s="1"/>
  <c r="V40" i="8"/>
  <c r="V43" i="8" s="1"/>
  <c r="P40" i="8"/>
  <c r="M40" i="8"/>
  <c r="J40" i="8"/>
  <c r="I40" i="8"/>
  <c r="H40" i="8"/>
  <c r="H43" i="8" s="1"/>
  <c r="E40" i="8"/>
  <c r="E43" i="8" s="1"/>
  <c r="C40" i="8"/>
  <c r="AQ40" i="8" s="1"/>
  <c r="AG39" i="8"/>
  <c r="AF39" i="8"/>
  <c r="AE39" i="8"/>
  <c r="AB39" i="8"/>
  <c r="AA39" i="8"/>
  <c r="S39" i="8"/>
  <c r="R39" i="8"/>
  <c r="Q39" i="8"/>
  <c r="K39" i="8"/>
  <c r="J39" i="8"/>
  <c r="I39" i="8"/>
  <c r="H39" i="8"/>
  <c r="G39" i="8"/>
  <c r="AL38" i="8"/>
  <c r="AK38" i="8"/>
  <c r="AJ38" i="8"/>
  <c r="AI38" i="8"/>
  <c r="AH38" i="8"/>
  <c r="AG38" i="8"/>
  <c r="AF38" i="8"/>
  <c r="AE38" i="8"/>
  <c r="AD38" i="8"/>
  <c r="AD39" i="8" s="1"/>
  <c r="AC38" i="8"/>
  <c r="AB38" i="8"/>
  <c r="AA38" i="8"/>
  <c r="Z38" i="8"/>
  <c r="Y38" i="8"/>
  <c r="X38" i="8"/>
  <c r="W38" i="8"/>
  <c r="V38" i="8"/>
  <c r="U38" i="8"/>
  <c r="U39" i="8" s="1"/>
  <c r="T38" i="8"/>
  <c r="T39" i="8" s="1"/>
  <c r="S38" i="8"/>
  <c r="R38" i="8"/>
  <c r="Q38" i="8"/>
  <c r="P38" i="8"/>
  <c r="P39" i="8" s="1"/>
  <c r="O38" i="8"/>
  <c r="O39" i="8" s="1"/>
  <c r="N38" i="8"/>
  <c r="N39" i="8" s="1"/>
  <c r="M38" i="8"/>
  <c r="L38" i="8"/>
  <c r="L39" i="8" s="1"/>
  <c r="K38" i="8"/>
  <c r="J38" i="8"/>
  <c r="I38" i="8"/>
  <c r="H38" i="8"/>
  <c r="G38" i="8"/>
  <c r="F38" i="8"/>
  <c r="F39" i="8" s="1"/>
  <c r="E38" i="8"/>
  <c r="D38" i="8"/>
  <c r="D39" i="8" s="1"/>
  <c r="C38" i="8"/>
  <c r="AQ37" i="8"/>
  <c r="AL36" i="8"/>
  <c r="AL39" i="8" s="1"/>
  <c r="AK36" i="8"/>
  <c r="AK39" i="8" s="1"/>
  <c r="AJ36" i="8"/>
  <c r="AJ39" i="8" s="1"/>
  <c r="AI36" i="8"/>
  <c r="AI39" i="8" s="1"/>
  <c r="AH36" i="8"/>
  <c r="AH39" i="8" s="1"/>
  <c r="AF36" i="8"/>
  <c r="AE36" i="8"/>
  <c r="AC36" i="8"/>
  <c r="Z36" i="8"/>
  <c r="Z39" i="8" s="1"/>
  <c r="Y36" i="8"/>
  <c r="Y39" i="8" s="1"/>
  <c r="X36" i="8"/>
  <c r="X39" i="8" s="1"/>
  <c r="W36" i="8"/>
  <c r="W39" i="8" s="1"/>
  <c r="V36" i="8"/>
  <c r="V39" i="8" s="1"/>
  <c r="P36" i="8"/>
  <c r="M36" i="8"/>
  <c r="M39" i="8" s="1"/>
  <c r="J36" i="8"/>
  <c r="I36" i="8"/>
  <c r="H36" i="8"/>
  <c r="E36" i="8"/>
  <c r="E39" i="8" s="1"/>
  <c r="C36" i="8"/>
  <c r="AQ36" i="8" s="1"/>
  <c r="AM35" i="8"/>
  <c r="AK35" i="8"/>
  <c r="AG35" i="8"/>
  <c r="AF35" i="8"/>
  <c r="AC35" i="8"/>
  <c r="AB35" i="8"/>
  <c r="AA35" i="8"/>
  <c r="U35" i="8"/>
  <c r="T35" i="8"/>
  <c r="S35" i="8"/>
  <c r="Q35" i="8"/>
  <c r="L35" i="8"/>
  <c r="K35" i="8"/>
  <c r="I35" i="8"/>
  <c r="H35" i="8"/>
  <c r="D35" i="8"/>
  <c r="AL34" i="8"/>
  <c r="AK34" i="8"/>
  <c r="AJ34" i="8"/>
  <c r="AI34" i="8"/>
  <c r="AH34" i="8"/>
  <c r="AH35" i="8" s="1"/>
  <c r="AG34" i="8"/>
  <c r="AF34" i="8"/>
  <c r="AE34" i="8"/>
  <c r="AD34" i="8"/>
  <c r="AD35" i="8" s="1"/>
  <c r="AC34" i="8"/>
  <c r="AB34" i="8"/>
  <c r="AA34" i="8"/>
  <c r="Z34" i="8"/>
  <c r="Y34" i="8"/>
  <c r="X34" i="8"/>
  <c r="W34" i="8"/>
  <c r="V34" i="8"/>
  <c r="U34" i="8"/>
  <c r="T34" i="8"/>
  <c r="S34" i="8"/>
  <c r="R34" i="8"/>
  <c r="R35" i="8" s="1"/>
  <c r="Q34" i="8"/>
  <c r="P34" i="8"/>
  <c r="P35" i="8" s="1"/>
  <c r="O34" i="8"/>
  <c r="O35" i="8" s="1"/>
  <c r="N34" i="8"/>
  <c r="N35" i="8" s="1"/>
  <c r="M34" i="8"/>
  <c r="L34" i="8"/>
  <c r="K34" i="8"/>
  <c r="J34" i="8"/>
  <c r="J35" i="8" s="1"/>
  <c r="I34" i="8"/>
  <c r="H34" i="8"/>
  <c r="G34" i="8"/>
  <c r="G35" i="8" s="1"/>
  <c r="F34" i="8"/>
  <c r="F35" i="8" s="1"/>
  <c r="E34" i="8"/>
  <c r="AQ34" i="8" s="1"/>
  <c r="D34" i="8"/>
  <c r="C34" i="8"/>
  <c r="AQ33" i="8"/>
  <c r="AL32" i="8"/>
  <c r="AK32" i="8"/>
  <c r="AJ32" i="8"/>
  <c r="AJ35" i="8" s="1"/>
  <c r="AI32" i="8"/>
  <c r="AI35" i="8" s="1"/>
  <c r="AH32" i="8"/>
  <c r="AF32" i="8"/>
  <c r="AE32" i="8"/>
  <c r="AE35" i="8" s="1"/>
  <c r="AC32" i="8"/>
  <c r="Z32" i="8"/>
  <c r="Z35" i="8" s="1"/>
  <c r="Y32" i="8"/>
  <c r="Y35" i="8" s="1"/>
  <c r="X32" i="8"/>
  <c r="X35" i="8" s="1"/>
  <c r="W32" i="8"/>
  <c r="W35" i="8" s="1"/>
  <c r="V32" i="8"/>
  <c r="V35" i="8" s="1"/>
  <c r="P32" i="8"/>
  <c r="M32" i="8"/>
  <c r="M35" i="8" s="1"/>
  <c r="J32" i="8"/>
  <c r="I32" i="8"/>
  <c r="H32" i="8"/>
  <c r="E32" i="8"/>
  <c r="E35" i="8" s="1"/>
  <c r="C32" i="8"/>
  <c r="AQ32" i="8" s="1"/>
  <c r="AM31" i="8"/>
  <c r="AL31" i="8"/>
  <c r="AJ31" i="8"/>
  <c r="AG31" i="8"/>
  <c r="AD31" i="8"/>
  <c r="AB31" i="8"/>
  <c r="X31" i="8"/>
  <c r="V31" i="8"/>
  <c r="T31" i="8"/>
  <c r="N31" i="8"/>
  <c r="L31" i="8"/>
  <c r="K31" i="8"/>
  <c r="F31" i="8"/>
  <c r="E31" i="8"/>
  <c r="D31" i="8"/>
  <c r="AL30" i="8"/>
  <c r="AK30" i="8"/>
  <c r="AJ30" i="8"/>
  <c r="AI30" i="8"/>
  <c r="AH30" i="8"/>
  <c r="AH31" i="8" s="1"/>
  <c r="AG30" i="8"/>
  <c r="AF30" i="8"/>
  <c r="AE30" i="8"/>
  <c r="AD30" i="8"/>
  <c r="AC30" i="8"/>
  <c r="AB30" i="8"/>
  <c r="AA30" i="8"/>
  <c r="AA31" i="8" s="1"/>
  <c r="Z30" i="8"/>
  <c r="Y30" i="8"/>
  <c r="X30" i="8"/>
  <c r="W30" i="8"/>
  <c r="V30" i="8"/>
  <c r="U30" i="8"/>
  <c r="U31" i="8" s="1"/>
  <c r="T30" i="8"/>
  <c r="S30" i="8"/>
  <c r="S31" i="8" s="1"/>
  <c r="R30" i="8"/>
  <c r="R31" i="8" s="1"/>
  <c r="Q30" i="8"/>
  <c r="Q31" i="8" s="1"/>
  <c r="P30" i="8"/>
  <c r="O30" i="8"/>
  <c r="O31" i="8" s="1"/>
  <c r="N30" i="8"/>
  <c r="M30" i="8"/>
  <c r="L30" i="8"/>
  <c r="K30" i="8"/>
  <c r="J30" i="8"/>
  <c r="I30" i="8"/>
  <c r="H30" i="8"/>
  <c r="G30" i="8"/>
  <c r="G31" i="8" s="1"/>
  <c r="F30" i="8"/>
  <c r="E30" i="8"/>
  <c r="D30" i="8"/>
  <c r="C30" i="8"/>
  <c r="AQ29" i="8"/>
  <c r="AL28" i="8"/>
  <c r="AK28" i="8"/>
  <c r="AK31" i="8" s="1"/>
  <c r="AJ28" i="8"/>
  <c r="AI28" i="8"/>
  <c r="AI31" i="8" s="1"/>
  <c r="AH28" i="8"/>
  <c r="AF28" i="8"/>
  <c r="AF31" i="8" s="1"/>
  <c r="AE28" i="8"/>
  <c r="AE31" i="8" s="1"/>
  <c r="AC28" i="8"/>
  <c r="AC31" i="8" s="1"/>
  <c r="Z28" i="8"/>
  <c r="Z31" i="8" s="1"/>
  <c r="Y28" i="8"/>
  <c r="Y31" i="8" s="1"/>
  <c r="X28" i="8"/>
  <c r="W28" i="8"/>
  <c r="V28" i="8"/>
  <c r="P28" i="8"/>
  <c r="P31" i="8" s="1"/>
  <c r="M28" i="8"/>
  <c r="M31" i="8" s="1"/>
  <c r="J28" i="8"/>
  <c r="J31" i="8" s="1"/>
  <c r="I28" i="8"/>
  <c r="I31" i="8" s="1"/>
  <c r="H28" i="8"/>
  <c r="H31" i="8" s="1"/>
  <c r="E28" i="8"/>
  <c r="C28" i="8"/>
  <c r="AQ28" i="8" s="1"/>
  <c r="AM27" i="8"/>
  <c r="AK27" i="8"/>
  <c r="AH27" i="8"/>
  <c r="AE27" i="8"/>
  <c r="AB27" i="8"/>
  <c r="Z27" i="8"/>
  <c r="Y27" i="8"/>
  <c r="U27" i="8"/>
  <c r="T27" i="8"/>
  <c r="R27" i="8"/>
  <c r="O27" i="8"/>
  <c r="M27" i="8"/>
  <c r="I27" i="8"/>
  <c r="F27" i="8"/>
  <c r="D27" i="8"/>
  <c r="AL26" i="8"/>
  <c r="AL27" i="8" s="1"/>
  <c r="AK26" i="8"/>
  <c r="AJ26" i="8"/>
  <c r="AI26" i="8"/>
  <c r="AI27" i="8" s="1"/>
  <c r="AH26" i="8"/>
  <c r="AG26" i="8"/>
  <c r="AG27" i="8" s="1"/>
  <c r="AF26" i="8"/>
  <c r="AE26" i="8"/>
  <c r="AD26" i="8"/>
  <c r="AD27" i="8" s="1"/>
  <c r="AC26" i="8"/>
  <c r="AB26" i="8"/>
  <c r="AA26" i="8"/>
  <c r="AA27" i="8" s="1"/>
  <c r="Z26" i="8"/>
  <c r="Y26" i="8"/>
  <c r="X26" i="8"/>
  <c r="W26" i="8"/>
  <c r="W27" i="8" s="1"/>
  <c r="V26" i="8"/>
  <c r="U26" i="8"/>
  <c r="T26" i="8"/>
  <c r="S26" i="8"/>
  <c r="S27" i="8" s="1"/>
  <c r="R26" i="8"/>
  <c r="Q26" i="8"/>
  <c r="Q27" i="8" s="1"/>
  <c r="P26" i="8"/>
  <c r="O26" i="8"/>
  <c r="N26" i="8"/>
  <c r="N27" i="8" s="1"/>
  <c r="M26" i="8"/>
  <c r="L26" i="8"/>
  <c r="L27" i="8" s="1"/>
  <c r="K26" i="8"/>
  <c r="K27" i="8" s="1"/>
  <c r="J26" i="8"/>
  <c r="I26" i="8"/>
  <c r="H26" i="8"/>
  <c r="G26" i="8"/>
  <c r="G27" i="8" s="1"/>
  <c r="F26" i="8"/>
  <c r="E26" i="8"/>
  <c r="D26" i="8"/>
  <c r="C26" i="8"/>
  <c r="C27" i="8" s="1"/>
  <c r="AQ25" i="8"/>
  <c r="AL24" i="8"/>
  <c r="AK24" i="8"/>
  <c r="AJ24" i="8"/>
  <c r="AJ27" i="8" s="1"/>
  <c r="AI24" i="8"/>
  <c r="AH24" i="8"/>
  <c r="AF24" i="8"/>
  <c r="AF27" i="8" s="1"/>
  <c r="AE24" i="8"/>
  <c r="AC24" i="8"/>
  <c r="AC27" i="8" s="1"/>
  <c r="Z24" i="8"/>
  <c r="Y24" i="8"/>
  <c r="X24" i="8"/>
  <c r="X27" i="8" s="1"/>
  <c r="W24" i="8"/>
  <c r="V24" i="8"/>
  <c r="V27" i="8" s="1"/>
  <c r="P24" i="8"/>
  <c r="P27" i="8" s="1"/>
  <c r="M24" i="8"/>
  <c r="J24" i="8"/>
  <c r="J27" i="8" s="1"/>
  <c r="I24" i="8"/>
  <c r="H24" i="8"/>
  <c r="H27" i="8" s="1"/>
  <c r="E24" i="8"/>
  <c r="E27" i="8" s="1"/>
  <c r="C24" i="8"/>
  <c r="AJ23" i="8"/>
  <c r="AG23" i="8"/>
  <c r="AD23" i="8"/>
  <c r="AB23" i="8"/>
  <c r="AA23" i="8"/>
  <c r="W23" i="8"/>
  <c r="U23" i="8"/>
  <c r="T23" i="8"/>
  <c r="N23" i="8"/>
  <c r="L23" i="8"/>
  <c r="K23" i="8"/>
  <c r="F23" i="8"/>
  <c r="E23" i="8"/>
  <c r="D23" i="8"/>
  <c r="AL22" i="8"/>
  <c r="AK22" i="8"/>
  <c r="AJ22" i="8"/>
  <c r="AI22" i="8"/>
  <c r="AI23" i="8" s="1"/>
  <c r="AH22" i="8"/>
  <c r="AH23" i="8" s="1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S23" i="8" s="1"/>
  <c r="R22" i="8"/>
  <c r="R23" i="8" s="1"/>
  <c r="Q22" i="8"/>
  <c r="Q23" i="8" s="1"/>
  <c r="P22" i="8"/>
  <c r="O22" i="8"/>
  <c r="O23" i="8" s="1"/>
  <c r="N22" i="8"/>
  <c r="M22" i="8"/>
  <c r="L22" i="8"/>
  <c r="K22" i="8"/>
  <c r="J22" i="8"/>
  <c r="I22" i="8"/>
  <c r="H22" i="8"/>
  <c r="G22" i="8"/>
  <c r="AQ22" i="8" s="1"/>
  <c r="F22" i="8"/>
  <c r="E22" i="8"/>
  <c r="D22" i="8"/>
  <c r="C22" i="8"/>
  <c r="C23" i="8" s="1"/>
  <c r="AQ21" i="8"/>
  <c r="AL20" i="8"/>
  <c r="AL23" i="8" s="1"/>
  <c r="AK20" i="8"/>
  <c r="AK23" i="8" s="1"/>
  <c r="AJ20" i="8"/>
  <c r="AI20" i="8"/>
  <c r="AH20" i="8"/>
  <c r="AF20" i="8"/>
  <c r="AF23" i="8" s="1"/>
  <c r="AE20" i="8"/>
  <c r="AE23" i="8" s="1"/>
  <c r="AC20" i="8"/>
  <c r="AC23" i="8" s="1"/>
  <c r="Z20" i="8"/>
  <c r="Z23" i="8" s="1"/>
  <c r="Y20" i="8"/>
  <c r="Y23" i="8" s="1"/>
  <c r="X20" i="8"/>
  <c r="X23" i="8" s="1"/>
  <c r="W20" i="8"/>
  <c r="V20" i="8"/>
  <c r="V23" i="8" s="1"/>
  <c r="P20" i="8"/>
  <c r="P23" i="8" s="1"/>
  <c r="M20" i="8"/>
  <c r="M23" i="8" s="1"/>
  <c r="J20" i="8"/>
  <c r="J23" i="8" s="1"/>
  <c r="I20" i="8"/>
  <c r="I23" i="8" s="1"/>
  <c r="H20" i="8"/>
  <c r="H23" i="8" s="1"/>
  <c r="E20" i="8"/>
  <c r="AQ20" i="8" s="1"/>
  <c r="C20" i="8"/>
  <c r="AK19" i="8"/>
  <c r="AH19" i="8"/>
  <c r="AG19" i="8"/>
  <c r="AB19" i="8"/>
  <c r="Y19" i="8"/>
  <c r="W19" i="8"/>
  <c r="U19" i="8"/>
  <c r="R19" i="8"/>
  <c r="Q19" i="8"/>
  <c r="O19" i="8"/>
  <c r="I19" i="8"/>
  <c r="G19" i="8"/>
  <c r="F19" i="8"/>
  <c r="AL18" i="8"/>
  <c r="AK18" i="8"/>
  <c r="AJ18" i="8"/>
  <c r="AI18" i="8"/>
  <c r="AI19" i="8" s="1"/>
  <c r="AH18" i="8"/>
  <c r="AG18" i="8"/>
  <c r="AF18" i="8"/>
  <c r="AE18" i="8"/>
  <c r="AD18" i="8"/>
  <c r="AD19" i="8" s="1"/>
  <c r="AC18" i="8"/>
  <c r="AB18" i="8"/>
  <c r="AA18" i="8"/>
  <c r="AA19" i="8" s="1"/>
  <c r="Z18" i="8"/>
  <c r="Y18" i="8"/>
  <c r="X18" i="8"/>
  <c r="W18" i="8"/>
  <c r="V18" i="8"/>
  <c r="U18" i="8"/>
  <c r="T18" i="8"/>
  <c r="T19" i="8" s="1"/>
  <c r="S18" i="8"/>
  <c r="S19" i="8" s="1"/>
  <c r="R18" i="8"/>
  <c r="Q18" i="8"/>
  <c r="P18" i="8"/>
  <c r="O18" i="8"/>
  <c r="N18" i="8"/>
  <c r="N19" i="8" s="1"/>
  <c r="M18" i="8"/>
  <c r="L18" i="8"/>
  <c r="L19" i="8" s="1"/>
  <c r="K18" i="8"/>
  <c r="K19" i="8" s="1"/>
  <c r="J18" i="8"/>
  <c r="I18" i="8"/>
  <c r="H18" i="8"/>
  <c r="G18" i="8"/>
  <c r="F18" i="8"/>
  <c r="E18" i="8"/>
  <c r="D18" i="8"/>
  <c r="D19" i="8" s="1"/>
  <c r="C18" i="8"/>
  <c r="C19" i="8" s="1"/>
  <c r="AQ19" i="8" s="1"/>
  <c r="AQ17" i="8"/>
  <c r="AL16" i="8"/>
  <c r="AL19" i="8" s="1"/>
  <c r="AK16" i="8"/>
  <c r="AJ16" i="8"/>
  <c r="AJ19" i="8" s="1"/>
  <c r="AI16" i="8"/>
  <c r="AH16" i="8"/>
  <c r="AF16" i="8"/>
  <c r="AF19" i="8" s="1"/>
  <c r="AE16" i="8"/>
  <c r="AE19" i="8" s="1"/>
  <c r="AC16" i="8"/>
  <c r="AC19" i="8" s="1"/>
  <c r="Z16" i="8"/>
  <c r="Z19" i="8" s="1"/>
  <c r="Y16" i="8"/>
  <c r="X16" i="8"/>
  <c r="X19" i="8" s="1"/>
  <c r="W16" i="8"/>
  <c r="V16" i="8"/>
  <c r="V19" i="8" s="1"/>
  <c r="P16" i="8"/>
  <c r="P19" i="8" s="1"/>
  <c r="M16" i="8"/>
  <c r="M19" i="8" s="1"/>
  <c r="J16" i="8"/>
  <c r="J19" i="8" s="1"/>
  <c r="I16" i="8"/>
  <c r="H16" i="8"/>
  <c r="H19" i="8" s="1"/>
  <c r="E16" i="8"/>
  <c r="E19" i="8" s="1"/>
  <c r="C16" i="8"/>
  <c r="AO15" i="8"/>
  <c r="AN15" i="8"/>
  <c r="AM15" i="8"/>
  <c r="AF15" i="8"/>
  <c r="AD15" i="8"/>
  <c r="Z15" i="8"/>
  <c r="R15" i="8"/>
  <c r="Q15" i="8"/>
  <c r="N15" i="8"/>
  <c r="H15" i="8"/>
  <c r="F15" i="8"/>
  <c r="E15" i="8"/>
  <c r="AL14" i="8"/>
  <c r="AK14" i="8"/>
  <c r="AJ14" i="8"/>
  <c r="AJ15" i="8" s="1"/>
  <c r="AI14" i="8"/>
  <c r="AH14" i="8"/>
  <c r="AG14" i="8"/>
  <c r="AG15" i="8" s="1"/>
  <c r="AF14" i="8"/>
  <c r="AE14" i="8"/>
  <c r="AD14" i="8"/>
  <c r="AC14" i="8"/>
  <c r="AB14" i="8"/>
  <c r="AB15" i="8" s="1"/>
  <c r="AA14" i="8"/>
  <c r="AA15" i="8" s="1"/>
  <c r="Z14" i="8"/>
  <c r="Y14" i="8"/>
  <c r="X14" i="8"/>
  <c r="W14" i="8"/>
  <c r="V14" i="8"/>
  <c r="U14" i="8"/>
  <c r="U15" i="8" s="1"/>
  <c r="T14" i="8"/>
  <c r="T15" i="8" s="1"/>
  <c r="S14" i="8"/>
  <c r="S15" i="8" s="1"/>
  <c r="R14" i="8"/>
  <c r="Q14" i="8"/>
  <c r="P14" i="8"/>
  <c r="O14" i="8"/>
  <c r="O15" i="8" s="1"/>
  <c r="N14" i="8"/>
  <c r="M14" i="8"/>
  <c r="L14" i="8"/>
  <c r="L15" i="8" s="1"/>
  <c r="K14" i="8"/>
  <c r="K15" i="8" s="1"/>
  <c r="J14" i="8"/>
  <c r="I14" i="8"/>
  <c r="H14" i="8"/>
  <c r="G14" i="8"/>
  <c r="G15" i="8" s="1"/>
  <c r="F14" i="8"/>
  <c r="E14" i="8"/>
  <c r="D14" i="8"/>
  <c r="D15" i="8" s="1"/>
  <c r="C14" i="8"/>
  <c r="AQ13" i="8"/>
  <c r="AL12" i="8"/>
  <c r="AL15" i="8" s="1"/>
  <c r="AK12" i="8"/>
  <c r="AK15" i="8" s="1"/>
  <c r="AJ12" i="8"/>
  <c r="AI12" i="8"/>
  <c r="AI15" i="8" s="1"/>
  <c r="AH12" i="8"/>
  <c r="AH15" i="8" s="1"/>
  <c r="AF12" i="8"/>
  <c r="AE12" i="8"/>
  <c r="AE15" i="8" s="1"/>
  <c r="AC12" i="8"/>
  <c r="AC15" i="8" s="1"/>
  <c r="Z12" i="8"/>
  <c r="Y12" i="8"/>
  <c r="Y15" i="8" s="1"/>
  <c r="X12" i="8"/>
  <c r="X15" i="8" s="1"/>
  <c r="W12" i="8"/>
  <c r="W15" i="8" s="1"/>
  <c r="V12" i="8"/>
  <c r="V15" i="8" s="1"/>
  <c r="P12" i="8"/>
  <c r="P15" i="8" s="1"/>
  <c r="M12" i="8"/>
  <c r="M15" i="8" s="1"/>
  <c r="J12" i="8"/>
  <c r="J15" i="8" s="1"/>
  <c r="I12" i="8"/>
  <c r="I15" i="8" s="1"/>
  <c r="H12" i="8"/>
  <c r="E12" i="8"/>
  <c r="C12" i="8"/>
  <c r="C15" i="8" s="1"/>
  <c r="AO11" i="8"/>
  <c r="AN11" i="8"/>
  <c r="AM11" i="8"/>
  <c r="AM205" i="8" s="1"/>
  <c r="AI11" i="8"/>
  <c r="AH11" i="8"/>
  <c r="AD11" i="8"/>
  <c r="AA11" i="8"/>
  <c r="Z11" i="8"/>
  <c r="U11" i="8"/>
  <c r="S11" i="8"/>
  <c r="R11" i="8"/>
  <c r="N11" i="8"/>
  <c r="K11" i="8"/>
  <c r="J11" i="8"/>
  <c r="F11" i="8"/>
  <c r="E11" i="8"/>
  <c r="C11" i="8"/>
  <c r="AL10" i="8"/>
  <c r="AK10" i="8"/>
  <c r="AJ10" i="8"/>
  <c r="AJ11" i="8" s="1"/>
  <c r="AI10" i="8"/>
  <c r="AH10" i="8"/>
  <c r="AG10" i="8"/>
  <c r="AG11" i="8" s="1"/>
  <c r="AF10" i="8"/>
  <c r="AE10" i="8"/>
  <c r="AE11" i="8" s="1"/>
  <c r="AD10" i="8"/>
  <c r="AC10" i="8"/>
  <c r="AB10" i="8"/>
  <c r="AB11" i="8" s="1"/>
  <c r="AA10" i="8"/>
  <c r="Z10" i="8"/>
  <c r="Y10" i="8"/>
  <c r="X10" i="8"/>
  <c r="X11" i="8" s="1"/>
  <c r="W10" i="8"/>
  <c r="W11" i="8" s="1"/>
  <c r="V10" i="8"/>
  <c r="U10" i="8"/>
  <c r="T10" i="8"/>
  <c r="T11" i="8" s="1"/>
  <c r="S10" i="8"/>
  <c r="R10" i="8"/>
  <c r="Q10" i="8"/>
  <c r="Q11" i="8" s="1"/>
  <c r="P10" i="8"/>
  <c r="O10" i="8"/>
  <c r="O11" i="8" s="1"/>
  <c r="N10" i="8"/>
  <c r="M10" i="8"/>
  <c r="L10" i="8"/>
  <c r="L11" i="8" s="1"/>
  <c r="K10" i="8"/>
  <c r="J10" i="8"/>
  <c r="I10" i="8"/>
  <c r="H10" i="8"/>
  <c r="G10" i="8"/>
  <c r="G11" i="8" s="1"/>
  <c r="F10" i="8"/>
  <c r="E10" i="8"/>
  <c r="D10" i="8"/>
  <c r="D11" i="8" s="1"/>
  <c r="C10" i="8"/>
  <c r="AQ9" i="8"/>
  <c r="AL8" i="8"/>
  <c r="AL11" i="8" s="1"/>
  <c r="AK8" i="8"/>
  <c r="AK11" i="8" s="1"/>
  <c r="AJ8" i="8"/>
  <c r="AI8" i="8"/>
  <c r="AH8" i="8"/>
  <c r="AF8" i="8"/>
  <c r="AF11" i="8" s="1"/>
  <c r="AE8" i="8"/>
  <c r="AC8" i="8"/>
  <c r="AC11" i="8" s="1"/>
  <c r="Z8" i="8"/>
  <c r="Y8" i="8"/>
  <c r="Y11" i="8" s="1"/>
  <c r="X8" i="8"/>
  <c r="W8" i="8"/>
  <c r="V8" i="8"/>
  <c r="V11" i="8" s="1"/>
  <c r="P8" i="8"/>
  <c r="P11" i="8" s="1"/>
  <c r="M8" i="8"/>
  <c r="M11" i="8" s="1"/>
  <c r="J8" i="8"/>
  <c r="I8" i="8"/>
  <c r="I11" i="8" s="1"/>
  <c r="H8" i="8"/>
  <c r="H11" i="8" s="1"/>
  <c r="E8" i="8"/>
  <c r="C8" i="8"/>
  <c r="AQ8" i="8" s="1"/>
  <c r="AE7" i="8"/>
  <c r="AB7" i="8"/>
  <c r="Z7" i="8"/>
  <c r="U7" i="8"/>
  <c r="T7" i="8"/>
  <c r="R7" i="8"/>
  <c r="O7" i="8"/>
  <c r="M7" i="8"/>
  <c r="L7" i="8"/>
  <c r="G7" i="8"/>
  <c r="D7" i="8"/>
  <c r="AL6" i="8"/>
  <c r="AK6" i="8"/>
  <c r="AJ6" i="8"/>
  <c r="AI6" i="8"/>
  <c r="AH6" i="8"/>
  <c r="AG6" i="8"/>
  <c r="AF6" i="8"/>
  <c r="AF7" i="8" s="1"/>
  <c r="AE6" i="8"/>
  <c r="AD6" i="8"/>
  <c r="AC6" i="8"/>
  <c r="AB6" i="8"/>
  <c r="AA6" i="8"/>
  <c r="AA7" i="8" s="1"/>
  <c r="Z6" i="8"/>
  <c r="Y6" i="8"/>
  <c r="X6" i="8"/>
  <c r="W6" i="8"/>
  <c r="V6" i="8"/>
  <c r="U6" i="8"/>
  <c r="T6" i="8"/>
  <c r="S6" i="8"/>
  <c r="S7" i="8" s="1"/>
  <c r="R6" i="8"/>
  <c r="Q6" i="8"/>
  <c r="P6" i="8"/>
  <c r="P7" i="8" s="1"/>
  <c r="O6" i="8"/>
  <c r="N6" i="8"/>
  <c r="M6" i="8"/>
  <c r="L6" i="8"/>
  <c r="K6" i="8"/>
  <c r="K7" i="8" s="1"/>
  <c r="J6" i="8"/>
  <c r="I6" i="8"/>
  <c r="H6" i="8"/>
  <c r="G6" i="8"/>
  <c r="F6" i="8"/>
  <c r="E6" i="8"/>
  <c r="D6" i="8"/>
  <c r="C6" i="8"/>
  <c r="AL4" i="8"/>
  <c r="AL7" i="8" s="1"/>
  <c r="AK4" i="8"/>
  <c r="AJ4" i="8"/>
  <c r="AI4" i="8"/>
  <c r="AH4" i="8"/>
  <c r="AF4" i="8"/>
  <c r="AE4" i="8"/>
  <c r="AC4" i="8"/>
  <c r="AC7" i="8" s="1"/>
  <c r="Z4" i="8"/>
  <c r="Y4" i="8"/>
  <c r="X4" i="8"/>
  <c r="W4" i="8"/>
  <c r="V4" i="8"/>
  <c r="P4" i="8"/>
  <c r="M4" i="8"/>
  <c r="J4" i="8"/>
  <c r="J7" i="8" s="1"/>
  <c r="I4" i="8"/>
  <c r="H4" i="8"/>
  <c r="E4" i="8"/>
  <c r="C4" i="8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J37" i="7"/>
  <c r="AJ36" i="7"/>
  <c r="AJ35" i="7"/>
  <c r="AJ34" i="7"/>
  <c r="AJ33" i="7"/>
  <c r="AJ32" i="7"/>
  <c r="AJ31" i="7"/>
  <c r="AJ30" i="7"/>
  <c r="AJ29" i="7"/>
  <c r="AJ28" i="7"/>
  <c r="AJ27" i="7"/>
  <c r="AJ26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J8" i="7"/>
  <c r="AJ7" i="7"/>
  <c r="AJ6" i="7"/>
  <c r="AJ5" i="7"/>
  <c r="AJ4" i="7"/>
  <c r="AM55" i="6"/>
  <c r="AG55" i="6"/>
  <c r="AD55" i="6"/>
  <c r="AB55" i="6"/>
  <c r="AA55" i="6"/>
  <c r="U55" i="6"/>
  <c r="T55" i="6"/>
  <c r="S55" i="6"/>
  <c r="R55" i="6"/>
  <c r="Q55" i="6"/>
  <c r="O55" i="6"/>
  <c r="N55" i="6"/>
  <c r="L55" i="6"/>
  <c r="K55" i="6"/>
  <c r="G55" i="6"/>
  <c r="F55" i="6"/>
  <c r="D55" i="6"/>
  <c r="AL53" i="6"/>
  <c r="AK53" i="6"/>
  <c r="AJ53" i="6"/>
  <c r="AI53" i="6"/>
  <c r="AH53" i="6"/>
  <c r="AF53" i="6"/>
  <c r="AE53" i="6"/>
  <c r="AC53" i="6"/>
  <c r="Z53" i="6"/>
  <c r="Y53" i="6"/>
  <c r="X53" i="6"/>
  <c r="W53" i="6"/>
  <c r="V53" i="6"/>
  <c r="P53" i="6"/>
  <c r="M53" i="6"/>
  <c r="J53" i="6"/>
  <c r="I53" i="6"/>
  <c r="H53" i="6"/>
  <c r="E53" i="6"/>
  <c r="C53" i="6"/>
  <c r="AL52" i="6"/>
  <c r="AK52" i="6"/>
  <c r="AJ52" i="6"/>
  <c r="AI52" i="6"/>
  <c r="AH52" i="6"/>
  <c r="AF52" i="6"/>
  <c r="AE52" i="6"/>
  <c r="AC52" i="6"/>
  <c r="Z52" i="6"/>
  <c r="Y52" i="6"/>
  <c r="X52" i="6"/>
  <c r="W52" i="6"/>
  <c r="V52" i="6"/>
  <c r="P52" i="6"/>
  <c r="M52" i="6"/>
  <c r="J52" i="6"/>
  <c r="I52" i="6"/>
  <c r="H52" i="6"/>
  <c r="E52" i="6"/>
  <c r="C52" i="6"/>
  <c r="AL51" i="6"/>
  <c r="AK51" i="6"/>
  <c r="AJ51" i="6"/>
  <c r="AI51" i="6"/>
  <c r="AH51" i="6"/>
  <c r="AF51" i="6"/>
  <c r="AE51" i="6"/>
  <c r="AC51" i="6"/>
  <c r="Z51" i="6"/>
  <c r="Y51" i="6"/>
  <c r="X51" i="6"/>
  <c r="W51" i="6"/>
  <c r="V51" i="6"/>
  <c r="P51" i="6"/>
  <c r="M51" i="6"/>
  <c r="J51" i="6"/>
  <c r="I51" i="6"/>
  <c r="H51" i="6"/>
  <c r="E51" i="6"/>
  <c r="C51" i="6"/>
  <c r="AL50" i="6"/>
  <c r="AK50" i="6"/>
  <c r="AJ50" i="6"/>
  <c r="AI50" i="6"/>
  <c r="AH50" i="6"/>
  <c r="AF50" i="6"/>
  <c r="AE50" i="6"/>
  <c r="AC50" i="6"/>
  <c r="Z50" i="6"/>
  <c r="Y50" i="6"/>
  <c r="X50" i="6"/>
  <c r="W50" i="6"/>
  <c r="V50" i="6"/>
  <c r="P50" i="6"/>
  <c r="M50" i="6"/>
  <c r="J50" i="6"/>
  <c r="I50" i="6"/>
  <c r="H50" i="6"/>
  <c r="E50" i="6"/>
  <c r="C50" i="6"/>
  <c r="AL49" i="6"/>
  <c r="AK49" i="6"/>
  <c r="AJ49" i="6"/>
  <c r="AI49" i="6"/>
  <c r="AH49" i="6"/>
  <c r="AF49" i="6"/>
  <c r="AE49" i="6"/>
  <c r="AC49" i="6"/>
  <c r="Z49" i="6"/>
  <c r="Y49" i="6"/>
  <c r="X49" i="6"/>
  <c r="W49" i="6"/>
  <c r="V49" i="6"/>
  <c r="P49" i="6"/>
  <c r="M49" i="6"/>
  <c r="J49" i="6"/>
  <c r="I49" i="6"/>
  <c r="H49" i="6"/>
  <c r="E49" i="6"/>
  <c r="C49" i="6"/>
  <c r="AL48" i="6"/>
  <c r="AK48" i="6"/>
  <c r="AJ48" i="6"/>
  <c r="AI48" i="6"/>
  <c r="AH48" i="6"/>
  <c r="AF48" i="6"/>
  <c r="AE48" i="6"/>
  <c r="AC48" i="6"/>
  <c r="Z48" i="6"/>
  <c r="Y48" i="6"/>
  <c r="X48" i="6"/>
  <c r="W48" i="6"/>
  <c r="V48" i="6"/>
  <c r="P48" i="6"/>
  <c r="M48" i="6"/>
  <c r="J48" i="6"/>
  <c r="I48" i="6"/>
  <c r="H48" i="6"/>
  <c r="E48" i="6"/>
  <c r="C48" i="6"/>
  <c r="AL47" i="6"/>
  <c r="AK47" i="6"/>
  <c r="AJ47" i="6"/>
  <c r="AI47" i="6"/>
  <c r="AH47" i="6"/>
  <c r="AF47" i="6"/>
  <c r="AE47" i="6"/>
  <c r="AC47" i="6"/>
  <c r="Z47" i="6"/>
  <c r="Y47" i="6"/>
  <c r="X47" i="6"/>
  <c r="W47" i="6"/>
  <c r="V47" i="6"/>
  <c r="P47" i="6"/>
  <c r="M47" i="6"/>
  <c r="J47" i="6"/>
  <c r="I47" i="6"/>
  <c r="H47" i="6"/>
  <c r="E47" i="6"/>
  <c r="C47" i="6"/>
  <c r="AL46" i="6"/>
  <c r="AK46" i="6"/>
  <c r="AJ46" i="6"/>
  <c r="AI46" i="6"/>
  <c r="AH46" i="6"/>
  <c r="AF46" i="6"/>
  <c r="AE46" i="6"/>
  <c r="AC46" i="6"/>
  <c r="Z46" i="6"/>
  <c r="Y46" i="6"/>
  <c r="X46" i="6"/>
  <c r="W46" i="6"/>
  <c r="V46" i="6"/>
  <c r="P46" i="6"/>
  <c r="M46" i="6"/>
  <c r="J46" i="6"/>
  <c r="I46" i="6"/>
  <c r="H46" i="6"/>
  <c r="E46" i="6"/>
  <c r="C46" i="6"/>
  <c r="AL45" i="6"/>
  <c r="AK45" i="6"/>
  <c r="AJ45" i="6"/>
  <c r="AI45" i="6"/>
  <c r="AH45" i="6"/>
  <c r="AF45" i="6"/>
  <c r="AE45" i="6"/>
  <c r="AC45" i="6"/>
  <c r="Z45" i="6"/>
  <c r="Y45" i="6"/>
  <c r="X45" i="6"/>
  <c r="W45" i="6"/>
  <c r="V45" i="6"/>
  <c r="P45" i="6"/>
  <c r="M45" i="6"/>
  <c r="J45" i="6"/>
  <c r="I45" i="6"/>
  <c r="H45" i="6"/>
  <c r="E45" i="6"/>
  <c r="C45" i="6"/>
  <c r="AL44" i="6"/>
  <c r="AK44" i="6"/>
  <c r="AJ44" i="6"/>
  <c r="AI44" i="6"/>
  <c r="AH44" i="6"/>
  <c r="AF44" i="6"/>
  <c r="AE44" i="6"/>
  <c r="AC44" i="6"/>
  <c r="Z44" i="6"/>
  <c r="Y44" i="6"/>
  <c r="X44" i="6"/>
  <c r="W44" i="6"/>
  <c r="V44" i="6"/>
  <c r="P44" i="6"/>
  <c r="M44" i="6"/>
  <c r="J44" i="6"/>
  <c r="I44" i="6"/>
  <c r="H44" i="6"/>
  <c r="E44" i="6"/>
  <c r="C44" i="6"/>
  <c r="AL43" i="6"/>
  <c r="AK43" i="6"/>
  <c r="AJ43" i="6"/>
  <c r="AI43" i="6"/>
  <c r="AH43" i="6"/>
  <c r="AF43" i="6"/>
  <c r="AE43" i="6"/>
  <c r="AC43" i="6"/>
  <c r="Z43" i="6"/>
  <c r="Y43" i="6"/>
  <c r="X43" i="6"/>
  <c r="W43" i="6"/>
  <c r="V43" i="6"/>
  <c r="P43" i="6"/>
  <c r="M43" i="6"/>
  <c r="J43" i="6"/>
  <c r="I43" i="6"/>
  <c r="H43" i="6"/>
  <c r="E43" i="6"/>
  <c r="C43" i="6"/>
  <c r="AL42" i="6"/>
  <c r="AK42" i="6"/>
  <c r="AJ42" i="6"/>
  <c r="AI42" i="6"/>
  <c r="AH42" i="6"/>
  <c r="AF42" i="6"/>
  <c r="AE42" i="6"/>
  <c r="AC42" i="6"/>
  <c r="Z42" i="6"/>
  <c r="Y42" i="6"/>
  <c r="X42" i="6"/>
  <c r="W42" i="6"/>
  <c r="V42" i="6"/>
  <c r="P42" i="6"/>
  <c r="M42" i="6"/>
  <c r="J42" i="6"/>
  <c r="I42" i="6"/>
  <c r="H42" i="6"/>
  <c r="E42" i="6"/>
  <c r="C42" i="6"/>
  <c r="AL41" i="6"/>
  <c r="AK41" i="6"/>
  <c r="AJ41" i="6"/>
  <c r="AI41" i="6"/>
  <c r="AH41" i="6"/>
  <c r="AF41" i="6"/>
  <c r="AE41" i="6"/>
  <c r="AC41" i="6"/>
  <c r="Z41" i="6"/>
  <c r="Y41" i="6"/>
  <c r="X41" i="6"/>
  <c r="W41" i="6"/>
  <c r="V41" i="6"/>
  <c r="P41" i="6"/>
  <c r="M41" i="6"/>
  <c r="J41" i="6"/>
  <c r="I41" i="6"/>
  <c r="H41" i="6"/>
  <c r="E41" i="6"/>
  <c r="C41" i="6"/>
  <c r="AL40" i="6"/>
  <c r="AK40" i="6"/>
  <c r="AJ40" i="6"/>
  <c r="AI40" i="6"/>
  <c r="AH40" i="6"/>
  <c r="AF40" i="6"/>
  <c r="AE40" i="6"/>
  <c r="AC40" i="6"/>
  <c r="Z40" i="6"/>
  <c r="Y40" i="6"/>
  <c r="X40" i="6"/>
  <c r="W40" i="6"/>
  <c r="V40" i="6"/>
  <c r="P40" i="6"/>
  <c r="M40" i="6"/>
  <c r="J40" i="6"/>
  <c r="I40" i="6"/>
  <c r="H40" i="6"/>
  <c r="E40" i="6"/>
  <c r="C40" i="6"/>
  <c r="AL39" i="6"/>
  <c r="AK39" i="6"/>
  <c r="AJ39" i="6"/>
  <c r="AI39" i="6"/>
  <c r="AH39" i="6"/>
  <c r="AF39" i="6"/>
  <c r="AE39" i="6"/>
  <c r="AC39" i="6"/>
  <c r="Z39" i="6"/>
  <c r="Y39" i="6"/>
  <c r="X39" i="6"/>
  <c r="W39" i="6"/>
  <c r="V39" i="6"/>
  <c r="P39" i="6"/>
  <c r="M39" i="6"/>
  <c r="J39" i="6"/>
  <c r="I39" i="6"/>
  <c r="H39" i="6"/>
  <c r="E39" i="6"/>
  <c r="C39" i="6"/>
  <c r="AL38" i="6"/>
  <c r="AK38" i="6"/>
  <c r="AJ38" i="6"/>
  <c r="AI38" i="6"/>
  <c r="AH38" i="6"/>
  <c r="AF38" i="6"/>
  <c r="AE38" i="6"/>
  <c r="AC38" i="6"/>
  <c r="Z38" i="6"/>
  <c r="Y38" i="6"/>
  <c r="X38" i="6"/>
  <c r="W38" i="6"/>
  <c r="V38" i="6"/>
  <c r="P38" i="6"/>
  <c r="M38" i="6"/>
  <c r="J38" i="6"/>
  <c r="I38" i="6"/>
  <c r="H38" i="6"/>
  <c r="E38" i="6"/>
  <c r="C38" i="6"/>
  <c r="AL37" i="6"/>
  <c r="AK37" i="6"/>
  <c r="AJ37" i="6"/>
  <c r="AI37" i="6"/>
  <c r="AH37" i="6"/>
  <c r="AF37" i="6"/>
  <c r="AE37" i="6"/>
  <c r="AC37" i="6"/>
  <c r="Z37" i="6"/>
  <c r="Y37" i="6"/>
  <c r="X37" i="6"/>
  <c r="W37" i="6"/>
  <c r="V37" i="6"/>
  <c r="P37" i="6"/>
  <c r="M37" i="6"/>
  <c r="J37" i="6"/>
  <c r="I37" i="6"/>
  <c r="H37" i="6"/>
  <c r="E37" i="6"/>
  <c r="C37" i="6"/>
  <c r="AL36" i="6"/>
  <c r="AK36" i="6"/>
  <c r="AJ36" i="6"/>
  <c r="AI36" i="6"/>
  <c r="AH36" i="6"/>
  <c r="AF36" i="6"/>
  <c r="AE36" i="6"/>
  <c r="AC36" i="6"/>
  <c r="Z36" i="6"/>
  <c r="Y36" i="6"/>
  <c r="X36" i="6"/>
  <c r="W36" i="6"/>
  <c r="V36" i="6"/>
  <c r="P36" i="6"/>
  <c r="M36" i="6"/>
  <c r="J36" i="6"/>
  <c r="I36" i="6"/>
  <c r="H36" i="6"/>
  <c r="E36" i="6"/>
  <c r="C36" i="6"/>
  <c r="AL35" i="6"/>
  <c r="AK35" i="6"/>
  <c r="AJ35" i="6"/>
  <c r="AI35" i="6"/>
  <c r="AH35" i="6"/>
  <c r="AF35" i="6"/>
  <c r="AE35" i="6"/>
  <c r="AC35" i="6"/>
  <c r="Z35" i="6"/>
  <c r="Y35" i="6"/>
  <c r="X35" i="6"/>
  <c r="W35" i="6"/>
  <c r="V35" i="6"/>
  <c r="P35" i="6"/>
  <c r="M35" i="6"/>
  <c r="J35" i="6"/>
  <c r="I35" i="6"/>
  <c r="H35" i="6"/>
  <c r="E35" i="6"/>
  <c r="C35" i="6"/>
  <c r="AL34" i="6"/>
  <c r="AK34" i="6"/>
  <c r="AJ34" i="6"/>
  <c r="AI34" i="6"/>
  <c r="AH34" i="6"/>
  <c r="AF34" i="6"/>
  <c r="AE34" i="6"/>
  <c r="AC34" i="6"/>
  <c r="Z34" i="6"/>
  <c r="Y34" i="6"/>
  <c r="X34" i="6"/>
  <c r="W34" i="6"/>
  <c r="V34" i="6"/>
  <c r="P34" i="6"/>
  <c r="M34" i="6"/>
  <c r="J34" i="6"/>
  <c r="I34" i="6"/>
  <c r="H34" i="6"/>
  <c r="E34" i="6"/>
  <c r="C34" i="6"/>
  <c r="AL33" i="6"/>
  <c r="AK33" i="6"/>
  <c r="AJ33" i="6"/>
  <c r="AI33" i="6"/>
  <c r="AH33" i="6"/>
  <c r="AF33" i="6"/>
  <c r="AE33" i="6"/>
  <c r="AC33" i="6"/>
  <c r="Z33" i="6"/>
  <c r="Y33" i="6"/>
  <c r="X33" i="6"/>
  <c r="W33" i="6"/>
  <c r="V33" i="6"/>
  <c r="P33" i="6"/>
  <c r="M33" i="6"/>
  <c r="J33" i="6"/>
  <c r="I33" i="6"/>
  <c r="H33" i="6"/>
  <c r="E33" i="6"/>
  <c r="C33" i="6"/>
  <c r="AL32" i="6"/>
  <c r="AK32" i="6"/>
  <c r="AJ32" i="6"/>
  <c r="AI32" i="6"/>
  <c r="AH32" i="6"/>
  <c r="AF32" i="6"/>
  <c r="AE32" i="6"/>
  <c r="AC32" i="6"/>
  <c r="Z32" i="6"/>
  <c r="Y32" i="6"/>
  <c r="X32" i="6"/>
  <c r="W32" i="6"/>
  <c r="V32" i="6"/>
  <c r="P32" i="6"/>
  <c r="M32" i="6"/>
  <c r="J32" i="6"/>
  <c r="I32" i="6"/>
  <c r="H32" i="6"/>
  <c r="E32" i="6"/>
  <c r="C32" i="6"/>
  <c r="AL31" i="6"/>
  <c r="AK31" i="6"/>
  <c r="AJ31" i="6"/>
  <c r="AI31" i="6"/>
  <c r="AH31" i="6"/>
  <c r="AF31" i="6"/>
  <c r="AE31" i="6"/>
  <c r="AC31" i="6"/>
  <c r="Z31" i="6"/>
  <c r="Y31" i="6"/>
  <c r="X31" i="6"/>
  <c r="W31" i="6"/>
  <c r="V31" i="6"/>
  <c r="P31" i="6"/>
  <c r="M31" i="6"/>
  <c r="J31" i="6"/>
  <c r="I31" i="6"/>
  <c r="H31" i="6"/>
  <c r="E31" i="6"/>
  <c r="C31" i="6"/>
  <c r="AL30" i="6"/>
  <c r="AK30" i="6"/>
  <c r="AJ30" i="6"/>
  <c r="AI30" i="6"/>
  <c r="AH30" i="6"/>
  <c r="AF30" i="6"/>
  <c r="AE30" i="6"/>
  <c r="AC30" i="6"/>
  <c r="Z30" i="6"/>
  <c r="Y30" i="6"/>
  <c r="X30" i="6"/>
  <c r="W30" i="6"/>
  <c r="V30" i="6"/>
  <c r="P30" i="6"/>
  <c r="M30" i="6"/>
  <c r="J30" i="6"/>
  <c r="I30" i="6"/>
  <c r="H30" i="6"/>
  <c r="E30" i="6"/>
  <c r="C30" i="6"/>
  <c r="AL29" i="6"/>
  <c r="AK29" i="6"/>
  <c r="AJ29" i="6"/>
  <c r="AI29" i="6"/>
  <c r="AH29" i="6"/>
  <c r="AF29" i="6"/>
  <c r="AE29" i="6"/>
  <c r="AC29" i="6"/>
  <c r="Z29" i="6"/>
  <c r="Y29" i="6"/>
  <c r="X29" i="6"/>
  <c r="W29" i="6"/>
  <c r="V29" i="6"/>
  <c r="P29" i="6"/>
  <c r="M29" i="6"/>
  <c r="J29" i="6"/>
  <c r="I29" i="6"/>
  <c r="H29" i="6"/>
  <c r="E29" i="6"/>
  <c r="C29" i="6"/>
  <c r="AL28" i="6"/>
  <c r="AK28" i="6"/>
  <c r="AJ28" i="6"/>
  <c r="AI28" i="6"/>
  <c r="AH28" i="6"/>
  <c r="AF28" i="6"/>
  <c r="AE28" i="6"/>
  <c r="AC28" i="6"/>
  <c r="Z28" i="6"/>
  <c r="Y28" i="6"/>
  <c r="X28" i="6"/>
  <c r="W28" i="6"/>
  <c r="V28" i="6"/>
  <c r="P28" i="6"/>
  <c r="M28" i="6"/>
  <c r="J28" i="6"/>
  <c r="I28" i="6"/>
  <c r="H28" i="6"/>
  <c r="E28" i="6"/>
  <c r="C28" i="6"/>
  <c r="AL27" i="6"/>
  <c r="AK27" i="6"/>
  <c r="AJ27" i="6"/>
  <c r="AI27" i="6"/>
  <c r="AH27" i="6"/>
  <c r="AF27" i="6"/>
  <c r="AE27" i="6"/>
  <c r="AC27" i="6"/>
  <c r="Z27" i="6"/>
  <c r="Y27" i="6"/>
  <c r="X27" i="6"/>
  <c r="W27" i="6"/>
  <c r="V27" i="6"/>
  <c r="P27" i="6"/>
  <c r="M27" i="6"/>
  <c r="J27" i="6"/>
  <c r="I27" i="6"/>
  <c r="H27" i="6"/>
  <c r="E27" i="6"/>
  <c r="C27" i="6"/>
  <c r="AL26" i="6"/>
  <c r="AK26" i="6"/>
  <c r="AJ26" i="6"/>
  <c r="AI26" i="6"/>
  <c r="AH26" i="6"/>
  <c r="AF26" i="6"/>
  <c r="AE26" i="6"/>
  <c r="AC26" i="6"/>
  <c r="Z26" i="6"/>
  <c r="Y26" i="6"/>
  <c r="X26" i="6"/>
  <c r="W26" i="6"/>
  <c r="V26" i="6"/>
  <c r="P26" i="6"/>
  <c r="M26" i="6"/>
  <c r="J26" i="6"/>
  <c r="I26" i="6"/>
  <c r="H26" i="6"/>
  <c r="E26" i="6"/>
  <c r="C26" i="6"/>
  <c r="AL25" i="6"/>
  <c r="AK25" i="6"/>
  <c r="AJ25" i="6"/>
  <c r="AI25" i="6"/>
  <c r="AH25" i="6"/>
  <c r="AF25" i="6"/>
  <c r="AE25" i="6"/>
  <c r="AC25" i="6"/>
  <c r="Z25" i="6"/>
  <c r="Y25" i="6"/>
  <c r="X25" i="6"/>
  <c r="W25" i="6"/>
  <c r="V25" i="6"/>
  <c r="P25" i="6"/>
  <c r="M25" i="6"/>
  <c r="J25" i="6"/>
  <c r="I25" i="6"/>
  <c r="H25" i="6"/>
  <c r="E25" i="6"/>
  <c r="C25" i="6"/>
  <c r="AL24" i="6"/>
  <c r="AK24" i="6"/>
  <c r="AJ24" i="6"/>
  <c r="AI24" i="6"/>
  <c r="AH24" i="6"/>
  <c r="AF24" i="6"/>
  <c r="AE24" i="6"/>
  <c r="AC24" i="6"/>
  <c r="Z24" i="6"/>
  <c r="Y24" i="6"/>
  <c r="X24" i="6"/>
  <c r="W24" i="6"/>
  <c r="V24" i="6"/>
  <c r="P24" i="6"/>
  <c r="M24" i="6"/>
  <c r="J24" i="6"/>
  <c r="I24" i="6"/>
  <c r="H24" i="6"/>
  <c r="E24" i="6"/>
  <c r="C24" i="6"/>
  <c r="AL23" i="6"/>
  <c r="AK23" i="6"/>
  <c r="AJ23" i="6"/>
  <c r="AI23" i="6"/>
  <c r="AF23" i="6"/>
  <c r="AE23" i="6"/>
  <c r="AC23" i="6"/>
  <c r="Z23" i="6"/>
  <c r="Y23" i="6"/>
  <c r="X23" i="6"/>
  <c r="W23" i="6"/>
  <c r="V23" i="6"/>
  <c r="P23" i="6"/>
  <c r="M23" i="6"/>
  <c r="J23" i="6"/>
  <c r="I23" i="6"/>
  <c r="H23" i="6"/>
  <c r="E23" i="6"/>
  <c r="C23" i="6"/>
  <c r="AL22" i="6"/>
  <c r="AK22" i="6"/>
  <c r="AJ22" i="6"/>
  <c r="AI22" i="6"/>
  <c r="AH22" i="6"/>
  <c r="AF22" i="6"/>
  <c r="AE22" i="6"/>
  <c r="AC22" i="6"/>
  <c r="Z22" i="6"/>
  <c r="Y22" i="6"/>
  <c r="X22" i="6"/>
  <c r="W22" i="6"/>
  <c r="V22" i="6"/>
  <c r="P22" i="6"/>
  <c r="M22" i="6"/>
  <c r="J22" i="6"/>
  <c r="I22" i="6"/>
  <c r="H22" i="6"/>
  <c r="E22" i="6"/>
  <c r="C22" i="6"/>
  <c r="AL21" i="6"/>
  <c r="AK21" i="6"/>
  <c r="AJ21" i="6"/>
  <c r="AI21" i="6"/>
  <c r="AH21" i="6"/>
  <c r="AF21" i="6"/>
  <c r="AE21" i="6"/>
  <c r="AC21" i="6"/>
  <c r="Z21" i="6"/>
  <c r="Y21" i="6"/>
  <c r="X21" i="6"/>
  <c r="W21" i="6"/>
  <c r="V21" i="6"/>
  <c r="P21" i="6"/>
  <c r="M21" i="6"/>
  <c r="J21" i="6"/>
  <c r="I21" i="6"/>
  <c r="H21" i="6"/>
  <c r="E21" i="6"/>
  <c r="C21" i="6"/>
  <c r="AL20" i="6"/>
  <c r="AK20" i="6"/>
  <c r="AJ20" i="6"/>
  <c r="AI20" i="6"/>
  <c r="AH20" i="6"/>
  <c r="AF20" i="6"/>
  <c r="AE20" i="6"/>
  <c r="AC20" i="6"/>
  <c r="Z20" i="6"/>
  <c r="Y20" i="6"/>
  <c r="X20" i="6"/>
  <c r="W20" i="6"/>
  <c r="V20" i="6"/>
  <c r="P20" i="6"/>
  <c r="M20" i="6"/>
  <c r="J20" i="6"/>
  <c r="I20" i="6"/>
  <c r="H20" i="6"/>
  <c r="E20" i="6"/>
  <c r="C20" i="6"/>
  <c r="AL19" i="6"/>
  <c r="AK19" i="6"/>
  <c r="AJ19" i="6"/>
  <c r="AI19" i="6"/>
  <c r="AH19" i="6"/>
  <c r="AF19" i="6"/>
  <c r="AE19" i="6"/>
  <c r="AC19" i="6"/>
  <c r="Z19" i="6"/>
  <c r="Y19" i="6"/>
  <c r="X19" i="6"/>
  <c r="W19" i="6"/>
  <c r="V19" i="6"/>
  <c r="P19" i="6"/>
  <c r="M19" i="6"/>
  <c r="J19" i="6"/>
  <c r="I19" i="6"/>
  <c r="H19" i="6"/>
  <c r="E19" i="6"/>
  <c r="C19" i="6"/>
  <c r="AL18" i="6"/>
  <c r="AK18" i="6"/>
  <c r="AJ18" i="6"/>
  <c r="AI18" i="6"/>
  <c r="AH18" i="6"/>
  <c r="AF18" i="6"/>
  <c r="AE18" i="6"/>
  <c r="AC18" i="6"/>
  <c r="Z18" i="6"/>
  <c r="Y18" i="6"/>
  <c r="X18" i="6"/>
  <c r="W18" i="6"/>
  <c r="V18" i="6"/>
  <c r="P18" i="6"/>
  <c r="M18" i="6"/>
  <c r="J18" i="6"/>
  <c r="I18" i="6"/>
  <c r="H18" i="6"/>
  <c r="E18" i="6"/>
  <c r="C18" i="6"/>
  <c r="AL17" i="6"/>
  <c r="AK17" i="6"/>
  <c r="AJ17" i="6"/>
  <c r="AI17" i="6"/>
  <c r="AH17" i="6"/>
  <c r="AF17" i="6"/>
  <c r="AE17" i="6"/>
  <c r="AC17" i="6"/>
  <c r="Z17" i="6"/>
  <c r="Y17" i="6"/>
  <c r="X17" i="6"/>
  <c r="W17" i="6"/>
  <c r="V17" i="6"/>
  <c r="P17" i="6"/>
  <c r="M17" i="6"/>
  <c r="J17" i="6"/>
  <c r="I17" i="6"/>
  <c r="H17" i="6"/>
  <c r="E17" i="6"/>
  <c r="C17" i="6"/>
  <c r="AL16" i="6"/>
  <c r="AK16" i="6"/>
  <c r="AJ16" i="6"/>
  <c r="AI16" i="6"/>
  <c r="AH16" i="6"/>
  <c r="AF16" i="6"/>
  <c r="AE16" i="6"/>
  <c r="AC16" i="6"/>
  <c r="Z16" i="6"/>
  <c r="Y16" i="6"/>
  <c r="X16" i="6"/>
  <c r="W16" i="6"/>
  <c r="V16" i="6"/>
  <c r="P16" i="6"/>
  <c r="M16" i="6"/>
  <c r="J16" i="6"/>
  <c r="I16" i="6"/>
  <c r="H16" i="6"/>
  <c r="E16" i="6"/>
  <c r="C16" i="6"/>
  <c r="AL15" i="6"/>
  <c r="AK15" i="6"/>
  <c r="AJ15" i="6"/>
  <c r="AI15" i="6"/>
  <c r="AH15" i="6"/>
  <c r="AF15" i="6"/>
  <c r="AE15" i="6"/>
  <c r="AC15" i="6"/>
  <c r="Z15" i="6"/>
  <c r="Y15" i="6"/>
  <c r="X15" i="6"/>
  <c r="W15" i="6"/>
  <c r="V15" i="6"/>
  <c r="P15" i="6"/>
  <c r="M15" i="6"/>
  <c r="J15" i="6"/>
  <c r="I15" i="6"/>
  <c r="H15" i="6"/>
  <c r="E15" i="6"/>
  <c r="C15" i="6"/>
  <c r="AL14" i="6"/>
  <c r="AK14" i="6"/>
  <c r="AJ14" i="6"/>
  <c r="AI14" i="6"/>
  <c r="AH14" i="6"/>
  <c r="AF14" i="6"/>
  <c r="AE14" i="6"/>
  <c r="AC14" i="6"/>
  <c r="Z14" i="6"/>
  <c r="Y14" i="6"/>
  <c r="X14" i="6"/>
  <c r="W14" i="6"/>
  <c r="V14" i="6"/>
  <c r="P14" i="6"/>
  <c r="M14" i="6"/>
  <c r="J14" i="6"/>
  <c r="I14" i="6"/>
  <c r="H14" i="6"/>
  <c r="E14" i="6"/>
  <c r="C14" i="6"/>
  <c r="AL13" i="6"/>
  <c r="AK13" i="6"/>
  <c r="AJ13" i="6"/>
  <c r="AI13" i="6"/>
  <c r="AH13" i="6"/>
  <c r="AF13" i="6"/>
  <c r="AE13" i="6"/>
  <c r="AC13" i="6"/>
  <c r="Z13" i="6"/>
  <c r="Y13" i="6"/>
  <c r="X13" i="6"/>
  <c r="W13" i="6"/>
  <c r="V13" i="6"/>
  <c r="P13" i="6"/>
  <c r="M13" i="6"/>
  <c r="J13" i="6"/>
  <c r="I13" i="6"/>
  <c r="H13" i="6"/>
  <c r="E13" i="6"/>
  <c r="C13" i="6"/>
  <c r="AL12" i="6"/>
  <c r="AK12" i="6"/>
  <c r="AJ12" i="6"/>
  <c r="AI12" i="6"/>
  <c r="AH12" i="6"/>
  <c r="AF12" i="6"/>
  <c r="AE12" i="6"/>
  <c r="AC12" i="6"/>
  <c r="Z12" i="6"/>
  <c r="Y12" i="6"/>
  <c r="X12" i="6"/>
  <c r="W12" i="6"/>
  <c r="V12" i="6"/>
  <c r="P12" i="6"/>
  <c r="M12" i="6"/>
  <c r="J12" i="6"/>
  <c r="I12" i="6"/>
  <c r="H12" i="6"/>
  <c r="E12" i="6"/>
  <c r="C12" i="6"/>
  <c r="AL11" i="6"/>
  <c r="AK11" i="6"/>
  <c r="AJ11" i="6"/>
  <c r="AI11" i="6"/>
  <c r="AH11" i="6"/>
  <c r="AF11" i="6"/>
  <c r="AE11" i="6"/>
  <c r="AC11" i="6"/>
  <c r="Z11" i="6"/>
  <c r="Y11" i="6"/>
  <c r="X11" i="6"/>
  <c r="W11" i="6"/>
  <c r="V11" i="6"/>
  <c r="P11" i="6"/>
  <c r="M11" i="6"/>
  <c r="J11" i="6"/>
  <c r="I11" i="6"/>
  <c r="H11" i="6"/>
  <c r="E11" i="6"/>
  <c r="C11" i="6"/>
  <c r="AL10" i="6"/>
  <c r="AK10" i="6"/>
  <c r="AJ10" i="6"/>
  <c r="AI10" i="6"/>
  <c r="AH10" i="6"/>
  <c r="AF10" i="6"/>
  <c r="AE10" i="6"/>
  <c r="AC10" i="6"/>
  <c r="Z10" i="6"/>
  <c r="Y10" i="6"/>
  <c r="X10" i="6"/>
  <c r="W10" i="6"/>
  <c r="V10" i="6"/>
  <c r="P10" i="6"/>
  <c r="M10" i="6"/>
  <c r="J10" i="6"/>
  <c r="I10" i="6"/>
  <c r="H10" i="6"/>
  <c r="E10" i="6"/>
  <c r="C10" i="6"/>
  <c r="AL9" i="6"/>
  <c r="AK9" i="6"/>
  <c r="AJ9" i="6"/>
  <c r="AI9" i="6"/>
  <c r="AH9" i="6"/>
  <c r="AF9" i="6"/>
  <c r="AE9" i="6"/>
  <c r="AC9" i="6"/>
  <c r="Z9" i="6"/>
  <c r="Y9" i="6"/>
  <c r="X9" i="6"/>
  <c r="W9" i="6"/>
  <c r="V9" i="6"/>
  <c r="P9" i="6"/>
  <c r="M9" i="6"/>
  <c r="J9" i="6"/>
  <c r="I9" i="6"/>
  <c r="H9" i="6"/>
  <c r="E9" i="6"/>
  <c r="C9" i="6"/>
  <c r="AL8" i="6"/>
  <c r="AK8" i="6"/>
  <c r="AJ8" i="6"/>
  <c r="AI8" i="6"/>
  <c r="AH8" i="6"/>
  <c r="AF8" i="6"/>
  <c r="AE8" i="6"/>
  <c r="AC8" i="6"/>
  <c r="Z8" i="6"/>
  <c r="Y8" i="6"/>
  <c r="X8" i="6"/>
  <c r="W8" i="6"/>
  <c r="V8" i="6"/>
  <c r="P8" i="6"/>
  <c r="M8" i="6"/>
  <c r="J8" i="6"/>
  <c r="I8" i="6"/>
  <c r="H8" i="6"/>
  <c r="E8" i="6"/>
  <c r="C8" i="6"/>
  <c r="AL7" i="6"/>
  <c r="AK7" i="6"/>
  <c r="AJ7" i="6"/>
  <c r="AI7" i="6"/>
  <c r="AH7" i="6"/>
  <c r="AF7" i="6"/>
  <c r="AE7" i="6"/>
  <c r="AC7" i="6"/>
  <c r="Z7" i="6"/>
  <c r="Y7" i="6"/>
  <c r="X7" i="6"/>
  <c r="W7" i="6"/>
  <c r="V7" i="6"/>
  <c r="P7" i="6"/>
  <c r="M7" i="6"/>
  <c r="J7" i="6"/>
  <c r="I7" i="6"/>
  <c r="H7" i="6"/>
  <c r="E7" i="6"/>
  <c r="C7" i="6"/>
  <c r="AL6" i="6"/>
  <c r="AK6" i="6"/>
  <c r="AJ6" i="6"/>
  <c r="AI6" i="6"/>
  <c r="AH6" i="6"/>
  <c r="AF6" i="6"/>
  <c r="AE6" i="6"/>
  <c r="AC6" i="6"/>
  <c r="Z6" i="6"/>
  <c r="Y6" i="6"/>
  <c r="X6" i="6"/>
  <c r="W6" i="6"/>
  <c r="V6" i="6"/>
  <c r="P6" i="6"/>
  <c r="M6" i="6"/>
  <c r="J6" i="6"/>
  <c r="I6" i="6"/>
  <c r="H6" i="6"/>
  <c r="E6" i="6"/>
  <c r="C6" i="6"/>
  <c r="AL5" i="6"/>
  <c r="AK5" i="6"/>
  <c r="AJ5" i="6"/>
  <c r="AI5" i="6"/>
  <c r="AH5" i="6"/>
  <c r="AF5" i="6"/>
  <c r="AE5" i="6"/>
  <c r="AC5" i="6"/>
  <c r="Z5" i="6"/>
  <c r="Y5" i="6"/>
  <c r="X5" i="6"/>
  <c r="W5" i="6"/>
  <c r="V5" i="6"/>
  <c r="P5" i="6"/>
  <c r="M5" i="6"/>
  <c r="J5" i="6"/>
  <c r="I5" i="6"/>
  <c r="H5" i="6"/>
  <c r="E5" i="6"/>
  <c r="C5" i="6"/>
  <c r="AL4" i="6"/>
  <c r="AK4" i="6"/>
  <c r="AK55" i="6" s="1"/>
  <c r="AJ4" i="6"/>
  <c r="AJ55" i="6" s="1"/>
  <c r="AI4" i="6"/>
  <c r="AI55" i="6" s="1"/>
  <c r="AH4" i="6"/>
  <c r="AH55" i="6" s="1"/>
  <c r="AF4" i="6"/>
  <c r="AF55" i="6" s="1"/>
  <c r="AE4" i="6"/>
  <c r="AE55" i="6" s="1"/>
  <c r="AC4" i="6"/>
  <c r="AC55" i="6" s="1"/>
  <c r="Z4" i="6"/>
  <c r="Z55" i="6" s="1"/>
  <c r="Y4" i="6"/>
  <c r="Y55" i="6" s="1"/>
  <c r="X4" i="6"/>
  <c r="X55" i="6" s="1"/>
  <c r="W4" i="6"/>
  <c r="W55" i="6" s="1"/>
  <c r="V4" i="6"/>
  <c r="V55" i="6" s="1"/>
  <c r="P4" i="6"/>
  <c r="P55" i="6" s="1"/>
  <c r="M4" i="6"/>
  <c r="M55" i="6" s="1"/>
  <c r="J4" i="6"/>
  <c r="J55" i="6" s="1"/>
  <c r="I4" i="6"/>
  <c r="I55" i="6" s="1"/>
  <c r="H4" i="6"/>
  <c r="H55" i="6" s="1"/>
  <c r="E4" i="6"/>
  <c r="E55" i="6" s="1"/>
  <c r="C4" i="6"/>
  <c r="C55" i="6" s="1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J55" i="5"/>
  <c r="AJ54" i="5"/>
  <c r="AJ53" i="5"/>
  <c r="AJ52" i="5"/>
  <c r="AJ51" i="5"/>
  <c r="AJ50" i="5"/>
  <c r="AJ49" i="5"/>
  <c r="AJ48" i="5"/>
  <c r="AJ47" i="5"/>
  <c r="AJ46" i="5"/>
  <c r="AJ45" i="5"/>
  <c r="AJ44" i="5"/>
  <c r="AJ43" i="5"/>
  <c r="AJ42" i="5"/>
  <c r="AJ41" i="5"/>
  <c r="AJ40" i="5"/>
  <c r="AJ39" i="5"/>
  <c r="AJ38" i="5"/>
  <c r="AJ37" i="5"/>
  <c r="AJ36" i="5"/>
  <c r="AJ35" i="5"/>
  <c r="AJ34" i="5"/>
  <c r="AJ33" i="5"/>
  <c r="AJ32" i="5"/>
  <c r="AJ31" i="5"/>
  <c r="AJ30" i="5"/>
  <c r="AJ29" i="5"/>
  <c r="AJ28" i="5"/>
  <c r="AJ27" i="5"/>
  <c r="AJ26" i="5"/>
  <c r="AJ25" i="5"/>
  <c r="AJ24" i="5"/>
  <c r="AJ23" i="5"/>
  <c r="AJ22" i="5"/>
  <c r="AJ21" i="5"/>
  <c r="AJ20" i="5"/>
  <c r="AJ19" i="5"/>
  <c r="AJ18" i="5"/>
  <c r="AJ17" i="5"/>
  <c r="AJ16" i="5"/>
  <c r="AJ15" i="5"/>
  <c r="AJ14" i="5"/>
  <c r="AJ13" i="5"/>
  <c r="AJ12" i="5"/>
  <c r="AJ11" i="5"/>
  <c r="AJ10" i="5"/>
  <c r="AJ9" i="5"/>
  <c r="AJ8" i="5"/>
  <c r="AJ7" i="5"/>
  <c r="AJ6" i="5"/>
  <c r="AJ5" i="5"/>
  <c r="AJ4" i="5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J44" i="4"/>
  <c r="AJ42" i="4"/>
  <c r="AJ40" i="4"/>
  <c r="AJ27" i="4"/>
  <c r="AJ24" i="4"/>
  <c r="AJ23" i="4"/>
  <c r="AJ22" i="4"/>
  <c r="AJ21" i="4"/>
  <c r="AJ19" i="4"/>
  <c r="AJ18" i="4"/>
  <c r="AJ15" i="4"/>
  <c r="AJ13" i="4"/>
  <c r="AJ12" i="4"/>
  <c r="AJ6" i="4"/>
  <c r="AJ5" i="4"/>
  <c r="AJ4" i="4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K13" i="2"/>
  <c r="AQ11" i="8" l="1"/>
  <c r="AQ27" i="8"/>
  <c r="AQ15" i="8"/>
  <c r="AH7" i="8"/>
  <c r="AH205" i="8" s="1"/>
  <c r="AQ10" i="8"/>
  <c r="AK43" i="8"/>
  <c r="AQ42" i="8"/>
  <c r="O205" i="8"/>
  <c r="C7" i="8"/>
  <c r="C205" i="8" s="1"/>
  <c r="AI7" i="8"/>
  <c r="AQ18" i="8"/>
  <c r="AQ26" i="8"/>
  <c r="AL43" i="8"/>
  <c r="C43" i="8"/>
  <c r="AQ50" i="8"/>
  <c r="M55" i="8"/>
  <c r="AL59" i="8"/>
  <c r="AJ7" i="8"/>
  <c r="G23" i="8"/>
  <c r="G205" i="8" s="1"/>
  <c r="AQ38" i="8"/>
  <c r="AC43" i="8"/>
  <c r="D55" i="8"/>
  <c r="D205" i="8" s="1"/>
  <c r="AQ54" i="8"/>
  <c r="AG205" i="8"/>
  <c r="E7" i="8"/>
  <c r="E205" i="8" s="1"/>
  <c r="AK7" i="8"/>
  <c r="AK205" i="8" s="1"/>
  <c r="AQ14" i="8"/>
  <c r="AQ16" i="8"/>
  <c r="AQ24" i="8"/>
  <c r="W31" i="8"/>
  <c r="AL35" i="8"/>
  <c r="C35" i="8"/>
  <c r="AQ35" i="8" s="1"/>
  <c r="C39" i="8"/>
  <c r="AQ39" i="8" s="1"/>
  <c r="M43" i="8"/>
  <c r="V47" i="8"/>
  <c r="Z205" i="8"/>
  <c r="R205" i="8"/>
  <c r="F7" i="8"/>
  <c r="F205" i="8" s="1"/>
  <c r="N7" i="8"/>
  <c r="N205" i="8" s="1"/>
  <c r="V7" i="8"/>
  <c r="V205" i="8" s="1"/>
  <c r="AD7" i="8"/>
  <c r="AD205" i="8" s="1"/>
  <c r="AC39" i="8"/>
  <c r="C51" i="8"/>
  <c r="AQ51" i="8" s="1"/>
  <c r="AQ52" i="8"/>
  <c r="C55" i="8"/>
  <c r="K205" i="8"/>
  <c r="S205" i="8"/>
  <c r="AA205" i="8"/>
  <c r="W7" i="8"/>
  <c r="W205" i="8" s="1"/>
  <c r="AQ12" i="8"/>
  <c r="AQ30" i="8"/>
  <c r="V59" i="8"/>
  <c r="AQ60" i="8"/>
  <c r="AE205" i="8"/>
  <c r="L205" i="8"/>
  <c r="T205" i="8"/>
  <c r="AB205" i="8"/>
  <c r="H7" i="8"/>
  <c r="H205" i="8" s="1"/>
  <c r="X7" i="8"/>
  <c r="X205" i="8" s="1"/>
  <c r="C31" i="8"/>
  <c r="AQ31" i="8" s="1"/>
  <c r="AQ46" i="8"/>
  <c r="AQ56" i="8"/>
  <c r="C59" i="8"/>
  <c r="AQ59" i="8" s="1"/>
  <c r="P205" i="8"/>
  <c r="AF205" i="8"/>
  <c r="U205" i="8"/>
  <c r="I7" i="8"/>
  <c r="I205" i="8" s="1"/>
  <c r="Q7" i="8"/>
  <c r="Q205" i="8" s="1"/>
  <c r="Y7" i="8"/>
  <c r="Y205" i="8" s="1"/>
  <c r="AG7" i="8"/>
  <c r="AL47" i="8"/>
  <c r="AQ47" i="8" s="1"/>
  <c r="C71" i="8"/>
  <c r="AQ71" i="8" s="1"/>
  <c r="M79" i="8"/>
  <c r="AQ88" i="8"/>
  <c r="AQ68" i="8"/>
  <c r="AK83" i="8"/>
  <c r="AQ82" i="8"/>
  <c r="AQ58" i="8"/>
  <c r="AK67" i="8"/>
  <c r="AQ74" i="8"/>
  <c r="C83" i="8"/>
  <c r="AQ139" i="8"/>
  <c r="C63" i="8"/>
  <c r="AQ63" i="8" s="1"/>
  <c r="C67" i="8"/>
  <c r="C75" i="8"/>
  <c r="AQ75" i="8" s="1"/>
  <c r="AQ76" i="8"/>
  <c r="AQ86" i="8"/>
  <c r="E79" i="8"/>
  <c r="AJ79" i="8"/>
  <c r="AJ205" i="8" s="1"/>
  <c r="AC83" i="8"/>
  <c r="AQ127" i="8"/>
  <c r="AQ135" i="8"/>
  <c r="AK79" i="8"/>
  <c r="C79" i="8"/>
  <c r="M83" i="8"/>
  <c r="M205" i="8" s="1"/>
  <c r="AQ84" i="8"/>
  <c r="AQ131" i="8"/>
  <c r="D91" i="8"/>
  <c r="AQ90" i="8"/>
  <c r="AQ92" i="8"/>
  <c r="C95" i="8"/>
  <c r="AQ95" i="8" s="1"/>
  <c r="AC79" i="8"/>
  <c r="AC205" i="8" s="1"/>
  <c r="AQ107" i="8"/>
  <c r="AQ143" i="8"/>
  <c r="AQ108" i="8"/>
  <c r="AQ112" i="8"/>
  <c r="E159" i="8"/>
  <c r="AJ159" i="8"/>
  <c r="M163" i="8"/>
  <c r="AQ168" i="8"/>
  <c r="AK159" i="8"/>
  <c r="C99" i="8"/>
  <c r="AQ99" i="8" s="1"/>
  <c r="C103" i="8"/>
  <c r="AQ103" i="8" s="1"/>
  <c r="AQ104" i="8"/>
  <c r="AQ126" i="8"/>
  <c r="AQ130" i="8"/>
  <c r="AQ140" i="8"/>
  <c r="AQ152" i="8"/>
  <c r="C155" i="8"/>
  <c r="AQ155" i="8" s="1"/>
  <c r="AL159" i="8"/>
  <c r="C91" i="8"/>
  <c r="AQ91" i="8" s="1"/>
  <c r="E147" i="8"/>
  <c r="AQ147" i="8" s="1"/>
  <c r="AQ160" i="8"/>
  <c r="C163" i="8"/>
  <c r="AQ124" i="8"/>
  <c r="AQ128" i="8"/>
  <c r="AQ142" i="8"/>
  <c r="AQ162" i="8"/>
  <c r="AQ118" i="8"/>
  <c r="J119" i="8"/>
  <c r="J205" i="8" s="1"/>
  <c r="AQ122" i="8"/>
  <c r="J123" i="8"/>
  <c r="AQ123" i="8" s="1"/>
  <c r="AQ148" i="8"/>
  <c r="C151" i="8"/>
  <c r="AI151" i="8"/>
  <c r="AI205" i="8" s="1"/>
  <c r="AQ164" i="8"/>
  <c r="C167" i="8"/>
  <c r="AQ167" i="8" s="1"/>
  <c r="AJ151" i="8"/>
  <c r="AQ166" i="8"/>
  <c r="AQ146" i="8"/>
  <c r="AK151" i="8"/>
  <c r="AQ156" i="8"/>
  <c r="C159" i="8"/>
  <c r="AQ159" i="8" s="1"/>
  <c r="AI159" i="8"/>
  <c r="AQ170" i="8"/>
  <c r="AQ174" i="8"/>
  <c r="AQ178" i="8"/>
  <c r="AQ186" i="8"/>
  <c r="AQ190" i="8"/>
  <c r="AQ198" i="8"/>
  <c r="C171" i="8"/>
  <c r="AQ171" i="8" s="1"/>
  <c r="C175" i="8"/>
  <c r="AQ175" i="8" s="1"/>
  <c r="C179" i="8"/>
  <c r="AQ179" i="8" s="1"/>
  <c r="C183" i="8"/>
  <c r="AQ183" i="8" s="1"/>
  <c r="C187" i="8"/>
  <c r="AQ187" i="8" s="1"/>
  <c r="C191" i="8"/>
  <c r="AQ191" i="8" s="1"/>
  <c r="C195" i="8"/>
  <c r="AQ195" i="8" s="1"/>
  <c r="C199" i="8"/>
  <c r="AQ199" i="8" s="1"/>
  <c r="C203" i="8"/>
  <c r="AQ203" i="8" s="1"/>
  <c r="AQ83" i="8" l="1"/>
  <c r="AQ55" i="8"/>
  <c r="AQ119" i="8"/>
  <c r="AQ79" i="8"/>
  <c r="AQ163" i="8"/>
  <c r="AQ23" i="8"/>
  <c r="AQ151" i="8"/>
  <c r="AQ67" i="8"/>
  <c r="AQ7" i="8"/>
  <c r="AQ43" i="8"/>
</calcChain>
</file>

<file path=xl/sharedStrings.xml><?xml version="1.0" encoding="utf-8"?>
<sst xmlns="http://schemas.openxmlformats.org/spreadsheetml/2006/main" count="6696" uniqueCount="1079">
  <si>
    <t>Category</t>
  </si>
  <si>
    <t>Application</t>
  </si>
  <si>
    <t>Tracker</t>
  </si>
  <si>
    <t>ATT prompted</t>
  </si>
  <si>
    <t>Notes</t>
  </si>
  <si>
    <t>Location Data</t>
  </si>
  <si>
    <t>Personal Information</t>
  </si>
  <si>
    <t>Device Information</t>
  </si>
  <si>
    <t>Usage Information</t>
  </si>
  <si>
    <t>Social Media Information</t>
  </si>
  <si>
    <t>Payment Information</t>
  </si>
  <si>
    <t>Contacts</t>
  </si>
  <si>
    <t>GPS Coordinates</t>
  </si>
  <si>
    <t>IP Address</t>
  </si>
  <si>
    <t>Wifi network names and IP</t>
  </si>
  <si>
    <t>Bluetooth signals</t>
  </si>
  <si>
    <t>Cell tower ID</t>
  </si>
  <si>
    <t>Full Name</t>
  </si>
  <si>
    <t>Email Address</t>
  </si>
  <si>
    <t>Phone Number</t>
  </si>
  <si>
    <t>DoB</t>
  </si>
  <si>
    <t>Gender</t>
  </si>
  <si>
    <t>Home Address</t>
  </si>
  <si>
    <t>OS Type and Version</t>
  </si>
  <si>
    <t>Device Model and Manufacturer</t>
  </si>
  <si>
    <t>Unique Device ID</t>
  </si>
  <si>
    <t>Advertising ID</t>
  </si>
  <si>
    <t>Battery level</t>
  </si>
  <si>
    <t>Language and Region Settings</t>
  </si>
  <si>
    <t>Network information</t>
  </si>
  <si>
    <t>Canvas Finger Printing</t>
  </si>
  <si>
    <t>App usage frequency and duration</t>
  </si>
  <si>
    <t>Users actions in App</t>
  </si>
  <si>
    <t>Error and Crash report</t>
  </si>
  <si>
    <t>In-app search history</t>
  </si>
  <si>
    <t>User ID and Profile information</t>
  </si>
  <si>
    <t>Friendlist and contacts</t>
  </si>
  <si>
    <t>Posts, Comments, and other Social Media Activity</t>
  </si>
  <si>
    <t>Credit card numbers</t>
  </si>
  <si>
    <t>Shipping and Billing addresses</t>
  </si>
  <si>
    <t>Purchase history and transaction details</t>
  </si>
  <si>
    <t>Contact Names and Phone Numbers</t>
  </si>
  <si>
    <t>Email Addresses</t>
  </si>
  <si>
    <t>Other contact information stored on device</t>
  </si>
  <si>
    <t>Social network</t>
  </si>
  <si>
    <t xml:space="preserve">Facebook </t>
  </si>
  <si>
    <t>Instagram</t>
  </si>
  <si>
    <t>Line</t>
  </si>
  <si>
    <t>Twitter</t>
  </si>
  <si>
    <t>WhatsApp</t>
  </si>
  <si>
    <t>Discord</t>
  </si>
  <si>
    <t>Travel</t>
  </si>
  <si>
    <t>Google Map</t>
  </si>
  <si>
    <t>Booking.com</t>
  </si>
  <si>
    <t>Weather App</t>
  </si>
  <si>
    <t>Uber</t>
  </si>
  <si>
    <t>Lyft</t>
  </si>
  <si>
    <t>Yelp</t>
  </si>
  <si>
    <t>Google Earth</t>
  </si>
  <si>
    <t>AirBnB</t>
  </si>
  <si>
    <t>Expedia</t>
  </si>
  <si>
    <t>TripAdvisor</t>
  </si>
  <si>
    <t>Shopping</t>
  </si>
  <si>
    <t>Amazon</t>
  </si>
  <si>
    <t>Ebay</t>
  </si>
  <si>
    <t>Target</t>
  </si>
  <si>
    <t>Walmart</t>
  </si>
  <si>
    <t>Lifestyle</t>
  </si>
  <si>
    <t>Doordash</t>
  </si>
  <si>
    <t>Muncho</t>
  </si>
  <si>
    <t>Starbucks</t>
  </si>
  <si>
    <t>Weee!</t>
  </si>
  <si>
    <t>Pinterest</t>
  </si>
  <si>
    <t>Productivity</t>
  </si>
  <si>
    <t>Gmail</t>
  </si>
  <si>
    <t>Canvas</t>
  </si>
  <si>
    <t>Box</t>
  </si>
  <si>
    <t>Zoom</t>
  </si>
  <si>
    <t>Linked in</t>
  </si>
  <si>
    <t>Glassdoor</t>
  </si>
  <si>
    <t>Handshake</t>
  </si>
  <si>
    <t>Microsoft Team</t>
  </si>
  <si>
    <t>Chrome</t>
  </si>
  <si>
    <t>Piazza</t>
  </si>
  <si>
    <t>Slack</t>
  </si>
  <si>
    <t>Entertainment</t>
  </si>
  <si>
    <t>Netflix</t>
  </si>
  <si>
    <t>Youtube</t>
  </si>
  <si>
    <t>Spotify</t>
  </si>
  <si>
    <t>Tiktok</t>
  </si>
  <si>
    <t>Games</t>
  </si>
  <si>
    <t>Candy crush</t>
  </si>
  <si>
    <t>Wild rift</t>
  </si>
  <si>
    <t>Among Us</t>
  </si>
  <si>
    <t>Duolingo</t>
  </si>
  <si>
    <t>Finance</t>
  </si>
  <si>
    <t>Venmo</t>
  </si>
  <si>
    <t>BoA</t>
  </si>
  <si>
    <t>Paypal</t>
  </si>
  <si>
    <t>Chase</t>
  </si>
  <si>
    <t>Wells Fargo</t>
  </si>
  <si>
    <t>Citibank</t>
  </si>
  <si>
    <t>Apple</t>
  </si>
  <si>
    <t>health</t>
  </si>
  <si>
    <t>weather</t>
  </si>
  <si>
    <t>iMap</t>
  </si>
  <si>
    <t>AppStore</t>
  </si>
  <si>
    <t>Find My</t>
  </si>
  <si>
    <t>Stocks</t>
  </si>
  <si>
    <t>Social Networking</t>
  </si>
  <si>
    <t>Heatlh</t>
  </si>
  <si>
    <t>Wild Rift</t>
  </si>
  <si>
    <t>Weather</t>
  </si>
  <si>
    <t>LINE</t>
  </si>
  <si>
    <t>The Weather Channel</t>
  </si>
  <si>
    <t>Total</t>
  </si>
  <si>
    <t>Count</t>
  </si>
  <si>
    <t>Tracker Count</t>
  </si>
  <si>
    <t>Mobile Carrier Info</t>
  </si>
  <si>
    <t xml:space="preserve">Date of Birth </t>
  </si>
  <si>
    <t>Device Spec(Battery, CPU, Memory)</t>
  </si>
  <si>
    <t>App store id</t>
  </si>
  <si>
    <t>track???</t>
  </si>
  <si>
    <t>User privacy tracking information</t>
  </si>
  <si>
    <t>x</t>
  </si>
  <si>
    <t>_x0008_x</t>
  </si>
  <si>
    <t xml:space="preserve">[1] privacy_Type : Data Used to Track You
	Contact Info: Physical Address,Email Address,Name,Phone Number
	Identifiers: User ID,Device ID
	Other Data: Other Data Types
[2] purposes
[1] privacy_Type : Data Linked to You
[2] purposes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Health &amp; Fitness: Health,Fitness
	Purchases: Purchase History
	Financial Info: Payment Info,Other Financial Info
	Location: Precise Location,Coarse Location
	Contact Info: Physical Address,Email Address,Name,Phone Number,Other User Contact Info
	Contacts: Contacts
	User Content: 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Health &amp; Fitness: Health,Fitness
	Purchases: Purchase History
	Financial Info: Payment Info,Credit Info,Other Financial Info
	Location: Precise Location,Coarse Location
	Contact Info: Physical Address,Email Address,Name,Phone Number,Other User Contact Info
	Contacts: Contacts
	User Content: Emails or Text Messages,Photos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Content,Customer Support,Other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</t>
  </si>
  <si>
    <t>Color code</t>
  </si>
  <si>
    <t xml:space="preserve">Omitted from study </t>
  </si>
  <si>
    <t xml:space="preserve">[1] privacy_Type : Data Used to Track You
	Identifiers: User ID,Device ID
[2] purposes
[1] privacy_Type : Data Linked to You
[2] purposes
	Location: Precise Location,Coarse Location
	Contact Info: Email Address,Phone Number
	Search History: Search History
	Browsing History: Browsing History
	Identifiers: User ID,Device ID
	Usage Data: Advertising Data
	Location: Precise Location,Coarse Location
	Search History: Search History
	Browsing History: Browsing History
	Identifiers: User ID,Device ID
	Usage Data: Advertising Data
	Location: Precise Location,Coarse Location
	Contact Info: Physical Address
	User Content: Emails or Text Messages,Audio Data,Customer Support
	Search History: Search History
	Identifiers: User ID,Device ID
	Usage Data: Product Interaction,Advertising Data,Other Usage Data
	Diagnostics: Crash Data,Performance Data,Other Diagnostic Data
	Purchases: Purchase History
	Location: Precise Location,Coarse Location
	Contact Info: Physical Address
	User Content: Audio Data
	Identifiers: User ID
	Usage Data: Product Interaction,Advertising Data,Other Usage Data
	Other Data: Other Data Types
	Purchases: Purchase History
	Location: Precise Location,Coarse Location
	Contact Info: Physical Address,Email Address,Name,Phone Number,Other User Contact Info
	Contacts: Contacts
	User Content: Emails or Text Messages,Photos or Videos,Audio Data,Gameplay Content,Other User Content
	Search History: Search History
	Identifiers: User ID
	Usage Data: Product Interaction
	Diagnostics: Crash Data,Performance Data,Other Diagnostic Data
	Other Data: Other Data Types
	User Content: Customer Support
</t>
  </si>
  <si>
    <t xml:space="preserve">Limited data collected due to SSL Pinning </t>
  </si>
  <si>
    <t xml:space="preserve">[1] privacy_Type : Data Used to Track You
	Purchases: Purchase History
	Location: Precise Location,Coarse Location
	Contact Info: Email Address
	User Content: Other User Content
	Browsing History: Browsing History
	Identifiers: User ID,Device ID
	Usage Data: Product Interaction,Advertising Data
[2] purposes
[1] privacy_Type : Data Linked to You
[2] purposes
	Purchases: Purchase History
	Location: Precise Location,Coarse Location
	Contact Info: Email Address
	Browsing History: Browsing History
	Identifiers: User ID,Device ID
	Usage Data: Product Interaction,Advertising Data
	Diagnostics: Performance Data
	Purchases: Purchase History
	Location: Precise Location,Coarse Location
	Contact Info: Email Address
	User Content: Other User Content
	Browsing History: Browsing History
	Identifiers: User ID,Device ID
	Usage Data: Product Interaction,Advertising Data
	Purchases: Purchase History
	Location: Precise Location,Coarse Location
	Contacts: Contacts
	User Content: Photos or Videos,Audio Data,Other User Content
	Search History: Search History
	Browsing History: Browsing History
	Identifiers: User ID,Device ID
	Usage Data: Product Interaction,Advertising Data
	Diagnostics: Crash Data,Performance Data
	Purchases: Purchase History
	Location: Precise Location,Coarse Location
	Contact Info: Email Address,Phone Number
	Contacts: Contacts
	User Content: Other User Content
	Search History: Search History
	Browsing History: Browsing History
	Identifiers: User ID,Device ID
	Usage Data: Product Interaction,Advertising Data
	Purchases: Purchase History
	Location: Precise Location,Coarse Location
	Contact Info: Email Address,Name,Phone Number
	Contacts: Contacts
	User Content: Photos or Videos,Audio Data,Other User Content
	Browsing History: Browsing History
	Identifiers: User ID,Device ID
	Usage Data: Product Interaction,Advertising Data
	Diagnostics: Crash Data,Performance Data,Other Diagnostic Data
	Location: Precise Location,Coarse Location
	Contact Info: Email Address,Name,Phone Number
	Contacts: Contacts
	User Content: Photos or Videos
	Search History: Search History
	Identifiers: User ID
[1] privacy_Type : Data Not Linked to You
[2] purposes
	Other Data: Other Data Types
	Other Data: Other Data Types
	User Content: Emails or Text Messages
	Other Data: Other Data Types
	Contact Info: Physical Address
	User Content: Emails or Text Messages
	Other Data: Other Data Types
</t>
  </si>
  <si>
    <t>X</t>
  </si>
  <si>
    <t xml:space="preserve">[1] privacy_Type : Data Linked to You
[2] purposes
	Identifiers: Device ID
	Usage Data: Advertising Data
	Purchases: Purchase History
	Location: Coarse Location
	Contact Info: Phone Number
	User Content: Other User Content
	Identifiers: User ID,Device ID
	Usage Data: Product Interaction,Advertising Data
	Diagnostics: Crash Data,Performance Data,Other Diagnostic Data
	User Content: Other User Content
	Purchases: Purchase History
	Financial Info: Payment Info
	Location: Coarse Location
	Contact Info: Email Address,Phone Number
	Contacts: Contacts
	User Content: Customer Support,Other User Content
	Identifiers: User ID,Device ID
	Usage Data: Product Interaction
	Diagnostics: Crash Data,Performance Data,Other Diagnostic Data
	Contact Info: Phone Number
	Identifiers: User ID,Device ID
	Usage Data: Product Interaction
</t>
  </si>
  <si>
    <t>sent encrypted data</t>
  </si>
  <si>
    <t>Can see message sent</t>
  </si>
  <si>
    <t xml:space="preserve">[1] privacy_Type : Data Linked to You
[2] purposes
	Location: Coarse Location
	Search History: Search History
	Browsing History: Browsing History
	Identifiers: User ID
	Usage Data: Advertising Data
	Other Data: Other Data Types
	Location: Precise Location,Coarse Location
	Contact Info: Physical Address,Email Address
	User Content: Emails or Text Messages,Photos or Videos,Audio Data,Customer Support,Other User Content
	Search History: Search History
	Identifiers: User ID,Device ID
	Usage Data: Product Interaction,Advertising Data,Other Usage Data
	Diagnostics: Crash Data,Performance Data,Other Diagnostic Data
	Other Data: Other Data Types
	Location: Precise Location,Coarse Location
	Contact Info: Physical Address
	Contacts: Contacts
	User Content: Photos or Videos,Audio Data,Other User Content
	Search History: Search History
	Identifiers: User ID,Device ID
	Usage Data: Product Interaction
	Other Data: Other Data Types
	Financial Info: Payment Info
	Location: Precise Location,Coarse Location
	Contact Info: Physical Address,Email Address,Name,Phone Number
	Contacts: Contacts
	User Content: Emails or Text Messages,Photos or Videos,Audio Data,Customer Support,Other User Content
	Search History: Search History
	Identifiers: User ID,Device ID
	Usage Data: Product Interaction,Other Usage Data
	Diagnostics: Crash Data,Performance Data,Other Diagnostic Data
	Other Data: Other Data Types
</t>
  </si>
  <si>
    <t xml:space="preserve">[1] privacy_Type : Data Linked to You
[2] purposes
	Purchases: Purchase History
	Location: Coarse Location
	Contact Info: Email Address,Phone Number
	Search History: Search History
	Identifiers: Device ID
	Usage Data: Product Interaction
	Purchases: Purchase History
	Location: Coarse Location
	Contact Info: Email Address
	Search History: Search History
	Identifiers: Device ID
	Usage Data: Product Interaction
	Diagnostics: Crash Data,Performance Data
	Location: Coarse Location
	Contact Info: Email Address
	Search History: Search History
	Usage Data: Product Interaction
	Financial Info: Payment Info
	Location: Precise Location,Coarse Location
	Contact Info: Physical Address,Email Address,Name
	User Content: Photos or Videos,Audio Data,Customer Support,Other User Content
	Identifiers: User ID
	Diagnostics: Crash Data,Performance Data
</t>
  </si>
  <si>
    <t>Weather Channel</t>
  </si>
  <si>
    <t xml:space="preserve">[1] privacy_Type : Data Used to Track You
	Location: Coarse Location
	Search History: Search History
	Identifiers: User ID,Device ID
	Usage Data: Product Interaction,Advertising Data
	Diagnostics: Other Diagnostic Data
	Other Data: Other Data Types
[2] purposes
[1] privacy_Type : Data Linked to You
[2] purposes
	Location: Coarse Location
	Search History: Search History
	Identifiers: Device ID
	Usage Data: Product Interaction,Advertising Data
	Diagnostics: Other Diagnostic Data
	Other Data: Other Data Types
	Purchases: Purchase History
	Location: Precise Location,Coarse Location
	Contact Info: Email Address,Name
	Search History: Search History
	Identifiers: Device ID
	Usage Data: Product Interaction,Advertising Data
	Other Data: Other Data Types
	Purchases: Purchase History
	Location: Precise Location,Coarse Location
	Search History: Search History
	Identifiers: Device ID
	Usage Data: Product Interaction,Advertising Data,Other Usage Data
	Diagnostics: Crash Data,Performance Data,Other Diagnostic Data
	Other Data: Other Data Types
	Location: Coarse Location
	Contact Info: Name
	Search History: Search History
	Identifiers: Device ID
	Usage Data: Product Interaction
	Purchases: Purchase History
	Location: Precise Location,Coarse Location
	Contact Info: Email Address,Name
	User Content: Customer Support
	Search History: Search History
	Identifiers: User ID,Device ID
	Diagnostics: Crash Data,Performance Data
	Other Data: Other Data Types
	Identifiers: Device ID
</t>
  </si>
  <si>
    <t xml:space="preserve">[1] privacy_Type : Data Used to Track You
	Purchases: Purchase History
	Contact Info: Physical Address,Email Address,Name,Phone Number
	Search History: Search History
	Identifiers: User ID,Device ID
	Usage Data: Product Interaction,Advertising Data,Other Usage Data
	Other Data: Other Data Types
[2] purposes
[1] privacy_Type : Data Linked to You
[2] purposes
	Purchases: Purchase History
	Financial Info: Payment Info
	Location: Precise Location,Coarse Location
	Contact Info: Physical Address,Email Address,Name,Phone Number
	Search History: Search History
	Identifiers: User ID,Device ID
	Usage Data: Product Interaction,Advertising Data,Other Usage Data
	Other Data: Other Data Types
	Purchases: Purchase History
	Financial Info: Payment Info
	Location: Precise Location,Coarse Location
	Contact Info: Email Address,Name,Phone Number
	User Content: Emails or Text Messages,Customer Support
	Search History: Search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Address,Email Address,Name,Phone Number
	User Content: Photos or Videos
	Search History: Search History
	Identifiers: User ID,Device ID
	Usage Data: Product Interaction,Advertising Data,Other Usage Data
	Purchases: Purchase History
	Financial Info: Payment Info
	Location: Precise Location,Coarse Location
	Contact Info: Physical Address,Email Address,Name,Phone Number
	User Content: Emails or Text Messages,Photos or Videos,Customer Support
	Search History: Search History
	Identifiers: User ID,Device ID
	Usage Data: Product Interaction,Advertising Data,Other Usage Data
	Sensitive Info: Sensitive Info
	Diagnostics: Crash Data,Performance Data,Other Diagnostic Data
	Other Data: Other Data Types
</t>
  </si>
  <si>
    <t>SSL Pinning at login only</t>
  </si>
  <si>
    <t xml:space="preserve">[1] privacy_Type : Data Linked to You
[2] purposes
	Purchases: Purchase History
	Location: Precise Location,Coarse Location
	User Content: Photos or Videos,Customer Support
	Search History: Search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Address,Email Address,Name,Phone Number
	User Content: Customer Support
	Identifiers: User ID,Device ID
	Usage Data: Product Interaction,Other Usage Data
	Other Data: Other Data Types
	Purchases: Purchase History
	Financial Info: Payment Info
	Location: Precise Location,Coarse Location
	Contact Info: Physical Address,Email Address,Name,Phone Number,Other User Contact Info
	User Content: Photos or Videos,Customer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[1] privacy_Type : Data Not Linked to You
[2] purposes
	Contacts: Contacts
	Contacts: Contacts
	Contacts: Contacts
</t>
  </si>
  <si>
    <t xml:space="preserve">[1] privacy_Type : Data Used to Track You
	Purchases: Purchase History
	Location: Precise Location,Coarse Location
	User Content: Other User Content
	Search History: Search History
	Browsing History: Browsing History
	Identifiers: User ID,Device ID
[2] purposes
[1] privacy_Type : Data Linked to You
[2] purposes
	Location: Precise Location
	Contact Info: Name
	User Content: Photos or Videos,Other User Content
	Identifiers: Device ID
	Search History: Search History
	Usage Data: Product Interaction
	Diagnostics: Crash Data,Performance Data
	Purchases: Purchase History
	Contact Info: Name
	Contacts: Contacts
	Identifiers: User ID,Device ID
	Financial Info: Payment Info
	Location: Precise Location,Coarse Location
	Contact Info: Physical Address,Email Address,Name,Phone Number
	User Content: Photos or Videos,Other User Content
	Browsing History: Browsing History
</t>
  </si>
  <si>
    <t xml:space="preserve">[1] privacy_Type : Data Linked to You
[2] purposes
	Location: Coarse Location
	Usage Data: Advertising Data
	Location: Coarse Location
	Identifiers: Device ID
	Usage Data: Product Interaction,Advertising Data
	Location: Coarse Location
	Contact Info: Email Address
	User Content: Customer Support,Other User Content
	Search History: Search History
	Identifiers: User ID,Device ID
	Usage Data: Product Interaction,Advertising Data
	Diagnostics: Crash Data,Performance Data,Other Diagnostic Data
	Other Data: Other Data Types
	Location: Coarse Location
	Contact Info: Email Address
	Search History: Search History
	Identifiers: User ID,Device ID
	Usage Data: Product Interaction
	Location: Coarse Location
	Contact Info: Email Address
	User Content: Photos or Videos,Customer Support,Other User Content
	Search History: Search History
	Identifiers: User ID,Device ID
	Usage Data: Product Interaction,Advertising Data
	Diagnostics: Crash Data,Performance Data,Other Diagnostic Data
	Other Data: Other Data Types
</t>
  </si>
  <si>
    <t xml:space="preserve">[1] privacy_Type : Data Linked to You
[2] purposes
        Contact Info: Name,Phone Number,Other User Contact Info
        User Content: Other User Content
        Search History: Search History
        Browsing History: Browsing History
        Usage Data: Advertising Data,Other Usage Data
        Purchases: Purchase History
        Financial Info: Payment Info
        Contact Info: Physical Address,Name,Phone Number
        User Content: Emails or Text Messages,Photos or Videos,Customer Support,Other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        Purchases: Purchase History
        Financial Info: Payment Info
        Location: Precise Location,Coarse Location
        Contact Info: Physical Address,Name
        User Content: Photos or Videos,Other User Content
        Search History: Search History
        Browsing History: Browsing History
        Identifiers: User ID,Device ID
        Usage Data: Product Interaction,Advertising Data
        Purchases: Purchase History
        Financial Info: Payment Info,Credit Info,Other Financial Info
        Location: Precise Location,Coarse Location
        Contact Info: Physical Address,Email Address,Name,Phone Number,Other User Contact Info
        User Content: Emails or Text Messages,Photos or Videos,Customer Support,Other User Content
        Search History: Search History
        Browsing History: Browsing History
        Identifiers: User ID,Device ID
        Usage Data: Product Interaction
        Diagnostics: Other Diagnostic Data
        Other Data: Other Data Types
</t>
  </si>
  <si>
    <t xml:space="preserve">[1] privacy_Type : Data Used to Track You
	Purchases: Purchase History
	Financial Info: Payment Info
	Location: Precise Location,Coarse Location
	Contact Info: Physical Address,Email Address,Name,Phone Number
	Search History: Search History
	Identifiers: User ID,Device ID
	Usage Data: Product Interaction,Advertising Data
	Diagnostics: Crash Data,Performance Data,Other Diagnostic Data
[2] purposes
[1] privacy_Type : Data Linked to You
[2] purposes
	Purchases: Purchase History
	Location: Coarse Location
	Contact Info: Email Address
	Search History: Search History
	Identifiers: User ID,Device ID
	Usage Data: Product Interaction,Advertising Data
	Purchases: Purchase History
	Location: Coarse Location
	Contact Info: Email Address,Name
	Search History: Search History
	Identifiers: User ID,Device ID
	Usage Data: Product Interaction,Advertising Data
	Purchases: Purchase History
	Contact Info: Email Address
	Identifiers: User ID,Device ID
	Usage Data: Product Interaction
	Purchases: Purchase History
	Contact Info: Email Address
	Search History: Search History
	Identifiers: User ID
	Usage Data: Product Interaction
	Purchases: Purchase History
	Financial Info: Payment Info
	Location: Precise Location
	Contact Info: Physical Address,Email Address,Name,Phone Number
	Search History: Search History
	Identifiers: User ID,Device ID
	Usage Data: Product Interaction
	Diagnostics: Crash Data,Performance Data,Other Diagnostic Data
</t>
  </si>
  <si>
    <t xml:space="preserve">[1] privacy_Type : Data Used to Track You
	Identifiers: Device ID
	Usage Data: Advertising Data,Other Usage Data
	Diagnostics: Crash Data,Performance Data
[2] purposes
[1] privacy_Type : Data Linked to You
[2] purposes
	Identifiers: Device ID
	Usage Data: Advertising Data,Other Usage Data
	Diagnostics: Crash Data,Performance Data
	Purchases: Purchase History
	Location: Precise Location,Coarse Location
	Contact Info: Email Address,Name,Phone Number,Other User Contact Info
	Contacts: Contacts
	User Content: Other User Content
	Search History: Search History
	Browsing History: Browsing History
	Identifiers: User ID,Device ID
	Usage Data: Product Interaction,Advertising Data
	Purchases: Purchase History
	Financial Info: Payment Info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Interaction,Advertising Data,Other Usage Data
	Diagnostics: Crash Data,Performance Data
	Purchases: Purchase History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Interaction,Advertising Data
	Purchases: Purchase History
	Financial Info: Payment Info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Interaction,Other Usage Data
	Diagnostics: Crash Data,Performance Data
</t>
  </si>
  <si>
    <t xml:space="preserve">[1] privacy_Type : Data Linked to You
[2] purposes
	Purchases: Purchase History
	Contact Info: Physical Address,Email Address,Name,Phone Number
	Search History: Search History
	Identifiers: User ID,Device ID
	Usage Data: Product Interaction,Advertising Data
	Health &amp; Fitness: Health
	Purchases: Purchase History
	Financial Info: Payment Info,Other Financial Info
	Location: Precise Location
	Contact Info: Physical Address,Email Address,Name,Phone Number
	Contacts: Contacts
	User Content: 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	Purchases: Purchase History
	Contact Info: Physical Address,Name
	User Content: Photos or Videos,Audio Data
	Search History: Search History
	Identifiers: User ID,Device ID
	Usage Data: Product Interaction,Other Usage Data
	Sensitive Info: Sensitive Info
	Other Data: Other Data Types
	Health &amp; Fitness: Health
	Purchases: Purchase History
	Financial Info: Payment Info,Other Financial Info
	Location: Precise Location
	Contact Info: Physical Address,Email Address,Name,Phone Number
	Contacts: Contacts
	User Content: 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	Health &amp; Fitness: Health
	Purchases: Purchase History
	Financial Info: Payment Info,Other Financial Info
	Contact Info: Physical Address,Email Address,Name,Phone Number
	User Content: Photos or Videos,Audio Data,Customer Support,Other User Content
	Search History: Search History
	Identifiers: User ID,Device ID
	Usage Data: Product Interaction,Other Usage Data
	Diagnostics: Crash Data,Performance Data,Other Diagnostic Data
	Other Data: Other Data Types
</t>
  </si>
  <si>
    <t xml:space="preserve">[1] privacy_Type : Data Used to Track You
	Purchases: Purchase History
	Search History: Search History
	Browsing History: Browsing History
	Identifiers: User ID,Device ID
	Usage Data: Product Interaction,Advertising Data,Other Usage Data
[2] purposes
[1] privacy_Type : Data Linked to You
[2] purposes
	Purchases: Purchase History
	Search History: Search History
	Browsing History: Browsing History
	Identifiers: User ID,Device ID
	Usage Data: Product Interaction,Advertising Data,Other Usage Data
	Purchases: Purchase History
	Financial Info: Payment Info
	Location: Precise Location
	Search History: Search History
	Browsing History: Browsing History
	Identifiers: User ID,Device ID
	Usage Data: Product Interaction,Advertising Data,Other Usage Data
	Search History: Search History
	Browsing History: Browsing History
	Identifiers: User ID,Device ID
	Usage Data: Product Interaction,Advertising Data,Other Usage Data
	Purchases: Purchase History
	Location: Precise Location
	Search History: Search History
	Browsing History: Browsing History
	Usage Data: Product Interaction,Advertising Data,Other Usage Data
	Purchases: Purchase History
	Financial Info: Payment Info
	Location: Precise Location
	Contact Info: Physical Address,Email Address,Name,Phone Number
	Contacts: Contacts
	User Content: Photos or Videos,Customer Support,Other User Content
	Search History: Search History
	Browsing History: Browsing History
	Identifiers: User ID,Device ID
	Usage Data: Product Interaction,Advertising Data,Other Usage Data
[1] privacy_Type : Data Not Linked to You
[2] purposes
	Diagnostics: Crash Data,Performance Data,Other Diagnostic Data
	Diagnostics: Crash Data,Performance Data,Other Diagnostic Data
</t>
  </si>
  <si>
    <t xml:space="preserve">[1] privacy_Type : Data Used to Track You
	Purchases: Purchase History
	Contact Info: Physical Address,Email Address,Name,Phone Number
	Usage Data: Product Interaction,Advertising Data
[2] purposes
[1] privacy_Type : Data Linked to You
[2] purposes
	Purchases: Purchase History
	Contact Info: Physical Address,Email Address,Name,Phone Number
	Usage Data: Product Interaction,Advertising Data
	Purchases: Purchase History
	Location: Coarse Location
	Contact Info: Physical Address,Email Address,Name,Phone Number
	Search History: Search History
	Identifiers: Device ID
	Usage Data: Product Interaction,Advertising Data
	Purchases: Purchase History
	Financial Info: Payment Info
	Location: Coarse Location
	User Content: Customer Support
	Search History: Search History
	Usage Data: Product Interaction
	Purchases: Purchase History
	Search History: Search History
	Usage Data: Product Interaction,Advertising Data
	Purchases: Purchase History
	Financial Info: Payment Info
	Location: Precise Location,Coarse Location
	Contact Info: Physical Address,Email Address,Name,Phone Number
	User Content: Customer Support
	Search History: Search History
	Identifiers: User ID,Device ID
	Usage Data: Product Interaction
[1] privacy_Type : Data Not Linked to You
[2] purposes
	User Content: Other User Content
	Diagnostics: Crash Data
	User Content: Photos or Videos,Other User Content
	Diagnostics: Crash Data,Performance Data
</t>
  </si>
  <si>
    <t xml:space="preserve">[1] privacy_Type : Data Used to Track You
	Purchases: Purchase History
	Identifiers: User ID,Device ID
	Usage Data: Advertising Data
[2] purposes
[1] privacy_Type : Data Linked to You
[2] purposes
	Identifiers: User ID,Device ID
	Usage Data: Advertising Data
	Identifiers: User ID,Device ID
	Usage Data: Advertising Data
	Location: Precise Location,Coarse Location
	Search History: Search History
	Identifiers: User ID,Device ID
	Usage Data: Product Interaction
	Purchases: Purchase History
	Location: Precise Location,Coarse Location
	Search History: Search History
	Other Data: Other Data Types
	Health &amp; Fitness: Health
	Purchases: Purchase History
	Financial Info: Payment Info
	Location: Precise Location,Coarse Location
	Contact Info: Physical Address,Email Address,Name,Phone Number
	User Content: Photos or Videos
	Search History: Search History
	Identifiers: User ID,Device ID
	Sensitive Info: Sensitive Info
	Other Data: Other Data Types
[1] privacy_Type : Data Not Linked to You
[2] purposes
	Diagnostics: Crash Data,Performance Data,Other Diagnostic Data
	User Content: Audio Data,Customer Support,Other User Content
	Diagnostics: Crash Data,Performance Data,Other Diagnostic Data
</t>
  </si>
  <si>
    <t xml:space="preserve">[1] privacy_Type : Data Used to Track You
	Purchases: Purchase History
	Location: Precise Location,Coarse Location
	Contact Info: Physical Address,Email Address,Name
	Identifiers: User ID,Device ID
	Usage Data: Product Interaction
[2] purposes
[1] privacy_Type : Data Linked to You
[2] purposes
	Purchases: Purchase History
	Location: Precise Location,Coarse Location
	Contact Info: Physical Address,Email Address
	Identifiers: User ID,Device ID
	Usage Data: Product Interaction
	Purchases: Purchase History
	Location: Coarse Location
	Contact Info: Physical Address,Email Address,Name
	Contacts: Contacts
	Search History: Search History
	Browsing History: Browsing History
	Identifiers: User ID,Device ID
	Usage Data: Product Interaction,Advertising Data
	Other Data: Other Data Types
	Purchases: Purchase History
	Location: Precise Location,Coarse Location
	Contact Info: Physical Address,Email Address,Name,Phone Number
	User Content: Customer Support
	Search History: Search History
	Browsing History: Browsing History
	Identifiers: User ID,Device ID
	Usage Data: Product Interaction,Advertising Data
	Diagnostics: Crash Data,Performance Data,Other Diagnostic Data
	Purchases: Purchase History
	Financial Info: Payment Info
	Location: Precise Location,Coarse Location
	Contact Info: Physical Address
	User Content: Other User Content
	Search History: Search History
	Identifiers: User ID,Device ID
	Usage Data: Product Interaction,Other Usage Data
	Other Data: Other Data Types
	Purchases: Purchase History
	Financial Info: Payment Info
	Location: Precise Location,Coarse Location
	Contact Info: Physical Address,Email Address,Name,Phone Number
	User Content: Emails or Text Messages,Photos or Videos,Customer Support
	Search History: Search History
	Identifiers: User ID,Device ID
	Usage Data: Product Interaction
	Diagnostics: Crash Data,Performance Data,Other Diagnostic Data
	Other Data: Other Data Types
	Contacts: Contacts
</t>
  </si>
  <si>
    <t xml:space="preserve">[1] privacy_Type : Data Not Linked to You
[2] purposes
	User Content: Photos or Videos
	Financial Info: Payment Info
	Location: Precise Location,Coarse Location
	Contact Info: Physical Address,Email Address,Name,Phone Number,Other User Contact Info
	User Content: Other User Content
	Search History: Search History
	Diagnostics: Crash Data,Performance Data
</t>
  </si>
  <si>
    <t xml:space="preserve">[1] privacy_Type : Data Linked to You
[2] purposes
	Identifiers: Device ID
	Purchases: Purchase History
	Financial Info: Payment Info
	Contact Info: Physical Address,Email Address,Name
	Identifiers: User ID,Device ID
	Usage Data: Product Interaction,Advertising Data
	Purchases: Purchase History
	Financial Info: Payment Info
	Location: Precise Location
	Identifiers: User ID,Device ID
	Usage Data: Product Interaction,Advertising Data
	Diagnostics: Crash Data,Performance Data,Other Diagnostic Data
	Purchases: Purchase History
	Financial Info: Payment Info
	Location: Precise Location
	Identifiers: User ID,Device ID
	Purchases: Purchase History
	Financial Info: Payment Info
	Location: Precise Location
	Contact Info: Physical Address,Email Address,Name,Phone Number
	Identifiers: User ID,Device ID
	Usage Data: Product Interaction,Advertising Data
	Diagnostics: Crash Data,Performance Data,Other Diagnostic Data
[1] privacy_Type : Data Not Linked to You
[2] purposes
	Contacts: Contacts
</t>
  </si>
  <si>
    <t xml:space="preserve">[1] privacy_Type : Data Used to Track You
	Contact Info: Email Address
[2] purposes
[1] privacy_Type : Data Linked to You
[2] purposes
	Purchases: Purchase History
	Contact Info: Email Address,Name
	Purchases: Purchase History
	Contact Info: Physical Address
	Search History: Search History
	Identifiers: User ID,Device ID
	Usage Data: Product Interaction
	Purchases: Purchase History
	Contact Info: Physical Address
	Search History: Search History
	Identifiers: User ID
	Usage Data: Product Interaction
	Purchases: Purchase History
	Contact Info: Physical Address,Email Address,Name,Phone Number
	User Content: Photos or Videos,Customer Support
	Search History: Search History
	Identifiers: User ID,Device ID
	Usage Data: Product Interaction
[1] privacy_Type : Data Not Linked to You
[2] purposes
	Location: Precise Location
	Diagnostics: Crash Data,Performance Data,Other Diagnostic Data
</t>
  </si>
  <si>
    <t xml:space="preserve">[1] privacy_Type : Data Linked to You
[2] purposes
	Location: Coarse Location
	Identifiers: User ID
	Usage Data: Advertising Data
	Purchases: Purchase History
	Location: Coarse Location
	Contact Info: Email Address
	Contacts: Contacts
	User Content: Photos or Videos,Audio Data,Customer Support,Other User Content
	Search History: Search History
	Identifiers: User ID,Device ID
	Usage Data: Product Interaction,Advertising Data
	Diagnostics: Crash Data,Performance Data,Other Diagnostic Data
	Other Data: Other Data Types
	Contact Info: Email Address,Name
	Contacts: Contacts
	User Content: Emails or Text Messages,Audio Data,Other User Content
	Search History: Search History
	Identifiers: User ID,Device ID
	Usage Data: Product Interaction
	Purchases: Purchase History
	Location: Coarse Location
	Contact Info: Physical Address,Email Address,Name,Phone Number
	Contacts: Contacts
	User Content: Emails or Text Messages,Photos or Videos,Audio Data,Customer Support,Other User Content
	Search History: Search History
	Identifiers: User ID,Device ID
	Usage Data: Product Interaction
	Diagnostics: Crash Data,Performance Data,Other Diagnostic Data
	Other Data: Other Data Types
</t>
  </si>
  <si>
    <t xml:space="preserve">[1] privacy_Type : Data Linked to You
[2] purposes
	Diagnostics: Crash Data
	Contact Info: Email Address,Name
	User Content: Emails or Text Messages,Photos or Videos,Audio Data,Customer Support,Other User Content
	Identifiers: User ID
	Other Data: Other Data Types
[1] privacy_Type : Data Not Linked to You
[2] purposes
	Usage Data: Product Interaction,Other Usage Data
	Diagnostics: Other Diagnostic Data
</t>
  </si>
  <si>
    <t xml:space="preserve">[1] privacy_Type : Data Linked to You
[2] purposes
	Contact Info: Email Address,Name
	Contacts: Contacts
	User Content: Photos or Videos,Audio Data,Customer Support,Other User Content
	Search History: Search History
	Identifiers: User ID
[1] privacy_Type : Data Not Linked to You
[2] purposes
	Usage Data: Product Interaction
	Diagnostics: Crash Data,Performance Data
</t>
  </si>
  <si>
    <t xml:space="preserve">[1] privacy_Type : Data Linked to You
[2] purposes
	Contact Info: Email Address,Name
	Identifiers: User ID
	Contact Info: Email Address
	User Content: Emails or Text Messages,Photos or Videos,Audio Data,Customer Support
	Identifiers: User ID
	Usage Data: Product Interaction
	Diagnostics: Crash Data,Performance Data,Other Diagnostic Data
	Location: Precise Location,Coarse Location
	Contact Info: Email Address,Name,Phone Number
	User Content: Emails or Text Messages,Photos or Videos,Audio Data,Customer Support
	Identifiers: User ID,Device ID
	Diagnostics: Crash Data,Performance Data,Other Diagnostic Data
</t>
  </si>
  <si>
    <t>No third party, SSL Pinning at first time</t>
  </si>
  <si>
    <t xml:space="preserve">[1] privacy_Type : Data Linked to You
[2] purposes
	Purchases: Purchase History
	Financial Info: Other Financial Info
	Location: Coarse Location
	Contact Info: Email Address,Name
	Contacts: Contacts
	User Content: Other User Content
	Search History: Search History
	Identifiers: User ID,Device ID
	Usage Data: Product Interaction,Advertising Data,Other Usage Data
	Purchases: Purchase History
	Financial Info: Other Financial Info
	Location: Coarse Location
	Contact Info: Email Address,Name
	Contacts: Contacts
	User Content: Other User Content
	Search History: Search History
	Identifiers: User ID,Device ID
	Usage Data: Product Interaction,Advertising Data,Other Usage Data
	Purchases: Purchase History
	Financial Info: Other Financial Info
	Location: Coarse Location
	Contact Info: Physical Address,Email Address,Name,Phone Number,Other User Contact Info
	Contacts: Contacts
	User Content: Emails or Text Messages,Photos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Purchases: Purchase History
	Financial Info: Other Financial Info
	Location: Precise Location,Coarse Location
	Contact Info: Physical Address,Email Address,Name,Phone Number,Other User Contact Info
	Contacts: Contacts
	User Content: Emails or Text Messages,Photos or Videos,Audio Data,Customer Support,Other User Content
	Search History: Search History
	Identifiers: User ID,Device ID
	Usage Data: Product Interaction,Advertising Data,Other Usage Data
	Sensitive Info: Sensitive Info
	Other Data: Other Data Types
	Purchases: Purchase History
	Financial Info: Other Financial Info
	Location: Precise Location,Coarse Location
	Contact Info: Physical Address,Email Address,Name,Phone Number,Other User Contact Info
	Contacts: Contacts
	User Content: Emails or Text Messages,Photos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Coarse Location
	Contact Info: Physical Address,Email Address,Name,Phone Number,Other User Contact Info
	Contacts: Contacts
	User Content: Emails or Text Messages,Photos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</t>
  </si>
  <si>
    <t xml:space="preserve">[1] privacy_Type : Data Linked to You
[2] purposes
	Location: Coarse Location
	Usage Data: Product Interaction
	Location: Coarse Location
	Usage Data: Product Interaction,Other Usage Data
	Sensitive Info: Sensitive Info
	Location: Coarse Location
	Usage Data: Product Interaction,Other Usage Data
	Sensitive Info: Sensitive Info
	Location: Coarse Location
	Contact Info: Physical Address,Email Address,Name,Phone Number,Other User Contact Info
	User Content: Photos or Videos,Customer Support,Other User Content
	Identifiers: User ID,Device ID
	Usage Data: Product Interaction,Other Usage Data
	Sensitive Info: Sensitive Info
[1] privacy_Type : Data Not Linked to You
[2] purposes
	Search History: Search History
	Browsing History: Browsing History
	Diagnostics: Crash Data,Performance Data,Other Diagnostic Data
	Other Data: Other Data Types
</t>
  </si>
  <si>
    <t xml:space="preserve">[1] privacy_Type : Data Linked to You
[2] purposes
	Identifiers: User ID
	Usage Data: Product Interaction
	Diagnostics: Crash Data
	Usage Data: Product Interaction
	Contact Info: Email Address,Name
	Identifiers: User ID
	Usage Data: Product Interaction
	Diagnostics: Crash Data,Performance Data
</t>
  </si>
  <si>
    <t xml:space="preserve">[1] privacy_Type : Data Linked to You
[2] purposes
	Location: Coarse Location
	Identifiers: User ID,Device ID
	Usage Data: Product Interaction
	Diagnostics: Performance Data
	Location: Precise Location,Coarse Location
	Contact Info: Email Address,Name,Phone Number
	Contacts: Contacts
	User Content: Photos or Videos,Audio Data,Other User Content
	Identifiers: User ID,Device ID
	Usage Data: Product Interaction
	Diagnostics: Crash Data,Performance Data,Other Diagnostic Data
</t>
  </si>
  <si>
    <t>Contact collecting allow, CPU information</t>
  </si>
  <si>
    <t xml:space="preserve">[1] privacy_Type : Data Linked to You
[2] purposes
	Contact Info: Email Address
	Identifiers: User ID,Device ID
[1] privacy_Type : Data Not Linked to You
[2] purposes
	Contact Info: Name
	User Content: Photos or Videos
	Diagnostics: Crash Data
</t>
  </si>
  <si>
    <t>Certification information</t>
  </si>
  <si>
    <t xml:space="preserve">[1] privacy_Type : Data Linked to You
[2] purposes
	Location: Coarse Location
	Contact Info: Email Address,Name
	Identifiers: User ID,Device ID
	Location: Coarse Location
	Contacts: Contacts
	User Content: Photos or Videos,Audio Data,Customer Support
	Browsing History: Browsing History
	Identifiers: User ID,Device ID
	Usage Data: Product Interaction
	Diagnostics: Crash Data,Performance Data
	Location: Coarse Location
	Search History: Search History
	Identifiers: User ID,Device ID
	Usage Data: Product Interaction
	Location: Coarse Location
	Contact Info: Email Address,Name
	Contacts: Contacts
	User Content: Photos or Videos,Audio Data,Customer Support
	Search History: Search History
	Browsing History: Browsing History
	Identifiers: User ID,Device ID
	Usage Data: Product Interaction
	Diagnostics: Crash Data,Performance Data
</t>
  </si>
  <si>
    <t xml:space="preserve">[1] privacy_Type : Data Linked to You
[2] purposes
	Location: Coarse Location
	Usage Data: Product Interaction,Other Usage Data
	Other Data: Other Data Types
	Location: Coarse Location
	Search History: Search History
	Identifiers: Device ID
	Usage Data: Product Interaction,Other Usage Data
	Diagnostics: Crash Data,Performance Data
	Other Data: Other Data Types
	Location: Coarse Location
	Search History: Search History
	Identifiers: Device ID
	Usage Data: Product Interaction,Other Usage Data
	Location: Coarse Location
	Contact Info: Phone Number
	User Content: Customer Support
	Search History: Search History
	Identifiers: User ID,Device ID
	Usage Data: Product Interaction,Other Usage Data
	Diagnostics: Crash Data,Performance Data
	Other Data: Other Data Types
	Location: Coarse Location
	User Content: Customer Support
	Identifiers: Device ID
	Usage Data: Other Usage Data
</t>
  </si>
  <si>
    <t xml:space="preserve">[1] privacy_Type : Data Linked to You
[2] purposes
	Location: Coarse Location
	Contact Info: Name
	Search History: Search History
	Browsing History: Browsing History
	Identifiers: User ID,Device ID
	Usage Data: Product Interaction,Advertising Data
	Purchases: Purchase History
	Location: Coarse Location
	Contact Info: Name
	Search History: Search History
	Browsing History: Browsing History
	Identifiers: User ID,Device ID
	Usage Data: Product Interaction,Advertising Data
	Purchases: Purchase History
	Location: Coarse Location
	Contact Info: Email Address
	Contacts: Contacts
	User Content: Customer Support,Other User Content
	Search History: Search History
	Identifiers: User ID,Device ID
	Usage Data: Product Interaction,Advertising Data,Other Usage Data
	Diagnostics: Crash Data,Performance Data,Other Diagnostic Data
	Other Data: Other Data Types
	Purchases: Purchase History
	Location: Precise Location,Coarse Location
	Contact Info: Email Address
	Contacts: Contacts
	User Content: Other User Content
	Search History: Search History
	Identifiers: User ID,Device ID
	Usage Data: Product Interaction,Advertising Data,Other Usage Data
	Other Data: Other Data Types
	Purchases: Purchase History
	Financial Info: Payment Info
	Location: Precise Location,Coarse Location
	Contact Info: Physical Address,Email Address,Name,Phone Number
	Contacts: Contacts
	User Content: Photos or Videos,Audio Data,Gameplay Content,Customer Support,Other User Content
	Search History: Search History
	Identifiers: User ID,Device ID
	Usage Data: Product Interaction,Advertising Data,Other Usage Data
	Diagnostics: Crash Data,Performance Data,Other Diagnostic Data
	Other Data: Other Data Types
	Purchases: Purchase History
	Location: Coarse Location
	Browsing History: Browsing History
	Identifiers: User ID
</t>
  </si>
  <si>
    <t xml:space="preserve">Once again </t>
  </si>
  <si>
    <t xml:space="preserve">[1] privacy_Type : Data Used to Track You
	Contact Info: Email Address,Phone Number
	Identifiers: User ID,Device ID
	Usage Data: Product Interaction,Advertising Data
[2] purposes
[1] privacy_Type : Data Linked to You
[2] purposes
	Location: Coarse Location
	Contact Info: Email Address
	Identifiers: User ID,Device ID
	Usage Data: Product Interaction,Advertising Data
	Location: Coarse Location
	Contact Info: Email Address,Phone Number
	Identifiers: User ID,Device ID
	Usage Data: Product Interaction,Advertising Data
	Health &amp; Fitness: Health,Fitness
	Purchases: Purchase History
	Location: Coarse Location
	Contact Info: Phone Number
	User Content: Audio Data
	Search History: Search History
	Identifiers: User ID,Device ID
	Usage Data: Product Interaction,Advertising Data
	Diagnostics: Performance Data,Other Diagnostic Data
	Health &amp; Fitness: Health,Fitness
	Location: Coarse Location
	Contacts: Contacts
	User Content: Audio Data
	Search History: Search History
	Identifiers: User ID,Device ID
	Usage Data: Product Interaction,Advertising Data
	Health &amp; Fitness: Health
	Purchases: Purchase History
	Financial Info: Payment Info
	Location: Coarse Location
	Contact Info: Physical Address,Email Address,Phone Number
	User Content: Photos or Videos,Audio Data,Other User Content
	Search History: Search History
	Identifiers: User ID,Device ID
	Usage Data: Product Interaction,Advertising Data
	Diagnostics: Crash Data,Performance Data,Other Diagnostic Data
	Identifiers: User ID
</t>
  </si>
  <si>
    <t xml:space="preserve">[1] privacy_Type : Data Used to Track You
	Contact Info: Email Address,Phone Number
	Identifiers: Device ID
[2] purposes
[1] privacy_Type : Data Linked to You
[2] purposes
	Location: Coarse Location
	Contact Info: Email Address,Phone Number
	Browsing History: Browsing History
	Identifiers: User ID,Device ID
	Usage Data: Product Interaction,Advertising Data
	Contact Info: Email Address
	Identifiers: User ID,Device ID
	Usage Data: Product Interaction
	Purchases: Purchase History
	Location: Coarse Location
	User Content: Customer Support
	Search History: Search History
	Identifiers: User ID,Device ID
	Usage Data: Product Interaction
	Diagnostics: Performance Data,Other Diagnostic Data
	Location: Coarse Location
	Contacts: Contacts
	Search History: Search History
	Identifiers: User ID,Device ID
	Usage Data: Product Interaction
	Purchases: Purchase History
	Financial Info: Payment Info,Other Financial Info
	Location: Coarse Location
	Contact Info: Physical Address,Email Address,Name,Phone Number,Other User Contact Info
	Contacts: Contacts
	User Content: Photos or Videos,Audio Data,Customer Support,Other User Content
	Search History: Search History
	Identifiers: User ID,Device ID
	Usage Data: Product Interaction
	Diagnostics: Crash Data,Performance Data,Other Diagnostic Data
	Financial Info: Payment Info,Other Financial Info
	Contact Info: Physical Address,Name
	Identifiers: Device ID
	Diagnostics: Other Diagnostic Data
[1] privacy_Type : Data Not Linked to You
[2] purposes
	Usage Data: Other Usage Data
</t>
  </si>
  <si>
    <t>Send Binary data</t>
  </si>
  <si>
    <t xml:space="preserve">[1] privacy_Type : Data Used to Track You
	Purchases: Purchase History
	Location: Coarse Location
	Contact Info: Email Address,Name
	User Content: Gameplay Content
	Identifiers: User ID,Device ID
	Usage Data: Product Interaction,Advertising Data,Other Usage Data
[2] purposes
[1] privacy_Type : Data Linked to You
[2] purposes
	Location: Coarse Location
	Identifiers: Device ID
	Usage Data: Advertising Data
	Purchases: Purchase History
	Location: Coarse Location
	Contact Info: Email Address,Name
	User Content: Gameplay Content
	Identifiers: User ID,Device ID
	Usage Data: Product Interaction,Advertising Data,Other Usage Data
	Purchases: Purchase History
	Location: Coarse Location
	User Content: Gameplay Content,Customer Support
	Identifiers: User ID,Device ID
	Usage Data: Product Interaction,Advertising Data,Other Usage Data
	Diagnostics: Crash Data,Performance Data,Other Diagnostic Data
	Purchases: Purchase History
	Location: Coarse Location
	User Content: Gameplay Content
	Identifiers: User ID
	Usage Data: Product Interaction,Other Usage Data
	Purchases: Purchase History
	Location: Coarse Location
	Contact Info: Email Address,Name
	Contacts: Contacts
	User Content: Photos or Videos,Gameplay Content,Customer Support
	Identifiers: User ID
	Usage Data: Product Interaction,Other Usage Data
	Diagnostics: Crash Data,Performance Data,Other Diagnostic Data
</t>
  </si>
  <si>
    <t xml:space="preserve"> </t>
  </si>
  <si>
    <t xml:space="preserve">[1] privacy_Type : Data Used to Track You
	Identifiers: User ID,Device ID
[2] purposes
[1] privacy_Type : Data Linked to You
[2] purposes
	Search History: Search History
	Identifiers: User ID
	Usage Data: Product Interaction
	Purchases: Purchase History
	Search History: Search History
	Identifiers: User ID,Device ID
	Usage Data: Product Interaction,Advertising Data,Other Usage Data
	Diagnostics: Crash Data,Performance Data,Other Diagnostic Data
	Search History: Search History
	Identifiers: User ID
	Usage Data: Product Interaction,Advertising Data,Other Usage Data
	Purchases: Purchase History
	Location: Coarse Location
	Contact Info: Email Address
	User Content: Gameplay Content,Other User Content
	Identifiers: User ID,Device ID
	Usage Data: Product Interaction,Other Usage Data
	Diagnostics: Crash Data,Performance Data,Other Diagnostic Data
	Contact Info: Name
	Identifiers: User ID
	Usage Data: Other Usage Data
</t>
  </si>
  <si>
    <t xml:space="preserve">[1] privacy_Type : Data Not Linked to You
[2] purposes
	Identifiers: Device ID
	Usage Data: Product Interaction
	Purchases: Purchase History
	User Content: Gameplay Content,Other User Content
	Identifiers: User ID
	Diagnostics: Crash Data
</t>
  </si>
  <si>
    <t xml:space="preserve">[1] privacy_Type : Data Used to Track You
	Purchases: Purchase History
	Location: Coarse Location
	Contact Info: Email Address,Name,Phone Number
	User Content: Customer Support,Other User Content
	Identifiers: User ID,Device ID
	Usage Data: Product Interaction,Advertising Data
	Diagnostics: Crash Data
	Other Data: Other Data Types
[2] purposes
[1] privacy_Type : Data Linked to You
[2] purposes
	Purchases: Purchase History
	Location: Coarse Location
	Identifiers: User ID,Device ID
	Usage Data: Product Interaction,Advertising Data
	Other Data: Other Data Types
	Purchases: Purchase History
	Identifiers: User ID,Device ID
	Usage Data: Advertising Data
	Purchases: Purchase History
	Location: Coarse Location
	Contact Info: Email Address,Name,Phone Number
	User Content: Other User Content
	Search History: Search History
	Identifiers: User ID,Device ID
	Usage Data: Product Interaction,Advertising Data
	Diagnostics: Crash Data,Performance Data,Other Diagnostic Data
	Other Data: Other Data Types
	Purchases: Purchase History
	User Content: Other User Content
	Purchases: Purchase History
	Financial Info: Payment Info
	Location: Coarse Location
	Contact Info: Email Address,Name,Phone Number
	Contacts: Contacts
	User Content: Photos or Videos,Customer Support,Other User Content
	Identifiers: User ID,Device ID
	Diagnostics: Crash Data,Performance Data,Other Diagnostic Data
	Other Data: Other Data Types
	Contact Info: Phone Number
	Identifiers: User ID,Device ID
</t>
  </si>
  <si>
    <t xml:space="preserve">[1] privacy_Type : Data Linked to You
[2] purposes
	Location: Precise Location,Coarse Location
	Identifiers: User ID,Device ID
	Usage Data: Product Interaction,Advertising Data
	Purchases: Purchase History
	Location: Precise Location,Coarse Location
	Contact Info: Email Address,Name,Phone Number
	Identifiers: User ID,Device ID
	Usage Data: Product Interaction,Advertising Data
	Location: Precise Location,Coarse Location
	Identifiers: User ID,Device ID
	Usage Data: Product Interaction,Advertising Data
	Purchases: Purchase History
	Financial Info: Payment Info,Credit Info,Other Financial Info
	Location: Precise Location,Coarse Location
	Contact Info: Physical Address,Email Address,Name,Phone Number
	Contacts: Contacts
	User Content: Photos or Videos,Customer Support
	Identifiers: User ID,Device ID
	Usage Data: Product Interaction,Advertising Data
	Purchases: Purchase History
	Financial Info: Payment Info,Credit Info,Other Financial Info
	Contacts: Contacts
	User Content: Photos or Videos
[1] privacy_Type : Data Not Linked to You
[2] purposes
	Search History: Search History
	Diagnostics: Crash Data,Performance Data,Other Diagnostic Data
	Search History: Search History
	Diagnostics: Crash Data,Performance Data,Other Diagnostic Data
	Search History: Search History
	Diagnostics: Crash Data,Performance Data,Other Diagnostic Data
</t>
  </si>
  <si>
    <t xml:space="preserve">[1] privacy_Type : Data Linked to You
[2] purposes
	Purchases: Purchase History
	Contact Info: Email Address
	Search History: Search History
	Browsing History: Browsing History
	Identifiers: Device ID
	Usage Data: Product Interaction,Advertising Data,Other Usage Data
	Purchases: Purchase History
	User Content: Photos or Videos
	Search History: Search History
	Browsing History: Browsing History
	Identifiers: Device ID
	Usage Data: Product Interaction,Advertising Data,Other Usage Data
	Purchases: Purchase History
	Contact Info: Email Address,Name
	Search History: Search History
	Browsing History: Browsing History
	Identifiers: Device ID
	Usage Data: Product Interaction,Other Usage Data
	Purchases: Purchase History
	Financial Info: Payment Info,Credit Info,Other Financial Info
	Location: Precise Location,Coarse Location
	Contact Info: Physical Address,Email Address,Name,Phone Number,Other User Contact Info
	Contacts: Contacts
	Search History: Search History
	Browsing History: Browsing History
	Identifiers: User ID,Device ID
	Usage Data: Product Interaction,Other Usage Data
	Purchases: Purchase History
	Financial Info: Payment Info,Credit Info,Other Financial Info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Interaction,Advertising Data,Other Usage Data
	Other Data: Other Data Types
[1] privacy_Type : Data Not Linked to You
[2] purposes
	Diagnostics: Crash Data,Performance Data,Other Diagnostic Data
	Diagnostics: Crash Data,Performance Data,Other Diagnostic Data
</t>
  </si>
  <si>
    <t xml:space="preserve">[1] privacy_Type : Data Linked to You
[2] purposes
	Contact Info: Email Address
	Purchases: Purchase History
	Financial Info: Other Financial Info
	Contact Info: Email Address,Name,Phone Number,Other User Contact Info
	Identifiers: User ID,Device ID
	Usage Data: Product Interaction,Advertising Data,Other Usage Data
	Purchases: Purchase History
	Financial Info: Payment Info,Credit Info,Other Financial Info
	Contact Info: Physical Address,Email Address,Name,Phone Number,Other User Contact Info
	Contacts: Contacts
	User Content: Customer Support
	Identifiers: User ID,Device ID
	Usage Data: Product Interaction,Advertising Data,Other Usage Data
	Diagnostics: Crash Data,Other Diagnostic Data
	Purchases: Purchase History
	Financial Info: Payment Info,Credit Info,Other Financial Info
	Location: Precise Location
	Contact Info: Physical Address,Email Address,Name,Phone Number,Other User Contact Info
	Contacts: Contacts
	User Content: Photos or Videos,Customer Support
	Identifiers: User ID,Device ID
	Usage Data: Product Interaction,Advertising Data,Other Usage Data
	Financial Info: Payment Info
	Location: Precise Location
	Contact Info: Physical Address,Email Address,Name,Phone Number
	Contacts: Contacts
	User Content: Photos or Videos,Customer Support
	Identifiers: User ID,Device ID
	Usage Data: Product Interaction,Advertising Data,Other Usage Data
	Financial Info: Other Financial Info
	Contact Info: Physical Address,Email Address,Name,Phone Number
	Contacts: Contacts
	User Content: Customer Support
	Usage Data: Advertising Data
	Diagnostics: Crash Data,Other Diagnostic Data
[1] privacy_Type : Data Not Linked to You
[2] purposes
	Diagnostics: Performance Data
	Diagnostics: Performance Data
</t>
  </si>
  <si>
    <t>SSL Pinning issue</t>
  </si>
  <si>
    <t xml:space="preserve">[1] privacy_Type : Data Linked to You
[2] purposes
	Contact Info: Name,Phone Number
	Identifiers: User ID,Device ID
[1] privacy_Type : Data Not Linked to You
[2] purposes
	Financial Info: Payment Info
	User Content: Photos or Videos
	Diagnostics: Crash Data,Performance Data
</t>
  </si>
  <si>
    <t xml:space="preserve">[1] privacy_Type : Data Linked to You
[2] purposes
	Identifiers: User ID,Device ID
	Usage Data: Other Usage Data
	Identifiers: User ID,Device ID
	Usage Data: Product Interaction,Other Usage Data
	Identifiers: User ID
	Financial Info: Other Financial Info
	Location: Precise Location
	Contact Info: Physical Address,Email Address,Name,Phone Number,Other User Contact Info
	Contacts: Contacts
	User Content: Emails or Text Messages,Customer Support
	Identifiers: User ID,Device ID
	Usage Data: Product Interaction,Other Usage Data
	Diagnostics: Crash Data
	Identifiers: User ID,Device ID
</t>
  </si>
  <si>
    <t xml:space="preserve">[1] privacy_Type : Data Not Linked to You
[2] purposes
	Health &amp; Fitness: Health,Fitness
	Location: Coarse Location
	Search History: Search History
	Identifiers: Device ID
	Usage Data: Product Interaction
	Sensitive Info: Sensitive Info
	Diagnostics: Performance Data,Other Diagnostic Data
	Search History: Search History
</t>
  </si>
  <si>
    <t>Health app doens't have any daya on Virtual Machine</t>
  </si>
  <si>
    <t xml:space="preserve">[1] privacy_Type : Data Used to Track You
	Identifiers: Device ID
[2] purposes
[1] privacy_Type : Data Not Linked to You
[2] purposes
	Identifiers: Device ID
	Usage Data: Advertising Data
	Purchases: Purchase History
	Identifiers: User ID
	Usage Data: Product Interaction
	Diagnostics: Crash Data,Performance Data
	Purchases: Purchase History
	Identifiers: User ID
	Usage Data: Product Interaction
	Diagnostics: Crash Data,Performance Data
</t>
  </si>
  <si>
    <t>Maps</t>
  </si>
  <si>
    <t xml:space="preserve">[1] privacy_Type : Data Used to Track You
	Contact Info: Email Address
	Identifiers: Device ID
	Usage Data: Advertising Data
[2] purposes
[1] privacy_Type : Data Linked to You
[2] purposes
	Contact Info: Email Address
	Identifiers: Device ID
	Usage Data: Advertising Data
	Diagnostics: Crash Data
	Location: Precise Location,Coarse Location
	Contact Info: Email Address,Name,Phone Number
	User Content: Photos or Videos
	Identifiers: Device ID
	Usage Data: Product Interaction,Advertising Data
	Diagnostics: Crash Data
[1] privacy_Type : Data Not Linked to You
[2] purposes
	User Content: Customer Support
	User Content: Customer Support
</t>
  </si>
  <si>
    <t>Cell coordinates on screen tracked</t>
  </si>
  <si>
    <t xml:space="preserve">[1] privacy_Type : Data Used to Track You
	Identifiers: Device ID
	Usage Data: Product Interaction,Advertising Data,Other Usage Data
	Diagnostics: Crash Data,Performance Data,Other Diagnostic Data
[2] purposes
[1] privacy_Type : Data Not Linked to You
[2] purposes
	Identifiers: Device ID
	Usage Data: Advertising Data
	Identifiers: Device ID
	Usage Data: Advertising Data
	Identifiers: Device ID
	Usage Data: Product Interaction,Advertising Data,Other Usage Data
	Diagnostics: Crash Data,Performance Data,Other Diagnostic Data
	Identifiers: Device ID
	Usage Data: Product Interaction,Other Usage Data
	Diagnostics: Crash Data,Performance Data,Other Diagnostic Data
</t>
  </si>
  <si>
    <t xml:space="preserve">[1] privacy_Type : Data Used to Track You
	Identifiers: Device ID
	Usage Data: Advertising Data
[2] purposes
[1] privacy_Type : Data Linked to You
[2] purposes
	Identifiers: Device ID
	Usage Data: Advertising Data
	Identifiers: User ID,Device ID
	Identifiers: User ID,Device ID
	Usage Data: Advertising Data
	Financial Info: Other Financial Info
	Identifiers: User ID,Device ID
	Financial Info: Other Financial Info
	Identifiers: User ID,Device ID
[1] privacy_Type : Data Not Linked to You
[2] purposes
	Contact Info: Email Address
	Usage Data: Product Interaction
	Usage Data: Product Interaction
	Diagnostics: Crash Data,Performance Data
	Purchases: Purchase History
	Usage Data: Product Interaction
	Usage Data: Product Interaction
	Diagnostics: Crash Data,Performance Data
</t>
  </si>
  <si>
    <t>Frequency</t>
  </si>
  <si>
    <t>Date of Birth</t>
  </si>
  <si>
    <t>id(temporary)</t>
  </si>
  <si>
    <t>AppStore
id</t>
  </si>
  <si>
    <t>Once again</t>
  </si>
  <si>
    <t>Other Contact Information</t>
  </si>
  <si>
    <t>User Content (Photos, Videos, etc.)</t>
  </si>
  <si>
    <t>Other Financial Information</t>
  </si>
  <si>
    <t>Other Data</t>
  </si>
  <si>
    <t>Sensitive Information</t>
  </si>
  <si>
    <t xml:space="preserve">[1] privacy_Type : Data Used to Track You
        Contact Info: Physical Address,Email Address,Name,Phone Number
        Identifiers: User ID,Device ID
        Other Data: Other Data Types
[2] purposes
[1] privacy_Type : Data Linked to You
[2] purposes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        Health &amp; Fitness: Health,Fitness
        Purchases: Purchase History
        Financial Info: Payment Info,Other Financial Info
        Location: Precise Location,Coarse Location
        Contact Info: Physical Address,Email Address,Name,Phone Number,Other User Contact Info
        Contacts: Contacts
        User Content: Photos or Videos,Audio Data,Gameplay Content,Customer Support,Other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Health &amp; Fitness: Health,Fitness
        Purchases: Purchase History
        Financial Info: Payment Info,Credit Info,Other Financial Info
        Location: Precise Location,Coarse Location
        Contact Info: Physical Address,Email Address,Name,Phone Number,Other User Contact Info
        Contacts: Contacts
        User Content: Emails or Text Messages,Photos or Videos,Audio Data,Gameplay Content,Customer Support,Other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Content,Customer Support,Other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</t>
  </si>
  <si>
    <t xml:space="preserve">[1] privacy_Type : Data Used to Track You
	Contact Info: Physical Address,Email Address,Name,Phone Number
	Identifiers: User ID,Device ID
	Other Data: Other Data Types
[2] purposes
[1] privacy_Type : Data Linked to You
[2] purposes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Health &amp; Fitness: Health,Fitness
	Purchases: Purchase History
	Financial Info: Payment Info,Other Financial Info
	Location: Precise Location,Coarse Location
	Contact Info: Physical Address,Email Address,Name,Phone Number,Other User Contact Info
	Contacts: Contacts
	User Content: 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Health &amp; Fitness: Health,Fitness
	Purchases: Purchase History
	Financial Info: Payment Info,Credit Info,Other Financial Info
	Location: Precise Location,Coarse Location
	Contact Info: Physical Address,Email Address,Name,Phone Number,Other User Contact Info
	Contacts: Contacts
	User Content: Emails or Text Messages,Photos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Content,Customer Support,Other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</t>
  </si>
  <si>
    <t xml:space="preserve">[1] privacy_Type : Data Linked to You
[2] purposes
	Location: Coarse Location
	Search History: Search History
	Browsing History: Browsing History
	Identifiers: User ID
	Usage Data: Advertising Data
	Other Data: Other Data Types
	Location: Precise Location,Coarse Location
	Contact Info: Physical Address,Email Address
	User Content: Emails or Text Messages,Photos or Videos,Audio Data,Customer Support,Other User Content
	Search History: Search History
	Identifiers: User ID,Device ID
	Usage Data: Product Interaction,Advertising Data,Other Usage Data
	Diagnostics: Crash Data,Performance Data,Other Diagnostic Data
	Other Data: Other Data Types
	Location: Precise Location,Coarse Location
	Contact Info: Physical Address
	Contacts: Contacts
	User Content: Photos or Videos,Audio Data,Other User Content
	Search History: Search History
	Identifiers: User ID,Device ID
	Usage Data: Product Interaction
	Other Data: Other Data Types
	Financial Info: Payment Info
	Location: Precise Location,Coarse Location
	Contact Info: Physical Address,Email Address,Name,Phone Number
	Contacts: Contacts
	User Content: Emails or Text Messages,Photos or Videos,Audio Data,Customer Support,Other User Content
	Search History: Search History
	Identifiers: User ID,Device ID
	Usage Data: Product Interaction,Other Usage Data
	Diagnostics: Crash Data,Performance Data,Other Diagnostic Data
	Other Data: Other Data Types
</t>
  </si>
  <si>
    <t xml:space="preserve">[1] privacy_Type : Data Linked to You
[2] purposes
	Purchases: Purchase History
	Location: Coarse Location
	Contact Info: Email Address,Phone Number
	Search History: Search History
	Identifiers: Device ID
	Usage Data: Product Interaction
	Purchases: Purchase History
	Location: Coarse Location
	Contact Info: Email Address
	Search History: Search History
	Identifiers: Device ID
	Usage Data: Product Interaction
	Diagnostics: Crash Data,Performance Data
	Location: Coarse Location
	Contact Info: Email Address
	Search History: Search History
	Usage Data: Product Interaction
	Financial Info: Payment Info
	Location: Precise Location,Coarse Location
	Contact Info: Physical Address,Email Address,Name
	User Content: Photos or Videos,Audio Data,Customer Support,Other User Content
	Identifiers: User ID
	Diagnostics: Crash Data,Performance Data
</t>
  </si>
  <si>
    <t xml:space="preserve">[1] privacy_Type : Data Used to Track You
	Purchases: Purchase History
	Contact Info: Physical Address,Email Address,Name,Phone Number
	Search History: Search History
	Identifiers: User ID,Device ID
	Usage Data: Product Interaction,Advertising Data,Other Usage Data
	Other Data: Other Data Types
[2] purposes
[1] privacy_Type : Data Linked to You
[2] purposes
	Purchases: Purchase History
	Financial Info: Payment Info
	Location: Precise Location,Coarse Location
	Contact Info: Physical Address,Email Address,Name,Phone Number
	Search History: Search History
	Identifiers: User ID,Device ID
	Usage Data: Product Interaction,Advertising Data,Other Usage Data
	Other Data: Other Data Types
	Purchases: Purchase History
	Financial Info: Payment Info
	Location: Precise Location,Coarse Location
	Contact Info: Email Address,Name,Phone Number
	User Content: Emails or Text Messages,Customer Support
	Search History: Search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Address,Email Address,Name,Phone Number
	User Content: Photos or Videos
	Search History: Search History
	Identifiers: User ID,Device ID
	Usage Data: Product Interaction,Advertising Data,Other Usage Data
	Purchases: Purchase History
	Financial Info: Payment Info
	Location: Precise Location,Coarse Location
	Contact Info: Physical Address,Email Address,Name,Phone Number
	User Content: Emails or Text Messages,Photos or Videos,Customer Support
	Search History: Search History
	Identifiers: User ID,Device ID
	Usage Data: Product Interaction,Advertising Data,Other Usage Data
	Sensitive Info: Sensitive Info
	Diagnostics: Crash Data,Performance Data,Other Diagnostic Data
	Other Data: Other Data Types
</t>
  </si>
  <si>
    <t xml:space="preserve">[1] privacy_Type : Data Used to Track You
	Purchases: Purchase History
	Location: Precise Location,Coarse Location
	User Content: Other User Content
	Search History: Search History
	Browsing History: Browsing History
	Identifiers: User ID,Device ID
[2] purposes
[1] privacy_Type : Data Linked to You
[2] purposes
	Location: Precise Location
	Contact Info: Name
	User Content: Photos or Videos,Other User Content
	Identifiers: Device ID
	Search History: Search History
	Usage Data: Product Interaction
	Diagnostics: Crash Data,Performance Data
	Purchases: Purchase History
	Contact Info: Name
	Contacts: Contacts
	Identifiers: User ID,Device ID
	Financial Info: Payment Info
	Location: Precise Location,Coarse Location
	Contact Info: Physical Address,Email Address,Name,Phone Number
	User Content: Photos or Videos,Other User Content
	Browsing History: Browsing History
</t>
  </si>
  <si>
    <t xml:space="preserve">[1] privacy_Type : Data Linked to You
[2] purposes
	Contact Info: Name,Phone Number,Other User Contact Info
	User Content: Other User Content
	Search History: Search History
	Browsing History: Browsing History
	Usage Data: Advertising Data,Other Usage Data
	Purchases: Purchase History
	Financial Info: Payment Info
	Contact Info: Physical Address,Name,Phone Number
	User Content: Emails or Text Messages,Photos or Videos,Customer Support,Other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Address,Name
	User Content: Photos or Videos,Other User Content
	Search History: Search History
	Browsing History: Browsing History
	Identifiers: User ID,Device ID
	Usage Data: Product Interaction,Advertising Data
	Purchases: Purchase History
	Financial Info: Payment Info,Credit Info,Other Financial Info
	Location: Precise Location,Coarse Location
	Contact Info: Physical Address,Email Address,Name,Phone Number,Other User Contact Info
	User Content: Emails or Text Messages,Photos or Videos,Customer Support,Other User Content
	Search History: Search History
	Browsing History: Browsing History
	Identifiers: User ID,Device ID
	Usage Data: Product Interaction
	Diagnostics: Other Diagnostic Data
	Other Data: Other Data Types
</t>
  </si>
  <si>
    <t xml:space="preserve">[1] privacy_Type : Data Linked to You
[2] purposes
	Purchases: Purchase History
	Contact Info: Physical Address,Email Address,Name,Phone Number
	Search History: Search History
	Identifiers: User ID,Device ID
	Usage Data: Product Interaction,Advertising Data
	Health &amp; Fitness: Health
	Purchases: Purchase History
	Financial Info: Payment Info,Other Financial Info
	Location: Precise Location
	Contact Info: Physical Address,Email Address,Name,Phone Number
	Contacts: Contacts
	User Content: 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	Purchases: Purchase History
	Contact Info: Physical Address,Name
	User Content: Photos or Videos,Audio Data
	Search History: Search History
	Identifiers: User ID,Device ID
	Usage Data: Product Interaction,Other Usage Data
	Sensitive Info: Sensitive Info
	Other Data: Other Data Types
	Health &amp; Fitness: Health
	Purchases: Purchase History
	Financial Info: Payment Info,Other Financial Info
	Location: Precise Location
	Contact Info: Physical Address,Email Address,Name,Phone Number
	Contacts: Contacts
	User Content: Photos or Videos,Audio Data,Customer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	Health &amp; Fitness: Health
	Purchases: Purchase History
	Financial Info: Payment Info,Other Financial Info
	Contact Info: Physical Address,Email Address,Name,Phone Number
	User Content: Photos or Videos,Audio Data,Customer Support,Other User Content
	Search History: Search History
	Identifiers: User ID,Device ID
	Usage Data: Product Interaction,Other Usage Data
	Diagnostics: Crash Data,Performance Data,Other Diagnostic Data
	Other Data: Other Data Types
</t>
  </si>
  <si>
    <t xml:space="preserve">[1] privacy_Type : Data Used to Track You
	Purchases: Purchase History
	Contact Info: Physical Address,Email Address,Name,Phone Number
	Usage Data: Product Interaction,Advertising Data
[2] purposes
[1] privacy_Type : Data Linked to You
[2] purposes
	Purchases: Purchase History
	Contact Info: Physical Address,Email Address,Name,Phone Number
	Usage Data: Product Interaction,Advertising Data
	Purchases: Purchase History
	Location: Coarse Location
	Contact Info: Physical Address,Email Address,Name,Phone Number
	Search History: Search History
	Identifiers: Device ID
	Usage Data: Product Interaction,Advertising Data
	Purchases: Purchase History
	Financial Info: Payment Info
	Location: Coarse Location
	User Content: Customer Support
	Search History: Search History
	Usage Data: Product Interaction
	Purchases: Purchase History
	Search History: Search History
	Usage Data: Product Interaction,Advertising Data
	Purchases: Purchase History
	Financial Info: Payment Info
	Location: Precise Location,Coarse Location
	Contact Info: Physical Address,Email Address,Name,Phone Number
	User Content: Customer Support
	Search History: Search History
	Identifiers: User ID,Device ID
	Usage Data: Product Interaction
[1] privacy_Type : Data Not Linked to You
[2] purposes
	User Content: Other User Content
	Diagnostics: Crash Data
	User Content: Photos or Videos,Other User Content
	Diagnostics: Crash Data,Performance Data
</t>
  </si>
  <si>
    <t xml:space="preserve">[1] privacy_Type : Data Not Linked to You
[2] purposes
	User Content: Photos or Videos
	Financial Info: Payment Info
	Location: Precise Location,Coarse Location
	Contact Info: Physical Address,Email Address,Name,Phone Number,Other User Contact Info
	User Content: Other User Content
	Search History: Search History
	Diagnostics: Crash Data,Performance Data
</t>
  </si>
  <si>
    <t xml:space="preserve">[1] privacy_Type : Data Linked to You
[2] purposes
        Location: Coarse Location
        Identifiers: User ID
        Usage Data: Advertising Data
        Purchases: Purchase History
        Location: Coarse Location
        Contact Info: Email Address
        Contacts: Contacts
        User Content: Photos or Videos,Audio Data,Customer Support,Other User Content
        Search History: Search History
        Identifiers: User ID,Device ID
        Usage Data: Product Interaction,Advertising Data
        Diagnostics: Crash Data,Performance Data,Other Diagnostic Data
        Other Data: Other Data Types
        Contact Info: Email Address,Name
        Contacts: Contacts
        User Content: Emails or Text Messages,Audio Data,Other User Content
        Search History: Search History
        Identifiers: User ID,Device ID
        Usage Data: Product Interaction
        Purchases: Purchase History
        Location: Coarse Location
        Contact Info: Physical Address,Email Address,Name,Phone Number
        Contacts: Contacts
        User Content: Emails or Text Messages,Photos or Videos,Audio Data,Customer Support,Other User Content
        Search History: Search History
        Identifiers: User ID,Device ID
        Usage Data: Product Interaction
        Diagnostics: Crash Data,Performance Data,Other Diagnostic Data
        Other Data: Other Data Types
</t>
  </si>
  <si>
    <t xml:space="preserve">[1] privacy_Type : Data Used to Track You
	Purchases: Purchase History
	Location: Coarse Location
	Contact Info: Email Address,Name
	User Content: Gameplay Content
	Identifiers: User ID,Device ID
	Usage Data: Product Interaction,Advertising Data,Other Usage Data
[2] purposes
[1] privacy_Type : Data Linked to You
[2] purposes
	Location: Coarse Location
	Identifiers: Device ID
	Usage Data: Advertising Data
	Purchases: Purchase History
	Location: Coarse Location
	Contact Info: Email Address,Name
	User Content: Gameplay Content
	Identifiers: User ID,Device ID
	Usage Data: Product Interaction,Advertising Data,Other Usage Data
	Purchases: Purchase History
	Location: Coarse Location
	User Content: Gameplay Content,Customer Support
	Identifiers: User ID,Device ID
	Usage Data: Product Interaction,Advertising Data,Other Usage Data
	Diagnostics: Crash Data,Performance Data,Other Diagnostic Data
	Purchases: Purchase History
	Location: Coarse Location
	User Content: Gameplay Content
	Identifiers: User ID
	Usage Data: Product Interaction,Other Usage Data
	Purchases: Purchase History
	Location: Coarse Location
	Contact Info: Email Address,Name
	Contacts: Contacts
	User Content: Photos or Videos,Gameplay Content,Customer Support
	Identifiers: User ID
	Usage Data: Product Interaction,Other Usage Data
	Diagnostics: Crash Data,Performance Data,Other Diagnostic Data
</t>
  </si>
  <si>
    <t xml:space="preserve">[1] privacy_Type : Data Linked to You
[2] purposes
        Contact Info: Email Address
        Purchases: Purchase History
        Financial Info: Other Financial Info
        Contact Info: Email Address,Name,Phone Number,Other User Contact Info
        Identifiers: User ID,Device ID
        Usage Data: Product Interaction,Advertising Data,Other Usage Data
        Purchases: Purchase History
        Financial Info: Payment Info,Credit Info,Other Financial Info
        Contact Info: Physical Address,Email Address,Name,Phone Number,Other User Contact Info
        Contacts: Contacts
        User Content: Customer Support
        Identifiers: User ID,Device ID
        Usage Data: Product Interaction,Advertising Data,Other Usage Data
        Diagnostics: Crash Data,Other Diagnostic Data
        Purchases: Purchase History
        Financial Info: Payment Info,Credit Info,Other Financial Info
        Location: Precise Location
        Contact Info: Physical Address,Email Address,Name,Phone Number,Other User Contact Info
        Contacts: Contacts
        User Content: Photos or Videos,Customer Support
        Identifiers: User ID,Device ID
        Usage Data: Product Interaction,Advertising Data,Other Usage Data
        Financial Info: Payment Info
        Location: Precise Location
        Contact Info: Physical Address,Email Address,Name,Phone Number
        Contacts: Contacts
        User Content: Photos or Videos,Customer Support
        Identifiers: User ID,Device ID
        Usage Data: Product Interaction,Advertising Data,Other Usage Data
        Financial Info: Other Financial Info
        Contact Info: Physical Address,Email Address,Name,Phone Number
        Contacts: Contacts
        User Content: Customer Support
        Usage Data: Advertising Data
        Diagnostics: Crash Data,Other Diagnostic Data
[1] privacy_Type : Data Not Linked to You
[2] purposes
        Diagnostics: Performance Data
        Diagnostics: Performance Data
</t>
  </si>
  <si>
    <t xml:space="preserve">[1] privacy_Type : Data Used to Track You
        Identifiers: Device ID
[2] purposes
[1] privacy_Type : Data Not Linked to You
[2] purposes
        Identifiers: Device ID
        Usage Data: Advertising Data
        Purchases: Purchase History
        Identifiers: User ID
        Usage Data: Product Interaction
        Diagnostics: Crash Data,Performance Data
        Purchases: Purchase History
        Identifiers: User ID
        Usage Data: Product Interaction
        Diagnostics: Crash Data,Performance Data
</t>
  </si>
  <si>
    <t>?</t>
  </si>
  <si>
    <t>total = 32 criterias based on our collected criteria, not privacy label</t>
  </si>
  <si>
    <t>Facebook</t>
  </si>
  <si>
    <t xml:space="preserve">Count </t>
  </si>
  <si>
    <t>Not Allow Count</t>
  </si>
  <si>
    <t>Allow Count</t>
  </si>
  <si>
    <t>Application Count</t>
  </si>
  <si>
    <t>Apple's App</t>
  </si>
  <si>
    <t>ATT Not Prompted</t>
  </si>
  <si>
    <t>ATT - Allow Tracking</t>
  </si>
  <si>
    <t>Application Categories</t>
  </si>
  <si>
    <t>Average Tracking Count</t>
  </si>
  <si>
    <t xml:space="preserve">ATT - Not Prompted </t>
  </si>
  <si>
    <t>ATT - Not Allow Tracking</t>
  </si>
  <si>
    <t xml:space="preserve">average </t>
  </si>
  <si>
    <t>average</t>
  </si>
  <si>
    <t>Network Traffic Categories</t>
  </si>
  <si>
    <t>Privacy Labels Categories</t>
  </si>
  <si>
    <t>Specific Location</t>
  </si>
  <si>
    <t>Coarse Location</t>
  </si>
  <si>
    <t>Name</t>
  </si>
  <si>
    <t xml:space="preserve">Email </t>
  </si>
  <si>
    <t>Physical Address</t>
  </si>
  <si>
    <t>Device ID</t>
  </si>
  <si>
    <t xml:space="preserve">Product Interaction </t>
  </si>
  <si>
    <t>Browsing History</t>
  </si>
  <si>
    <t>Diagnostic Data</t>
  </si>
  <si>
    <t>Search History</t>
  </si>
  <si>
    <t>User ID</t>
  </si>
  <si>
    <t>Purchase history</t>
  </si>
  <si>
    <t>[1] privacy_Type : Data Used to Track You
Contact Info: Physical Address, Email Address, Name, Phone Number
[2] purposes
[1] privacy_Type : Data Linked to You
[2] purposes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
        Health &amp; Fitness: Health,Fitness
        Purchases: Purchase History
        Financial Info: Payment Info,Other Financial Info
        Location: Precise Location,Coarse Location
        Contact Info: Physical Address,Email Address,Name,Phone Number,Other User Contact Info
        Contacts: Contacts
        User Content: Photos or Videos,Audio Data,Gameplay Content,Customer Support,Other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Health &amp; Fitness: Health,Fitness
        Purchases: Purchase History
        Financial Info: Payment Info,Credit Info,Other Financial Info
        Location: Precise Location,Coarse Location
        Contact Info: Physical Address,Email Address,Name,Phone Number,Other User Contact Info
        Contacts: Contacts
        User Content: Emails or Text Messages,Photos or Videos,Audio Data,Gameplay Content,Customer Support,Other User Content
        Search History: Search History
        Browsing History: Browsing History
        Identifiers: User ID,Device ID
        Usage Data: Product Interaction,Advertising Data,Other Usage Data
        Sensitive Info: Sensitive Info
        Diagnostics: Crash Data,Performance Data,Other Diagnostic Data
        Other Data: Other Data Types
        Purchases: Purchase History
        Financial Info: Other Financial Info
        Location: Precise Location,Coarse Location
        Contact Info: Physical Address,Email Address,Name,Phone Number,Other User Contact Info
        Contacts: Contacts
        User Content: Photos or Videos,Gameplay Content,Customer Support,Other User Content
        Search History: Search History
        Browsing History: Browsing History
        Identifiers: User ID,Device ID
        Usage Data: Product Interaction,Advertising Data,Other Usage Data
        Diagnostics: Crash Data,Performance Data,Other Diagnostic Data
        Other Data: Other Data Types</t>
  </si>
  <si>
    <t>[1] privacy_Type : Data Used to Track You
Contact Info: Physical Address, Email Address, Name, Phone Number
[2] purposes
[1] privacy_Type : Data Linked to You
[2] purposes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Health &amp; Fitness: Health,Fitness
	Purchases: Purchase History
	Financial Info: Payment Info,Other Financial Info
	Location: Precise Location,Coarse Location
	Contact Info: Physical Address,Email Address,Name,Phone Number,Other User Contact Info
	Contacts: Contacts
	User Content: 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Health &amp; Fitness: Health,Fitness
	Purchases: Purchase History
	Financial Info: Payment Info,Credit Info,Other Financial Info
	Location: Precise Location,Coarse Location
	Contact Info: Physical Address,Email Address,Name,Phone Number,Other User Contact Info
	Contacts: Contacts
	User Content: Emails or Text Messages,Photos or Videos,Audio Data,Gameplay Content,Customer Support,Other User Content
	Search History: Search History
	Browsing History: Browsing History
	Identifiers: User ID,Device ID
	Usage Data: Product Interaction,Advertising Data,Other Usage Data
	Sensitive Info: Sensitive Info
	Diagnostics: Crash Data,Performance Data,Other Diagnostic Data
	Other Data: Other Data Types
	Purchases: Purchase History
	Financial Info: Other Financial Info
	Location: Precise Location,Coarse Location
	Contact Info: Physical Address,Email Address,Name,Phone Number,Other User Contact Info
	Contacts: Contacts
	User Content: Photos or Videos,Gameplay Content,Customer Support,Other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</t>
  </si>
  <si>
    <t>[1] privacy_Type : Data Used to Track You
Identifiers: User ID, Device ID
[2] purposes
[1] privacy_Type : Data Linked to You
[2] purposes
	Location: Precise Location,Coarse Location
	Contact Info: Email Address,Phone Number
	Search History: Search History
	Browsing History: Browsing History
	Identifiers: User ID,Device ID
	Usage Data: Advertising Data
	Location: Precise Location,Coarse Location
	Search History: Search History
	Browsing History: Browsing History
	Identifiers: User ID,Device ID
	Usage Data: Advertising Data
	Location: Precise Location,Coarse Location
	Contact Info: Physical Address
	User Content: Emails or Text Messages,Audio Data,Customer Support
	Search History: Search History
	Identifiers: User ID,Device ID
	Usage Data: Product Interaction,Advertising Data,Other Usage Data
	Diagnostics: Crash Data,Performance Data,Other Diagnostic Data
	Purchases: Purchase History
	Location: Precise Location,Coarse Location
	Contact Info: Physical Address
	User Content: Audio Data
	Identifiers: User ID
	Usage Data: Product Interaction,Advertising Data,Other Usage Data
	Other Data: Other Data Types
	Purchases: Purchase History
	Location: Precise Location,Coarse Location
	Contact Info: Physical Address,Email Address,Name,Phone Number,Other User Contact Info
	Contacts: Contacts
	User Content: Emails or Text Messages,Photos or Videos,Audio Data,Gameplay Content,Other User Content
	Search History: Search History
	Identifiers: User ID
	Usage Data: Product Interaction
	Diagnostics: Crash Data,Performance Data,Other Diagnostic Data
	Other Data: Other Data Types
	User Content: Customer Support</t>
  </si>
  <si>
    <t>[1] privacy_Type : Data Used to Track You
Purchases: Purchase History
[2] purposes
[1] privacy_Type : Data Linked to You
[2] purposes
        Purchases: Purchase History
        Location: Precise Location,Coarse Location
        Contact Info: Email Address
        Browsing History: Browsing History
        Identifiers: User ID,Device ID
        Usage Data: Product Interaction,Advertising Data
        Diagnostics: Performance Data
        Purchases: Purchase History
        Location: Precise Location,Coarse Location
        Contact Info: Email Address
        User Content: Other User Content
        Browsing History: Browsing History
        Identifiers: User ID,Device ID
        Usage Data: Product Interaction,Advertising Data
        Purchases: Purchase History
        Location: Precise Location,Coarse Location
        Contacts: Contacts
        User Content: Photos or Videos,Audio Data,Other User Content
        Search History: Search History
        Browsing History: Browsing History
        Identifiers: User ID,Device ID
        Usage Data: Product Interaction,Advertising Data
        Diagnostics: Crash Data,Performance Data
        Purchases: Purchase History
        Location: Precise Location,Coarse Location
        Contact Info: Email Address,Phone Number
        Contacts: Contacts
        User Content: Other User Content
        Search History: Search History
        Browsing History: Browsing History
        Identifiers: User ID,Device ID
        Usage Data: Product Interaction,Advertising Data
        Purchases: Purchase History
        Location: Precise Location,Coarse Location
        Contact Info: Email Address,Name,Phone Number
        Contacts: Contacts
        User Content: Photos or Videos,Audio Data,Other User Content
        Browsing History: Browsing History
        Identifiers: User ID,Device ID
        Usage Data: Product Interaction,Advertising Data
        Diagnostics: Crash Data,Performance Data,Other Diagnostic Data
        Location: Precise Location,Coarse Location
        Contact Info: Email Address,Name,Phone Number
        Contacts: Contacts
        User Content: Photos or Videos
        Search History: Search History
        Identifiers: User ID
[1] privacy_Type : Data Not Linked to You
[2] purposes
        Other Data: Other Data Types
        Other Data: Other Data Types
        User Content: Emails or Text Messages
        Other Data: Other Data Types
        Contact Info: Physical Address
        User Content: Emails or Text Messages
        Other Data: Other Data Types</t>
  </si>
  <si>
    <t>[1] privacy_Type : Data Linked to You
[2] purposes
        Contact Info: Email Address
        Purchases: Purchase History
        Search History: Search History
        Identifiers: User ID,Device ID
        Usage Data: Product Interaction,Other Usage Data
        Diagnostics: Crash Data,Performance Data,Other Diagnostic Data
        Usage Data: Product Interaction,Other Usage Data
        Purchases: Purchase History
        Contact Info: Email Address,Phone Number
        User Content: Photos or Videos,Customer Support,Other User Content
        Search History: Search History
        Identifiers: User ID,Device ID
        Usage Data: Product Interaction,Other Usage Data
        Diagnostics: Crash Data,Performance Data,Other Diagnostic Data</t>
  </si>
  <si>
    <t>[1] privacy_Type : Data Linked to You
[2] purposes
	Location: Coarse Location
	Search History: Search History
	Browsing History: Browsing History
	Identifiers: User ID
	Usage Data: Advertising Data
	Other Data: Other Data Types
	Location: Precise Location,Coarse Location
	Contact Info: Physical Address,Email Address
	User Content: Emails or Text Messages,Photos or Videos,Audio Data,Customer Support,Other User Content
	Search History: Search History
	Identifiers: User ID,Device ID
	Usage Data: Product Interaction,Advertising Data,Other Usage Data
	Diagnostics: Crash Data,Performance Data,Other Diagnostic Data
	Other Data: Other Data Types
	Location: Precise Location,Coarse Location
	Contact Info: Physical Address
	Contacts: Contacts
	User Content: Photos or Videos,Audio Data,Other User Content
	Search History: Search History
	Identifiers: User ID,Device ID
	Usage Data: Product Interaction
	Other Data: Other Data Types
	Financial Info: Payment Info
	Location: Precise Location,Coarse Location
	Contact Info: Physical Address,Email Address,Name,Phone Number
	Contacts: Contacts
	User Content: Emails or Text Messages,Photos or Videos,Audio Data,Customer Support,Other User Content
	Search History: Search History
	Identifiers: User ID,Device ID
	Usage Data: Product Interaction,Other Usage Data
	Diagnostics: Crash Data,Performance Data,Other Diagnostic Data
	Other Data: Other Data Types</t>
  </si>
  <si>
    <t>[1] privacy_Type : Data Linked to You
[2] purposes
	Purchases: Purchase History
	Location: Coarse Location
	Contact Info: Email Address,Phone Number
	Search History: Search History
	Identifiers: Device ID
	Usage Data: Product Interaction
	Purchases: Purchase History
	Location: Coarse Location
	Contact Info: Email Address
	Search History: Search History
	Identifiers: Device ID
	Usage Data: Product Interaction
	Diagnostics: Crash Data,Performance Data
	Location: Coarse Location
	Contact Info: Email Address
	Search History: Search History
	Usage Data: Product Interaction
	Financial Info: Payment Info
	Location: Precise Location,Coarse Location
	Contact Info: Physical Address,Email Address,Name
	User Content: Photos or Videos,Audio Data,Customer Support,Other User Content
	Identifiers: User ID
	Diagnostics: Crash Data,Performance Data</t>
  </si>
  <si>
    <t>[1] privacy_Type : Data Used to Track You
[2] purposes
[1] privacy_Type : Data Linked to You
[2] purposes
	Location: Coarse Location
	Search History: Search History
	Identifiers: Device ID
	Usage Data: Product Interaction,Advertising Data
	Diagnostics: Other Diagnostic Data
	Other Data: Other Data Types
	Purchases: Purchase History
	Location: Precise Location,Coarse Location
	Contact Info: Email Address,Name
	Search History: Search History
	Identifiers: Device ID
	Usage Data: Product Interaction,Advertising Data
	Other Data: Other Data Types
	Purchases: Purchase History
	Location: Precise Location,Coarse Location
	Search History: Search History
	Identifiers: Device ID
	Usage Data: Product Interaction,Advertising Data,Other Usage Data
	Diagnostics: Crash Data,Performance Data,Other Diagnostic Data
	Other Data: Other Data Types
	Location: Coarse Location
	Contact Info: Name
	Search History: Search History
	Identifiers: Device ID
	Usage Data: Product Interaction
	Purchases: Purchase History
	Location: Precise Location,Coarse Location
	Contact Info: Email Address,Name
	User Content: Customer Support
	Search History: Search History
	Identifiers: User ID,Device ID
	Diagnostics: Crash Data,Performance Data
	Other Data: Other Data Types
	Identifiers: Device ID</t>
  </si>
  <si>
    <t>[1] privacy_Type : Data Used to Track You
	Purchases: Purchase History
[2] purposes
[1] privacy_Type : Data Linked to You
[2] purposes
	Purchases: Purchase History
	Financial Info: Payment Info
	Location: Precise Location,Coarse Location
	Contact Info: Physical Address,Email Address,Name,Phone Number
	Search History: Search History
	Identifiers: User ID,Device ID
	Usage Data: Product Interaction,Advertising Data,Other Usage Data
	Other Data: Other Data Types
	Purchases: Purchase History
	Financial Info: Payment Info
	Location: Precise Location,Coarse Location
	Contact Info: Email Address,Name,Phone Number
	User Content: Emails or Text Messages,Customer Support
	Search History: Search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Address,Email Address,Name,Phone Number
	User Content: Photos or Videos
	Search History: Search History
	Identifiers: User ID,Device ID
	Usage Data: Product Interaction,Advertising Data,Other Usage Data
	Purchases: Purchase History
	Financial Info: Payment Info
	Location: Precise Location,Coarse Location
	Contact Info: Physical Address,Email Address,Name,Phone Number
	User Content: Emails or Text Messages,Photos or Videos,Customer Support
	Search History: Search History
	Identifiers: User ID,Device ID
	Usage Data: Product Interaction,Advertising Data,Other Usage Data
	Sensitive Info: Sensitive Info
	Diagnostics: Crash Data,Performance Data,Other Diagnostic Data
	Other Data: Other Data Types</t>
  </si>
  <si>
    <t>[1] privacy_Type : Data Linked to You
[2] purposes
	Purchases: Purchase History
	Location: Precise Location,Coarse Location
	User Content: Photos or Videos,Customer Support
	Search History: Search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Address,Email Address,Name,Phone Number
	User Content: Customer Support
	Identifiers: User ID,Device ID
	Usage Data: Product Interaction,Other Usage Data
	Other Data: Other Data Types
	Purchases: Purchase History
	Financial Info: Payment Info
	Location: Precise Location,Coarse Location
	Contact Info: Physical Address,Email Address,Name,Phone Number,Other User Contact Info
	User Content: Photos or Videos,Customer Support,Other User Content
	Search History: Search History
	Identifiers: User ID,Device ID
	Usage Data: Product Interaction,Advertising Data,Other Usage Data
	Sensitive Info: Sensitive Info
	Diagnostics: Crash Data,Performance Data,Other Diagnostic Data
	Other Data: Other Data Types
[1] privacy_Type : Data Not Linked to You
[2] purposes
	Contacts: Contacts
	Contacts: Contacts
	Contacts: Contacts</t>
  </si>
  <si>
    <t>[1] privacy_Type : Data Used to Track You
	Purchases: Purchase History
[2] purposes
[1] privacy_Type : Data Linked to You
[2] purposes
	Location: Precise Location
	Contact Info: Name
	User Content: Photos or Videos,Other User Content
	Identifiers: Device ID
	Search History: Search History
	Usage Data: Product Interaction
	Diagnostics: Crash Data,Performance Data
	Purchases: Purchase History
	Contact Info: Name
	Contacts: Contacts
	Identifiers: User ID,Device ID
	Financial Info: Payment Info
	Location: Precise Location,Coarse Location
	Contact Info: Physical Address,Email Address,Name,Phone Number
	User Content: Photos or Videos,Other User Content
	Browsing History: Browsing History</t>
  </si>
  <si>
    <t xml:space="preserve">[1] privacy_Type : Data Linked to You
[2] purposes
	Location: Coarse Location
	Usage Data: Advertising Data
	Location: Coarse Location
	Identifiers: Device ID
	Usage Data: Product Interaction,Advertising Data
	Location: Coarse Location
	Contact Info: Email Address
	User Content: Customer Support,Other User Content
	Search History: Search History
	Identifiers: User ID,Device ID
	Usage Data: Product Interaction,Advertising Data
	Diagnostics: Crash Data,Performance Data,Other Diagnostic Data
	Other Data: Other Data Types
	Location: Coarse Location
	Contact Info: Email Address
	Search History: Search History
	Identifiers: User ID,Device ID
	Usage Data: Product Interaction
	Location: Coarse Location
	Contact Info: Email Address
	User Content: Photos or Videos,Customer Support,Other User Content
	Search History: Search History
	Identifiers: User ID,Device ID
	Usage Data: Product Interaction,Advertising Data
	Diagnostics: Crash Data,Performance Data,Other Diagnostic Data
	Other Data: Other Data Types
</t>
  </si>
  <si>
    <t xml:space="preserve">[1] privacy_Type : Data Linked to You
[2] purposes
	Contact Info: Name,Phone Number,Other User Contact Info
	User Content: Other User Content
	Search History: Search History
	Browsing History: Browsing History
	Usage Data: Advertising Data,Other Usage Data
	Purchases: Purchase History
	Financial Info: Payment Info
	Contact Info: Physical Address,Name,Phone Number
	User Content: Emails or Text Messages,Photos or Videos,Customer Support,Other User Content
	Search History: Search History
	Browsing History: Browsing History
	Identifiers: User ID,Device ID
	Usage Data: Product Interaction,Advertising Data,Other Usage Data
	Diagnostics: Crash Data,Performance Data,Other Diagnostic Data
	Other Data: Other Data Types
	Purchases: Purchase History
	Financial Info: Payment Info
	Location: Precise Location,Coarse Location
	Contact Info: Physical Address,Name
	User Content: Photos or Videos,Other User Content
	Search History: Search History
	Browsing History: Browsing History
	Identifiers: User ID,Device ID
	Usage Data: Product Interaction,Advertising Data
	Purchases: Purchase History
	Financial Info: Payment Info,Credit Info,Other Financial Info
	Location: Precise Location,Coarse Location
	Contact Info: Physical Address,Email Address,Name,Phone Number,Other User Contact Info
	User Content: Emails or Text Messages,Photos or Videos,Customer Support,Other User Content
	Search History: Search History
	Browsing History: Browsing History
	Identifiers: User ID,Device ID
	Usage Data: Product Interaction
	Diagnostics: Other Diagnostic Data
	Other Data: Other Data Types
</t>
  </si>
  <si>
    <t>[1] privacy_Type : Data Used to Track You
	Purchases: Purchase History
[2] purposes
[1] privacy_Type : Data Linked to You
[2] purposes
	Purchases: Purchase History
	Location: Coarse Location
	Contact Info: Email Address
	Search History: Search History
	Identifiers: User ID,Device ID
	Usage Data: Product Interaction,Advertising Data
	Purchases: Purchase History
	Location: Coarse Location
	Contact Info: Email Address,Name
	Search History: Search History
	Identifiers: User ID,Device ID
	Usage Data: Product Interaction,Advertising Data
	Purchases: Purchase History
	Contact Info: Email Address
	Identifiers: User ID,Device ID
	Usage Data: Product Interaction
	Purchases: Purchase History
	Contact Info: Email Address
	Search History: Search History
	Identifiers: User ID
	Usage Data: Product Interaction
	Purchases: Purchase History
	Financial Info: Payment Info
	Location: Precise Location
	Contact Info: Physical Address,Email Address,Name,Phone Number
	Search History: Search History
	Identifiers: User ID,Device ID
	Usage Data: Product Interaction
	Diagnostics: Crash Data,Performance Data,Other Diagnostic Data</t>
  </si>
  <si>
    <t xml:space="preserve">[1] privacy_Type : Data Used to Track You
	Identifiers: Device ID
[2] purposes
[1] privacy_Type : Data Linked to You
[2] purposes
	Identifiers: Device ID
	Usage Data: Advertising Data,Other Usage Data
	Diagnostics: Crash Data,Performance Data
	Purchases: Purchase History
	Location: Precise Location,Coarse Location
	Contact Info: Email Address,Name,Phone Number,Other User Contact Info
	Contacts: Contacts
	User Content: Other User Content
	Search History: Search History
	Browsing History: Browsing History
	Identifiers: User ID,Device ID
	Usage Data: Product Interaction,Advertising Data
	Purchases: Purchase History
	Financial Info: Payment Info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Interaction,Advertising Data,Other Usage Data
	Diagnostics: Crash Data,Performance Data
	Purchases: Purchase History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Interaction,Advertising Data
	Purchases: Purchase History
	Financial Info: Payment Info
	Location: Precise Location,Coarse Location
	Contact Info: Physical Address,Email Address,Name,Phone Number,Other User Contact Info
	Contacts: Contacts
	User Content: Photos or Videos,Customer Support,Other User Content
	Search History: Search History
	Browsing History: Browsing History
	Identifiers: User ID,Device ID
	Usage Data: Product Interaction,Other Usage Data
	Diagnostics: Crash Data,Performance Data
</t>
  </si>
  <si>
    <t xml:space="preserve">[1] privacy_Type : Data Linked to You
[2] purposes
        Purchases: Purchase History
        Contact Info: Physical Address,Email Address,Name,Phone Number
        Search History: Search History
        Identifiers: User ID,Device ID
        Usage Data: Product Interaction,Advertising Data
        Health &amp; Fitness: Health
        Purchases: Purchase History
        Financial Info: Payment Info,Other Financial Info
        Location: Precise Location
        Contact Info: Physical Address,Email Address,Name,Phone Number
        Contacts: Contacts
        User Content: Photos or Videos,Audio Data,Customer Support,Other User Content
        Search History: Search History
        Identifiers: User ID,Device ID
        Usage Data: Product Interaction,Advertising Data,Other Usage Data
        Sensitive Info: Sensitive Info
        Diagnostics: Crash Data,Performance Data,Other Diagnostic Data
        Other Data: Other Data Types
        Purchases: Purchase History
        Contact Info: Physical Address,Name
        User Content: Photos or Videos,Audio Data
        Search History: Search History
        Identifiers: User ID,Device ID
        Usage Data: Product Interaction,Other Usage Data
        Sensitive Info: Sensitive Info
        Other Data: Other Data Types
        Health &amp; Fitness: Health
        Purchases: Purchase History
        Financial Info: Payment Info,Other Financial Info
        Location: Precise Location
        Contact Info: Physical Address,Email Address,Name,Phone Number
        Contacts: Contacts
        User Content: Photos or Videos,Audio Data,Customer Support,Other User Content
        Search History: Search History
        Identifiers: User ID,Device ID
        Usage Data: Product Interaction,Advertising Data,Other Usage Data
        Sensitive Info: Sensitive Info
        Diagnostics: Crash Data,Performance Data,Other Diagnostic Data
        Other Data: Other Data Types
        Health &amp; Fitness: Health
        Purchases: Purchase History
        Financial Info: Payment Info,Other Financial Info
        Contact Info: Physical Address,Email Address,Name,Phone Number
        User Content: Photos or Videos,Audio Data,Customer Support,Other User Content
        Search History: Search History
        Identifiers: User ID,Device ID
        Usage Data: Product Interaction,Other Usage Data
        Diagnostics: Crash Data,Performance Data,Other Diagnostic Data
        Other Data: Other Data Types
</t>
  </si>
  <si>
    <t>domain_name</t>
  </si>
  <si>
    <t>Tripadvisor</t>
  </si>
  <si>
    <t>DoorDash</t>
  </si>
  <si>
    <t>Weee</t>
  </si>
  <si>
    <t>WildRift</t>
  </si>
  <si>
    <t>Sum</t>
  </si>
  <si>
    <t>10168557.fls.doubleclick.net</t>
  </si>
  <si>
    <t>10236354.fls.doubleclick.net</t>
  </si>
  <si>
    <t>4721227.fls.doubleclick.net</t>
  </si>
  <si>
    <t>a.travel-assets.com</t>
  </si>
  <si>
    <t>accountcapabilities-pa.googleapis.com</t>
  </si>
  <si>
    <t>accounts.google.com</t>
  </si>
  <si>
    <t>accounts.scdn.co</t>
  </si>
  <si>
    <t>accounts.spotify.com</t>
  </si>
  <si>
    <t>accounts.youtube.com</t>
  </si>
  <si>
    <t>ad.doubleclick.net</t>
  </si>
  <si>
    <t>adf0901f1861.cdn4.forter.com</t>
  </si>
  <si>
    <t>adservice.google.com</t>
  </si>
  <si>
    <t>amp-api-edge.apps.apple.com</t>
  </si>
  <si>
    <t>analytics.google.com</t>
  </si>
  <si>
    <t>analytics.mobile.walmart.com</t>
  </si>
  <si>
    <t>analytics.tiktok.com</t>
  </si>
  <si>
    <t>analytics.twitter.com</t>
  </si>
  <si>
    <t>ap-gae2.spotify.com</t>
  </si>
  <si>
    <t>ap-guc3.spotify.com</t>
  </si>
  <si>
    <t>ap-gue1.spotify.com</t>
  </si>
  <si>
    <t>api-0f7bbb82-3d8f-4f04-b7e6-3f51c0e4da04.sendbird.com</t>
  </si>
  <si>
    <t>api-adservices.apple.com</t>
  </si>
  <si>
    <t>api.amplitude.com</t>
  </si>
  <si>
    <t>api.getbouncer.com</t>
  </si>
  <si>
    <t>api.iterable.com</t>
  </si>
  <si>
    <t>api.rollbar.com</t>
  </si>
  <si>
    <t>api.sayweee.net</t>
  </si>
  <si>
    <t>api.segment.io</t>
  </si>
  <si>
    <t>api.snapkit.com</t>
  </si>
  <si>
    <t>api.target.com</t>
  </si>
  <si>
    <t>api.tripadvisor.com</t>
  </si>
  <si>
    <t>api2.branch.io</t>
  </si>
  <si>
    <t>api3.siftscience.com</t>
  </si>
  <si>
    <t>apim.expedia.com</t>
  </si>
  <si>
    <t>apisd.ebay.com</t>
  </si>
  <si>
    <t>app-measurement.com</t>
  </si>
  <si>
    <t>app.adjust.com</t>
  </si>
  <si>
    <t>appstorage.target.com</t>
  </si>
  <si>
    <t>apresolve.spotify.com</t>
  </si>
  <si>
    <t>assets.targetimg1.com</t>
  </si>
  <si>
    <t>attr.appsflyer.com</t>
  </si>
  <si>
    <t>audio-fa.scdn.co</t>
  </si>
  <si>
    <t>auth.riotgames.com</t>
  </si>
  <si>
    <t>auto-api.yelp.com</t>
  </si>
  <si>
    <t>bag.itunes.apple.com</t>
  </si>
  <si>
    <t>bat.bing.com</t>
  </si>
  <si>
    <t>brb.duolingo.com</t>
  </si>
  <si>
    <t>bunsen.yelp.com</t>
  </si>
  <si>
    <t>c.contentsquare.net</t>
  </si>
  <si>
    <t>c.riskified.com</t>
  </si>
  <si>
    <t>ca.iadsdk.apple.com</t>
  </si>
  <si>
    <t>carts.target.com</t>
  </si>
  <si>
    <t>cdn-settings.segment.com</t>
  </si>
  <si>
    <t>cdn.amplitude.com</t>
  </si>
  <si>
    <t>cdn.branch.io</t>
  </si>
  <si>
    <t>cdn.cookielaw.org</t>
  </si>
  <si>
    <t>cdn.doubleverify.com</t>
  </si>
  <si>
    <t>cdn.linkedin.oribi.io</t>
  </si>
  <si>
    <t>cdn.sayweee.net</t>
  </si>
  <si>
    <t>cdn.segment.com</t>
  </si>
  <si>
    <t>charts-images.scdn.co</t>
  </si>
  <si>
    <t>cix.line-apps.com</t>
  </si>
  <si>
    <t>cl2.apple.com</t>
  </si>
  <si>
    <t>clients4.google.com</t>
  </si>
  <si>
    <t>clienttoken.spotify.com</t>
  </si>
  <si>
    <t>cm.g.doubleclick.net</t>
  </si>
  <si>
    <t>collector-pxuarm9b04.perimeterx.net</t>
  </si>
  <si>
    <t>collector-pxuarm9b04.px-client.net</t>
  </si>
  <si>
    <t>concerts.spotifycdn.com</t>
  </si>
  <si>
    <t>config.unityads.unity3d.com</t>
  </si>
  <si>
    <t>configuration.apple.com</t>
  </si>
  <si>
    <t>configuration.ls.apple.com</t>
  </si>
  <si>
    <t>configv2.unityads.unity3d.com</t>
  </si>
  <si>
    <t>connect.facebook.net</t>
  </si>
  <si>
    <t>consumer-mobile-bff.doordash.com</t>
  </si>
  <si>
    <t>conversions.appsflyer.com</t>
  </si>
  <si>
    <t>creative-cdn77.bidease.com</t>
  </si>
  <si>
    <t>ct.pinterest.com</t>
  </si>
  <si>
    <t>d.line-scdn.net</t>
  </si>
  <si>
    <t>d1b8nqdff6d679.cloudfront.net</t>
  </si>
  <si>
    <t>d1vq87e9lcf771.cloudfront.net</t>
  </si>
  <si>
    <t>d2nk2vyhlnep33.cloudfront.net</t>
  </si>
  <si>
    <t>d2pur3iezf4d1j.cloudfront.net</t>
  </si>
  <si>
    <t>d3kwyfyztuo0xs.cloudfront.net</t>
  </si>
  <si>
    <t>devices.carnivalmobile.com</t>
  </si>
  <si>
    <t>dpm.demdex.net</t>
  </si>
  <si>
    <t>drfdisvc.walmart.com</t>
  </si>
  <si>
    <t>drfdisvc.walmart.com:8080</t>
  </si>
  <si>
    <t>duolingo-achievements-prod.duolingo.com</t>
  </si>
  <si>
    <t>duolingo-leaderboards-prod.duolingo.com</t>
  </si>
  <si>
    <t>dynamic-media-cdn.tripadvisor.com</t>
  </si>
  <si>
    <t>dynamic-values-edge-service.doordash.com</t>
  </si>
  <si>
    <t>e90fb455186bc9f96d70265001a4ad13-adf0901f1861.cdn.forter.com</t>
  </si>
  <si>
    <t>e90fb455186bc9f96d70265001a4ad13-adf0901f1861.cdn5.forter.com</t>
  </si>
  <si>
    <t>eg-clickstream-event-manager-service-egdp-test.us-east-1-vpc-0618333437f727d62.slb.egdp-test.aws.away.black</t>
  </si>
  <si>
    <t>encore.scdn.co</t>
  </si>
  <si>
    <t>encrypted-tbn1.gstatic.com</t>
  </si>
  <si>
    <t>excess.duolingo.com</t>
  </si>
  <si>
    <t>expedia.com</t>
  </si>
  <si>
    <t>experiment-allocation.yelp.com</t>
  </si>
  <si>
    <t>fast.fonts.net</t>
  </si>
  <si>
    <t>fbs.smoot.apple.com</t>
  </si>
  <si>
    <t>firebase-settings.crashlytics.com</t>
  </si>
  <si>
    <t>firebaseinstallations.googleapis.com</t>
  </si>
  <si>
    <t>firebaselogging-pa.googleapis.com</t>
  </si>
  <si>
    <t>firebaseremoteconfig.googleapis.com</t>
  </si>
  <si>
    <t>friends.duolingo.com</t>
  </si>
  <si>
    <t>gateway.icloud.com</t>
  </si>
  <si>
    <t>gcdsdk.appsflyer.com</t>
  </si>
  <si>
    <t>gcloudctrl.prod01.amer.cros.wr.pvp.net</t>
  </si>
  <si>
    <t>geoconfig.wr.pvp.net</t>
  </si>
  <si>
    <t>geolocation.onetrust.com</t>
  </si>
  <si>
    <t>goals-api.duolingo.com</t>
  </si>
  <si>
    <t>googleads.g.doubleclick.net</t>
  </si>
  <si>
    <t>graph.facebook.com</t>
  </si>
  <si>
    <t>graphql-mobile-api.yelp.com</t>
  </si>
  <si>
    <t>gsp-ssl.ls.apple.com</t>
  </si>
  <si>
    <t>gsp.target.com</t>
  </si>
  <si>
    <t>gsp64-ssl.ls.apple.com</t>
  </si>
  <si>
    <t>gspe1-ssl.ls.apple.com</t>
  </si>
  <si>
    <t>gspe19-ssl.ls.apple.com</t>
  </si>
  <si>
    <t>gspe21-ssl.ls.apple.com</t>
  </si>
  <si>
    <t>gspe35-ssl.ls.apple.com</t>
  </si>
  <si>
    <t>guc3-spclient.spotify.com</t>
  </si>
  <si>
    <t>gw.line.naver.jp</t>
  </si>
  <si>
    <t>gwk.line.naver.jp</t>
  </si>
  <si>
    <t>gz.gstatic.com</t>
  </si>
  <si>
    <t>gz0.googleusercontent.com</t>
  </si>
  <si>
    <t>h-sdk.online-metrix.net</t>
  </si>
  <si>
    <t>heads-fa.scdn.co</t>
  </si>
  <si>
    <t>help.line.me</t>
  </si>
  <si>
    <t>httpkafka.unityads.unity3d.com</t>
  </si>
  <si>
    <t>i.ebayimg.com</t>
  </si>
  <si>
    <t>i.scdn.co</t>
  </si>
  <si>
    <t>i5.walmartimages.com</t>
  </si>
  <si>
    <t>identity.doordash.com</t>
  </si>
  <si>
    <t>idsync.rlcdn.com</t>
  </si>
  <si>
    <t>iguazu.doordash.com</t>
  </si>
  <si>
    <t>images.trvl-media.com</t>
  </si>
  <si>
    <t>img.cdn4dd.com</t>
  </si>
  <si>
    <t>img06.weeecdn.com</t>
  </si>
  <si>
    <t>in.appcenter.ms</t>
  </si>
  <si>
    <t>inappcheck.itunes.apple.com</t>
  </si>
  <si>
    <t>inapps.appsflyer.com</t>
  </si>
  <si>
    <t>init-p01md.apple.com</t>
  </si>
  <si>
    <t>init.itunes.apple.com</t>
  </si>
  <si>
    <t>insight.adsrvr.org</t>
  </si>
  <si>
    <t>ios-api-2.duolingo.com</t>
  </si>
  <si>
    <t>ios-api-ga.duolingo.com</t>
  </si>
  <si>
    <t>ios.bugly.prod01.amer.cros.wr.pvp.net</t>
  </si>
  <si>
    <t>jp-col-tcp.nelo.linecorp.com</t>
  </si>
  <si>
    <t>js.adsrvr.org</t>
  </si>
  <si>
    <t>lan.line.me</t>
  </si>
  <si>
    <t>launches.appsflyer.com</t>
  </si>
  <si>
    <t>lh3.googleusercontent.com</t>
  </si>
  <si>
    <t>lh6.googleusercontent.com</t>
  </si>
  <si>
    <t>livemadrasplatform.blob.core.windows.net</t>
  </si>
  <si>
    <t>ln-cdn.akamaized.net</t>
  </si>
  <si>
    <t>localization-duostrings.duolingo.com</t>
  </si>
  <si>
    <t>login5.spotify.com</t>
  </si>
  <si>
    <t>lolstatic-a.akamaihd.net</t>
  </si>
  <si>
    <t>m.api.forter.com</t>
  </si>
  <si>
    <t>match.adsrvr.org</t>
  </si>
  <si>
    <t>mdap.mpaas.cn-hongkong.aliyuncs.com</t>
  </si>
  <si>
    <t>mesu.apple.com</t>
  </si>
  <si>
    <t>metrics.icloud.com</t>
  </si>
  <si>
    <t>midas-bandits-prod.duolingo.com</t>
  </si>
  <si>
    <t>mobidcsng.ebay.com</t>
  </si>
  <si>
    <t>mobifts.ebay.com</t>
  </si>
  <si>
    <t>mobile-api.yelp.com</t>
  </si>
  <si>
    <t>mobile-data.onetrust.io</t>
  </si>
  <si>
    <t>mobilemaps-pa-gz.googleapis.com</t>
  </si>
  <si>
    <t>mobilemaps.googleapis.com</t>
  </si>
  <si>
    <t>mobiletelemetry.ebay.com</t>
  </si>
  <si>
    <t>notice.line.me</t>
  </si>
  <si>
    <t>notifications-pa.googleapis.com</t>
  </si>
  <si>
    <t>notify.bugsnag.com</t>
  </si>
  <si>
    <t>o17585.ingest.sentry.io</t>
  </si>
  <si>
    <t>o23420.ingest.sentry.io</t>
  </si>
  <si>
    <t>oauth2.googleapis.com</t>
  </si>
  <si>
    <t>oauthaccountmanager.googleapis.com</t>
  </si>
  <si>
    <t>ocsp.digicert.com</t>
  </si>
  <si>
    <t>oms.expedia.com</t>
  </si>
  <si>
    <t>p12-buy.itunes.apple.com</t>
  </si>
  <si>
    <t>p58-fmf.icloud.com</t>
  </si>
  <si>
    <t>p58-quota.icloud.com</t>
  </si>
  <si>
    <t>pagead2.googlesyndication.com</t>
  </si>
  <si>
    <t>pancake.apple.com</t>
  </si>
  <si>
    <t>partiality.itunes.apple.com</t>
  </si>
  <si>
    <t>people-pa.googleapis.com</t>
  </si>
  <si>
    <t>peoplestack-pa.googleapis.com</t>
  </si>
  <si>
    <t>pixel-static.spotify.com</t>
  </si>
  <si>
    <t>pixel.adsafeprotected.com</t>
  </si>
  <si>
    <t>pixel.spotify.com</t>
  </si>
  <si>
    <t>pixel.tapad.com</t>
  </si>
  <si>
    <t>platform.twitter.com</t>
  </si>
  <si>
    <t>play.google.com</t>
  </si>
  <si>
    <t>play.googleapis.com</t>
  </si>
  <si>
    <t>ponos.zeronaught.com</t>
  </si>
  <si>
    <t>profile.line-scdn.net</t>
  </si>
  <si>
    <t>profile.target.com</t>
  </si>
  <si>
    <t>ps.pndsn.com</t>
  </si>
  <si>
    <t>pubads.g.doubleclick.net</t>
  </si>
  <si>
    <t>px-conf.perimeterx.net</t>
  </si>
  <si>
    <t>px.ads.linkedin.com</t>
  </si>
  <si>
    <t>q-aeu1.contentsquare.net</t>
  </si>
  <si>
    <t>redoak.target.com</t>
  </si>
  <si>
    <t>redsky.target.com</t>
  </si>
  <si>
    <t>resolver.digimarc.net</t>
  </si>
  <si>
    <t>resources.digital-cloud.medallia.com</t>
  </si>
  <si>
    <t>s.dessaly.com</t>
  </si>
  <si>
    <t>s.pinimg.com</t>
  </si>
  <si>
    <t>s.yimg.jp</t>
  </si>
  <si>
    <t>s3-design-language-system.cdn4dd.com</t>
  </si>
  <si>
    <t>s3-media0.fl.yelpcdn.com</t>
  </si>
  <si>
    <t>s3-media1.fl.yelpcdn.com</t>
  </si>
  <si>
    <t>s3-media2.fl.yelpcdn.com</t>
  </si>
  <si>
    <t>s3-media3.fl.yelpcdn.com</t>
  </si>
  <si>
    <t>s3-media4.fl.yelpcdn.com</t>
  </si>
  <si>
    <t>s3.us-west-2.amazonaws.com</t>
  </si>
  <si>
    <t>sapphire-api.target.com</t>
  </si>
  <si>
    <t>sb.scorecardresearch.com</t>
  </si>
  <si>
    <t>sc-static.net</t>
  </si>
  <si>
    <t>scdn.line-apps.com</t>
  </si>
  <si>
    <t>scontent-sjc3-1.xx.fbcdn.net</t>
  </si>
  <si>
    <t>sdk-api-v1.singular.net</t>
  </si>
  <si>
    <t>sdk.iad-03.braze.com</t>
  </si>
  <si>
    <t>sdk.iad-08.braze.com</t>
  </si>
  <si>
    <t>search.line-scdn.net</t>
  </si>
  <si>
    <t>search.line.me</t>
  </si>
  <si>
    <t>securepubads.g.doubleclick.net</t>
  </si>
  <si>
    <t>seeded-session-images.scdn.co</t>
  </si>
  <si>
    <t>sessions.bugsnag.com</t>
  </si>
  <si>
    <t>setup.icloud.com</t>
  </si>
  <si>
    <t>signin</t>
  </si>
  <si>
    <t>signin.digimarc.net</t>
  </si>
  <si>
    <t>simg-ssl.duolingo.com</t>
  </si>
  <si>
    <t>skadsdk.appsflyer.com</t>
  </si>
  <si>
    <t>skadsdkless.appsflyer.com</t>
  </si>
  <si>
    <t>snap.licdn.com</t>
  </si>
  <si>
    <t>sp-bootstrap.spotifycdn.com</t>
  </si>
  <si>
    <t>sp.analytics.yahoo.com</t>
  </si>
  <si>
    <t>spclient.wg.spotify.com</t>
  </si>
  <si>
    <t>spotify.demdex.net</t>
  </si>
  <si>
    <t>ssl.gstatic.com</t>
  </si>
  <si>
    <t>static.ads-twitter.com</t>
  </si>
  <si>
    <t>static.cloudflareinsights.com</t>
  </si>
  <si>
    <t>static.tacdn.com</t>
  </si>
  <si>
    <t>stats.g.doubleclick.net</t>
  </si>
  <si>
    <t>stickershop.line-scdn.net</t>
  </si>
  <si>
    <t>stories-cdn.duolingo.com</t>
  </si>
  <si>
    <t>stories.duolingo.com</t>
  </si>
  <si>
    <t>streetviewpixels-pa.googleapis.com</t>
  </si>
  <si>
    <t>support.scdn.co</t>
  </si>
  <si>
    <t>support.spotify.com</t>
  </si>
  <si>
    <t>t.co</t>
  </si>
  <si>
    <t>t.contentsquare.net</t>
  </si>
  <si>
    <t>t.scdn.co</t>
  </si>
  <si>
    <t>target.md-apis.medallia.com</t>
  </si>
  <si>
    <t>target.scene7.com</t>
  </si>
  <si>
    <t>tgpa.prod01.amer.cros.wr.pvp.net</t>
  </si>
  <si>
    <t>thisis-images.scdn.co</t>
  </si>
  <si>
    <t>torimochi.line-apps.com</t>
  </si>
  <si>
    <t>tpc.googlesyndication.com</t>
  </si>
  <si>
    <t>tps.doubleverify.com</t>
  </si>
  <si>
    <t>tpsc-uw2.doubleverify.com</t>
  </si>
  <si>
    <t>tr.snapchat.com</t>
  </si>
  <si>
    <t>typeahead.target.com</t>
  </si>
  <si>
    <t>typography.doordash.com</t>
  </si>
  <si>
    <t>usw.wr.sgp.riotgames.com</t>
  </si>
  <si>
    <t>uts-front.line-apps.com</t>
  </si>
  <si>
    <t>wap.spotifycdn.com</t>
  </si>
  <si>
    <t>weather-data.apple.com</t>
  </si>
  <si>
    <t>web.facebook.com</t>
  </si>
  <si>
    <t>wildrift-na.akamaized.net</t>
  </si>
  <si>
    <t>wildrift.dyn.riotcdn.net</t>
  </si>
  <si>
    <t>www.expedia.co.kr</t>
  </si>
  <si>
    <t>www.expedia.com</t>
  </si>
  <si>
    <t>www.facebook.com</t>
  </si>
  <si>
    <t>www.google-analytics.com</t>
  </si>
  <si>
    <t>www.google.com</t>
  </si>
  <si>
    <t>www.googleadservices.com</t>
  </si>
  <si>
    <t>www.googleapis.com</t>
  </si>
  <si>
    <t>www.googletagmanager.com</t>
  </si>
  <si>
    <t>www.paypalobjects.com</t>
  </si>
  <si>
    <t>www.scdn.co</t>
  </si>
  <si>
    <t>www.spotify.com</t>
  </si>
  <si>
    <t>www.target.com</t>
  </si>
  <si>
    <t>www.tripadvisor.com</t>
  </si>
  <si>
    <t>www.walmart.com</t>
  </si>
  <si>
    <t>wwwlegal.spotifycdn.com</t>
  </si>
  <si>
    <t>zfnorth.cros.wr.pvp.net</t>
  </si>
  <si>
    <t>zombie.duolingo.com</t>
  </si>
  <si>
    <t>380eb680174b5d06b6911a80018b5a0e-adf0901f1861.cdn.forter.com</t>
  </si>
  <si>
    <t>380eb680174b5d06b6911a80018b5a0e-adf0901f1861.cdn5.forter.com</t>
  </si>
  <si>
    <t>9224405.fls.doubleclick.net</t>
  </si>
  <si>
    <t>accounts.google.co.kr</t>
  </si>
  <si>
    <t>advertising.walmart.com</t>
  </si>
  <si>
    <t>api-d.dropbox.com</t>
  </si>
  <si>
    <t>api.smoot.apple.com</t>
  </si>
  <si>
    <t>auction-load.unityads.unity3d.com</t>
  </si>
  <si>
    <t>autosug.ebaystatic.com</t>
  </si>
  <si>
    <t>b.travel-assets.com</t>
  </si>
  <si>
    <t>beacon.krxd.net</t>
  </si>
  <si>
    <t>c.travel-assets.com</t>
  </si>
  <si>
    <t>c2s.sdkless.appsflyer.com</t>
  </si>
  <si>
    <t>cdn.quantummetric.com</t>
  </si>
  <si>
    <t>cdn.tagcommander.com</t>
  </si>
  <si>
    <t>cn-dc1.oojoovae.org</t>
  </si>
  <si>
    <t>cn-dc1.uber.com</t>
  </si>
  <si>
    <t>cn-geo1.uber.com</t>
  </si>
  <si>
    <t>cn-phx2.cfe.uber.com</t>
  </si>
  <si>
    <t>crashlyticsreports-pa.googleapis.com</t>
  </si>
  <si>
    <t>csi.gstatic.com</t>
  </si>
  <si>
    <t>d1a3f4spazzrp4.cloudfront.net</t>
  </si>
  <si>
    <t>d1w2poirtb3as9.cloudfront.net</t>
  </si>
  <si>
    <t>device-provisioning.googleapis.com</t>
  </si>
  <si>
    <t>dns.google</t>
  </si>
  <si>
    <t>dyguxp1m9tbrw.cloudfront.net</t>
  </si>
  <si>
    <t>events.mz.unity3d.com</t>
  </si>
  <si>
    <t>expedia-app.quantummetric.com</t>
  </si>
  <si>
    <t>facebook.com</t>
  </si>
  <si>
    <t>fbcdn.net</t>
  </si>
  <si>
    <t>fbsbx.com</t>
  </si>
  <si>
    <t>fcmtoken.googleapis.com</t>
  </si>
  <si>
    <t>firebasedynamiclinks.googleapis.com</t>
  </si>
  <si>
    <t>fonts.gstatic.com</t>
  </si>
  <si>
    <t>gcd-s2s.appsflyer.com</t>
  </si>
  <si>
    <t>gcloudctrl.wr.pvp.net</t>
  </si>
  <si>
    <t>gsp57-ssl-revgeo.ls.apple.com</t>
  </si>
  <si>
    <t>i-lo.scdn.co</t>
  </si>
  <si>
    <t>inbox.google.com</t>
  </si>
  <si>
    <t>itunes.apple.com</t>
  </si>
  <si>
    <t>k-aeu1.contentsquare.net</t>
  </si>
  <si>
    <t>lh5.googleusercontent.com</t>
  </si>
  <si>
    <t>m.facebook.com</t>
  </si>
  <si>
    <t>mail-attachment.googleusercontent.com</t>
  </si>
  <si>
    <t>mail.google.com</t>
  </si>
  <si>
    <t>maps.googleapis.com</t>
  </si>
  <si>
    <t>mpsnare.iesnare.com</t>
  </si>
  <si>
    <t>ocsp.pki.goog</t>
  </si>
  <si>
    <t>ocsp2.apple.com</t>
  </si>
  <si>
    <t>onboarding.expediapartnercentral.com</t>
  </si>
  <si>
    <t>p134-fmf.icloud.com</t>
  </si>
  <si>
    <t>pippio.com</t>
  </si>
  <si>
    <t>pixel.mtrcs.samba.tv</t>
  </si>
  <si>
    <t>rr6---sn-jxopj-nh4e.googlevideo.com</t>
  </si>
  <si>
    <t>scontent-ord5-1.xx.fbcdn.net</t>
  </si>
  <si>
    <t>scontent-ord5-2.xx.fbcdn.net</t>
  </si>
  <si>
    <t>scontent.xx.fbcdn.net</t>
  </si>
  <si>
    <t>signaler-pa.googleapis.com</t>
  </si>
  <si>
    <t>ssl.kaptcha.com</t>
  </si>
  <si>
    <t>static.pay.expedia.com</t>
  </si>
  <si>
    <t>static.xx.fbcdn.net</t>
  </si>
  <si>
    <t>stocks-data-service.apple.com</t>
  </si>
  <si>
    <t>thumbnails.trvl-media.com</t>
  </si>
  <si>
    <t>usermatch.krxd.net</t>
  </si>
  <si>
    <t>www.egadvertising.com</t>
  </si>
  <si>
    <t>www.expediapartnercentral.com</t>
  </si>
  <si>
    <t>www.googletagservices.com</t>
  </si>
  <si>
    <t>www.homeaway.com</t>
  </si>
  <si>
    <t>www.hotels.com</t>
  </si>
  <si>
    <t>www.orbitz.com</t>
  </si>
  <si>
    <t>www.tamgrt.com</t>
  </si>
  <si>
    <t>www.travelocity.com</t>
  </si>
  <si>
    <t>www.trvl-px.com</t>
  </si>
  <si>
    <t>www.uqd.io</t>
  </si>
  <si>
    <t>www.vrbo.com</t>
  </si>
  <si>
    <t>znbbf46ejn8vkhysu-expediaxm.siteintercept.qualtrics.com</t>
  </si>
  <si>
    <t>FindMy</t>
  </si>
  <si>
    <t>Airbnb</t>
  </si>
  <si>
    <t>Canvas_Student</t>
  </si>
  <si>
    <t>GoogleEarth</t>
  </si>
  <si>
    <t>Health</t>
  </si>
  <si>
    <t>Google_Maps</t>
  </si>
  <si>
    <t>Wells_Fargo</t>
  </si>
  <si>
    <t>Teams</t>
  </si>
  <si>
    <t>LinkedIn</t>
  </si>
  <si>
    <t>Among_Us</t>
  </si>
  <si>
    <t>sum</t>
  </si>
  <si>
    <t>17de4c1e.akstat.io</t>
  </si>
  <si>
    <t>4578.n.trusteer.com</t>
  </si>
  <si>
    <t>6b8b0d91-4a20-4a00-a3e4-4da4a883a5f0.client-api.unity3dusercontent.com</t>
  </si>
  <si>
    <t>6b8b0d91-4a20-4a00-a3e4-4da4a883a5f0.cloudcontent.unity3dusercontent.com</t>
  </si>
  <si>
    <t>9418626.fls.doubleclick.net</t>
  </si>
  <si>
    <t>a.slack-edge.com</t>
  </si>
  <si>
    <t>a1.v.phobos.apple.com</t>
  </si>
  <si>
    <t>a568.phobos.apple.com</t>
  </si>
  <si>
    <t>aadcdn.msauth.net</t>
  </si>
  <si>
    <t>account.box.com</t>
  </si>
  <si>
    <t>accountsettingsmobile-pa.googleapis.com</t>
  </si>
  <si>
    <t>afd.perf.linkedin.com</t>
  </si>
  <si>
    <t>aidc.apple.com</t>
  </si>
  <si>
    <t>albert.apple.com</t>
  </si>
  <si>
    <t>amp-account.itunes.apple.com</t>
  </si>
  <si>
    <t>amp-account.tv.apple.com</t>
  </si>
  <si>
    <t>amsui.apple.com</t>
  </si>
  <si>
    <t>analytics.chase.com</t>
  </si>
  <si>
    <t>android.clients.google.com</t>
  </si>
  <si>
    <t>api-d8acc878.duosecurity.com</t>
  </si>
  <si>
    <t>api-m.paypal.com</t>
  </si>
  <si>
    <t>api.apptentive.com</t>
  </si>
  <si>
    <t>api.box.com</t>
  </si>
  <si>
    <t>api.epicgames.dev</t>
  </si>
  <si>
    <t>api.facebook.com</t>
  </si>
  <si>
    <t>api.fast.com</t>
  </si>
  <si>
    <t>api.glassdoor.com</t>
  </si>
  <si>
    <t>api.mixpanel.com</t>
  </si>
  <si>
    <t>api.rudderlabs.com</t>
  </si>
  <si>
    <t>api.twitter.com</t>
  </si>
  <si>
    <t>api.venmo.com</t>
  </si>
  <si>
    <t>apis.google.com</t>
  </si>
  <si>
    <t>app.adjust.net.in</t>
  </si>
  <si>
    <t>app.adjust.world</t>
  </si>
  <si>
    <t>app.box.com</t>
  </si>
  <si>
    <t>app.joinhandshake.co.uk</t>
  </si>
  <si>
    <t>app.joinhandshake.com</t>
  </si>
  <si>
    <t>apple.comscoreresearch.com</t>
  </si>
  <si>
    <t>appleid.apple.com</t>
  </si>
  <si>
    <t>applemusic-spotlight.myunidays.com</t>
  </si>
  <si>
    <t>apps.apple.com</t>
  </si>
  <si>
    <t>apps.mzstatic.com</t>
  </si>
  <si>
    <t>assets.adobedtm.com</t>
  </si>
  <si>
    <t>assets.nflxext.com</t>
  </si>
  <si>
    <t>b-api.facebook.com</t>
  </si>
  <si>
    <t>b-graph.facebook.com</t>
  </si>
  <si>
    <t>b.stats.paypal.com</t>
  </si>
  <si>
    <t>backend.innersloth.com</t>
  </si>
  <si>
    <t>bookkeeper.itunes.apple.com</t>
  </si>
  <si>
    <t>bootstrap.api.drift.com</t>
  </si>
  <si>
    <t>box.com</t>
  </si>
  <si>
    <t>box.demdex.net</t>
  </si>
  <si>
    <t>boxinc.sc.omtrdc.net</t>
  </si>
  <si>
    <t>brahe.apptimize.com</t>
  </si>
  <si>
    <t>browser.events.data.microsoft.com</t>
  </si>
  <si>
    <t>buy.itunes.apple.com</t>
  </si>
  <si>
    <t>c.apple.news</t>
  </si>
  <si>
    <t>c.go-mpulse.net</t>
  </si>
  <si>
    <t>c.itunes.apple.com</t>
  </si>
  <si>
    <t>c.paypal.com</t>
  </si>
  <si>
    <t>c6.paypal.com</t>
  </si>
  <si>
    <t>ca.slack-edge.com</t>
  </si>
  <si>
    <t>captcha.boxcdn.net</t>
  </si>
  <si>
    <t>carrierbundle.itunes.apple.com</t>
  </si>
  <si>
    <t>cas.ucdavis.edu</t>
  </si>
  <si>
    <t>cdn-settings.appsflyersdk.com</t>
  </si>
  <si>
    <t>cdn.ampproject.org</t>
  </si>
  <si>
    <t>cdn.discordapp.com</t>
  </si>
  <si>
    <t>cdn.heapanalytics.com</t>
  </si>
  <si>
    <t>cdn.inst-fs-iad-prod.inscloudgate.net</t>
  </si>
  <si>
    <t>cdn.optimizely.com</t>
  </si>
  <si>
    <t>cdn.sift.com</t>
  </si>
  <si>
    <t>cdn.zimperium.com</t>
  </si>
  <si>
    <t>cdn01.boxcdn.net</t>
  </si>
  <si>
    <t>cdnjs.cloudflare.com</t>
  </si>
  <si>
    <t>cdnm.trusteer.com</t>
  </si>
  <si>
    <t>certs.zimperium.com</t>
  </si>
  <si>
    <t>chat.google.com</t>
  </si>
  <si>
    <t>chd.stats.paypal.com</t>
  </si>
  <si>
    <t>ci3.googleusercontent.com</t>
  </si>
  <si>
    <t>ci4.googleusercontent.com</t>
  </si>
  <si>
    <t>ci5.googleusercontent.com</t>
  </si>
  <si>
    <t>ci6.googleusercontent.com</t>
  </si>
  <si>
    <t>client-api.itunes.apple.com</t>
  </si>
  <si>
    <t>client-log.box.com</t>
  </si>
  <si>
    <t>client.prod.repmap.microsoft.com</t>
  </si>
  <si>
    <t>clients1.google.com</t>
  </si>
  <si>
    <t>clients3.google.com</t>
  </si>
  <si>
    <t>clientservices.googleapis.com</t>
  </si>
  <si>
    <t>clientstream.launchdarkly.com</t>
  </si>
  <si>
    <t>cloudidentity.googleapis.com</t>
  </si>
  <si>
    <t>cm.everesttech.net</t>
  </si>
  <si>
    <t>combine.urbanairship.com</t>
  </si>
  <si>
    <t>config.teams.microsoft.com</t>
  </si>
  <si>
    <t>config2.mparticle.com</t>
  </si>
  <si>
    <t>connect.secure.wellsfargo.com</t>
  </si>
  <si>
    <t>connectivitycheck.gstatic.com</t>
  </si>
  <si>
    <t>content22.citibank.com.my</t>
  </si>
  <si>
    <t>csig.apple.com</t>
  </si>
  <si>
    <t>daf.xp.apple.com</t>
  </si>
  <si>
    <t>devel-stocks-data-service.newsapps.apple.com</t>
  </si>
  <si>
    <t>devel.asset-server.news.apple.com</t>
  </si>
  <si>
    <t>devel.client-api.news.apple.com</t>
  </si>
  <si>
    <t>devel.news-events.news.apple.com</t>
  </si>
  <si>
    <t>devel.remote-data-sources.news.apple.com</t>
  </si>
  <si>
    <t>devel.stocks-analytics-events.news.apple.com</t>
  </si>
  <si>
    <t>devel.stocks-edge.news.apple.com</t>
  </si>
  <si>
    <t>device-api.urbanairship.com</t>
  </si>
  <si>
    <t>discord.com</t>
  </si>
  <si>
    <t>dl.boxcloud.com</t>
  </si>
  <si>
    <t>dms-akam.licdn.com</t>
  </si>
  <si>
    <t>dms.licdn.com</t>
  </si>
  <si>
    <t>downloaddispatch.itunes.apple.com</t>
  </si>
  <si>
    <t>du-fuse.itunes.apple.com</t>
  </si>
  <si>
    <t>du11hjcvx0uqb.cloudfront.net</t>
  </si>
  <si>
    <t>dynamic-config-api.appsflyer.com</t>
  </si>
  <si>
    <t>dzc-metrics.mzstatic.com</t>
  </si>
  <si>
    <t>edgeapi.slack.com</t>
  </si>
  <si>
    <t>emoji.venmo.com</t>
  </si>
  <si>
    <t>eus.notifications.skype.com</t>
  </si>
  <si>
    <t>event.api.drift.com</t>
  </si>
  <si>
    <t>families.youtube.com</t>
  </si>
  <si>
    <t>files.slack.com</t>
  </si>
  <si>
    <t>finance-app.itunes.apple.com</t>
  </si>
  <si>
    <t>finance.yahoo.com</t>
  </si>
  <si>
    <t>fonts.googleapis.com</t>
  </si>
  <si>
    <t>food.muncho.io</t>
  </si>
  <si>
    <t>fraud-api.dyneti.com</t>
  </si>
  <si>
    <t>gdata.youtube.com</t>
  </si>
  <si>
    <t>genius-3.itunes.apple.com</t>
  </si>
  <si>
    <t>glassdoor-dataplane.rudderstack.com</t>
  </si>
  <si>
    <t>growth-pa.googleapis.com</t>
  </si>
  <si>
    <t>gs-loc.apple.com</t>
  </si>
  <si>
    <t>gsa.apple.com</t>
  </si>
  <si>
    <t>gsas.apple.com</t>
  </si>
  <si>
    <t>gsprw.apple.com</t>
  </si>
  <si>
    <t>handshake-production-cdn.joinhandshake.com</t>
  </si>
  <si>
    <t>heapanalytics.com</t>
  </si>
  <si>
    <t>help.apple.com</t>
  </si>
  <si>
    <t>help.netflix.com</t>
  </si>
  <si>
    <t>help.nflxext.com</t>
  </si>
  <si>
    <t>hexagon-analytics.com</t>
  </si>
  <si>
    <t>homesharing.itunes.apple.com</t>
  </si>
  <si>
    <t>i.instagram.com</t>
  </si>
  <si>
    <t>i.ytimg.com</t>
  </si>
  <si>
    <t>i9.ytimg.com</t>
  </si>
  <si>
    <t>iadsdk.apple.com</t>
  </si>
  <si>
    <t>ic3.events.data.microsoft.com</t>
  </si>
  <si>
    <t>ichnaea-web.netflix.com</t>
  </si>
  <si>
    <t>icq.icloud.com</t>
  </si>
  <si>
    <t>identity.mparticle.com</t>
  </si>
  <si>
    <t>idmsa.apple.com</t>
  </si>
  <si>
    <t>idmsa.apple.com.cn</t>
  </si>
  <si>
    <t>iforgot.apple.com</t>
  </si>
  <si>
    <t>iframe.arkoselabs.com</t>
  </si>
  <si>
    <t>images.muncho.io</t>
  </si>
  <si>
    <t>init.push.apple.com</t>
  </si>
  <si>
    <t>inst-fs-iad-prod.inscloudgate.net</t>
  </si>
  <si>
    <t>instructure-uploads.s3.amazonaws.com</t>
  </si>
  <si>
    <t>ios.prod.cloud.netflix.com</t>
  </si>
  <si>
    <t>ios.prod.ftl.netflix.com</t>
  </si>
  <si>
    <t>ipv4-c314-lax001-ix.ftl.nflxvideo.net</t>
  </si>
  <si>
    <t>is1-ssl.mzstatic.com</t>
  </si>
  <si>
    <t>is2-ssl.mzstatic.com</t>
  </si>
  <si>
    <t>is3-ssl.mzstatic.com</t>
  </si>
  <si>
    <t>is4-ssl.mzstatic.com</t>
  </si>
  <si>
    <t>is5-ssl.mzstatic.com</t>
  </si>
  <si>
    <t>itu-event.itunes.apple.com</t>
  </si>
  <si>
    <t>itunesu.itunes.apple.com</t>
  </si>
  <si>
    <t>journey.pcms.apple.com</t>
  </si>
  <si>
    <t>js.driftt.com</t>
  </si>
  <si>
    <t>km.support.apple.com</t>
  </si>
  <si>
    <t>linkedin-api.arkoselabs.com</t>
  </si>
  <si>
    <t>lithium.facebook.com</t>
  </si>
  <si>
    <t>login.canvas.ucdavis.edu</t>
  </si>
  <si>
    <t>login.live.com</t>
  </si>
  <si>
    <t>login.microsoftonline.com</t>
  </si>
  <si>
    <t>login.windows.net</t>
  </si>
  <si>
    <t>logincdn.msauth.net</t>
  </si>
  <si>
    <t>logx.optimizely.com</t>
  </si>
  <si>
    <t>lookaside.facebook.com</t>
  </si>
  <si>
    <t>m.box.com</t>
  </si>
  <si>
    <t>maps.google.com</t>
  </si>
  <si>
    <t>md-i-c.apptimize.com</t>
  </si>
  <si>
    <t>media-akam.licdn.com</t>
  </si>
  <si>
    <t>media-ecst.licdn.com</t>
  </si>
  <si>
    <t>media.glassdoor.com</t>
  </si>
  <si>
    <t>media.licdn.com</t>
  </si>
  <si>
    <t>metrics.api.drift.com</t>
  </si>
  <si>
    <t>metrics.mzstatic.com</t>
  </si>
  <si>
    <t>mfasa.chase.com</t>
  </si>
  <si>
    <t>mid4.linkedin.com</t>
  </si>
  <si>
    <t>mobile-collector.newrelic.com</t>
  </si>
  <si>
    <t>mobile.citibank.com.my</t>
  </si>
  <si>
    <t>mobile.confsettings.com</t>
  </si>
  <si>
    <t>mobile.launchdarkly.com</t>
  </si>
  <si>
    <t>mobilesoaaspac.citi.com</t>
  </si>
  <si>
    <t>mpi-prod.zimperium.com</t>
  </si>
  <si>
    <t>msgapi.teams.live.com</t>
  </si>
  <si>
    <t>mtalk.google.com:5228</t>
  </si>
  <si>
    <t>mupdates.trusteer.com</t>
  </si>
  <si>
    <t>music.apple.com</t>
  </si>
  <si>
    <t>musicstatus.itunes.apple.com</t>
  </si>
  <si>
    <t>my.itunes.apple.com</t>
  </si>
  <si>
    <t>myaccount.google.com</t>
  </si>
  <si>
    <t>myapp.itunes.apple.com</t>
  </si>
  <si>
    <t>mzstorekit.itunes.apple.com</t>
  </si>
  <si>
    <t>ncds.nflxext.com</t>
  </si>
  <si>
    <t>newassets-captcha.boxcdn.net</t>
  </si>
  <si>
    <t>news-assets.apple.com</t>
  </si>
  <si>
    <t>news-client.apple.com</t>
  </si>
  <si>
    <t>news-events.apple.com</t>
  </si>
  <si>
    <t>news.apple.com-prop</t>
  </si>
  <si>
    <t>notes.services.box.com</t>
  </si>
  <si>
    <t>ns.adobe.com</t>
  </si>
  <si>
    <t>o64374.ingest.sentry.io</t>
  </si>
  <si>
    <t>odc.officeapps.live.com</t>
  </si>
  <si>
    <t>openapi.starbucks.com</t>
  </si>
  <si>
    <t>ort.wellsfargo.com</t>
  </si>
  <si>
    <t>overmind.datatheorem.com</t>
  </si>
  <si>
    <t>p.paypal.com</t>
  </si>
  <si>
    <t>p03-calendars.icloud.com</t>
  </si>
  <si>
    <t>p58-fmfmobile.icloud.com</t>
  </si>
  <si>
    <t>pairingws.icloud.com</t>
  </si>
  <si>
    <t>pbs.twimg.com</t>
  </si>
  <si>
    <t>pd.itunes.apple.com</t>
  </si>
  <si>
    <t>pdx-col.eum-appdynamics.com</t>
  </si>
  <si>
    <t>piazza.com</t>
  </si>
  <si>
    <t>platform-akam.linkedin.com</t>
  </si>
  <si>
    <t>platform.linkedin.com</t>
  </si>
  <si>
    <t>play.itunes.apple.com</t>
  </si>
  <si>
    <t>presence.teams.live.com</t>
  </si>
  <si>
    <t>publicsuffix.org</t>
  </si>
  <si>
    <t>purl.org</t>
  </si>
  <si>
    <t>qa-remote-data-sources.apple.com</t>
  </si>
  <si>
    <t>qa-stocks-data-service.newsapps.apple.com</t>
  </si>
  <si>
    <t>qa.asset-server.news.apple.com</t>
  </si>
  <si>
    <t>qa.client-api.news.apple.com</t>
  </si>
  <si>
    <t>qa.news-events.news.apple.com</t>
  </si>
  <si>
    <t>qa.stocks-analytics-events.news.apple.com</t>
  </si>
  <si>
    <t>qa.stocks-edge.news.apple.com</t>
  </si>
  <si>
    <t>radar.cedexis.com</t>
  </si>
  <si>
    <t>radio-activity.itunes.apple.com</t>
  </si>
  <si>
    <t>radio-services.itunes.apple.com</t>
  </si>
  <si>
    <t>radio.itunes.apple.com</t>
  </si>
  <si>
    <t>redirector.googlevideo.com</t>
  </si>
  <si>
    <t>relay-iad.sentry.insops.net</t>
  </si>
  <si>
    <t>remote-data-sources.apple.com</t>
  </si>
  <si>
    <t>remote-data.urbanairship.com</t>
  </si>
  <si>
    <t>roaming.officeapps.live.com</t>
  </si>
  <si>
    <t>rpt.cedexis.com</t>
  </si>
  <si>
    <t>rubicon.wellsfargo.com</t>
  </si>
  <si>
    <t>rum2.perf.linkedin.com</t>
  </si>
  <si>
    <t>rum20.perf.linkedin.com</t>
  </si>
  <si>
    <t>s.mzstatic.com</t>
  </si>
  <si>
    <t>s2s.singular.net</t>
  </si>
  <si>
    <t>s3.amazonaws.com</t>
  </si>
  <si>
    <t>sanalytics.box.com</t>
  </si>
  <si>
    <t>se-edge.itunes.apple.com</t>
  </si>
  <si>
    <t>se.itunes.apple.com</t>
  </si>
  <si>
    <t>se2.itunes.apple.com</t>
  </si>
  <si>
    <t>search.itunes.apple.com</t>
  </si>
  <si>
    <t>secure.me.com</t>
  </si>
  <si>
    <t>secure04ea.chase.com</t>
  </si>
  <si>
    <t>securemetrics.apple.com</t>
  </si>
  <si>
    <t>sequoia.cdn-apple.com</t>
  </si>
  <si>
    <t>sf-api-token-service.itunes.apple.com</t>
  </si>
  <si>
    <t>shibboleth.ucdavis.edu</t>
  </si>
  <si>
    <t>sitemanager.itunes.apple.com</t>
  </si>
  <si>
    <t>sites.chase.com</t>
  </si>
  <si>
    <t>slack.com</t>
  </si>
  <si>
    <t>slackb.com</t>
  </si>
  <si>
    <t>slc.stats.paypal.com</t>
  </si>
  <si>
    <t>smetrics.citibank.com.my</t>
  </si>
  <si>
    <t>sp.itunes.apple.com</t>
  </si>
  <si>
    <t>speedysub.itunes.apple.com</t>
  </si>
  <si>
    <t>sso.services.box.net</t>
  </si>
  <si>
    <t>staging-remote-data-sources.apple.com</t>
  </si>
  <si>
    <t>staging-stocks-data-service.apple.com</t>
  </si>
  <si>
    <t>staging.asset-server.news.apple.com</t>
  </si>
  <si>
    <t>staging.client-api.news.apple.com</t>
  </si>
  <si>
    <t>staging.news-events.news.apple.com</t>
  </si>
  <si>
    <t>staging.stocks-analytics-events.news.apple.com</t>
  </si>
  <si>
    <t>staging.stocks-edge.news.apple.com</t>
  </si>
  <si>
    <t>static-akam.licdn.com</t>
  </si>
  <si>
    <t>static-azur.licdn.com</t>
  </si>
  <si>
    <t>static.chasecdn.com</t>
  </si>
  <si>
    <t>static.licdn.com</t>
  </si>
  <si>
    <t>statics.teams.cdn.live.net</t>
  </si>
  <si>
    <t>statics.teams.cdn.office.net</t>
  </si>
  <si>
    <t>statuspage-proxy.joinhandshake.com</t>
  </si>
  <si>
    <t>stocks-analytics-events.apple.com</t>
  </si>
  <si>
    <t>stocks-edge.apple.com</t>
  </si>
  <si>
    <t>su.itunes.apple.com</t>
  </si>
  <si>
    <t>suggestqueries.google.com</t>
  </si>
  <si>
    <t>support.apple.com</t>
  </si>
  <si>
    <t>support.google.com</t>
  </si>
  <si>
    <t>supportmetrics.apple.com</t>
  </si>
  <si>
    <t>sync.itunes.apple.com</t>
  </si>
  <si>
    <t>t.paypal.com</t>
  </si>
  <si>
    <t>teams.events.data.microsoft.com</t>
  </si>
  <si>
    <t>teams.live.com</t>
  </si>
  <si>
    <t>test-stocks-data-service.newsapps.apple.com</t>
  </si>
  <si>
    <t>test.asset-server.news.apple.com</t>
  </si>
  <si>
    <t>test.client-api.news.apple.com</t>
  </si>
  <si>
    <t>test.news-events.news.apple.com</t>
  </si>
  <si>
    <t>test.remote-data-sources.news.apple.com</t>
  </si>
  <si>
    <t>test.stocks-analytics-events.news.apple.com</t>
  </si>
  <si>
    <t>test.stocks-edge.news.apple.com</t>
  </si>
  <si>
    <t>token.safebrowsing.apple</t>
  </si>
  <si>
    <t>twitter.com</t>
  </si>
  <si>
    <t>ucdavis.joinhandshake.com</t>
  </si>
  <si>
    <t>update.googleapis.com</t>
  </si>
  <si>
    <t>upp.itunes.apple.com</t>
  </si>
  <si>
    <t>us04as.zoom.us</t>
  </si>
  <si>
    <t>us04nws.zoom.us</t>
  </si>
  <si>
    <t>us04web.zoom.us</t>
  </si>
  <si>
    <t>us04www3.zoom.us</t>
  </si>
  <si>
    <t>us04xmpp1.zoom.us</t>
  </si>
  <si>
    <t>us04xmppapi.zoom.us</t>
  </si>
  <si>
    <t>us04zpns.zoom.us</t>
  </si>
  <si>
    <t>userpub.itunes.apple.com</t>
  </si>
  <si>
    <t>uts-api.itunes.apple.com</t>
  </si>
  <si>
    <t>video.twimg.com</t>
  </si>
  <si>
    <t>weather-analytics-events.apple.com</t>
  </si>
  <si>
    <t>www.apple.com</t>
  </si>
  <si>
    <t>www.box.com</t>
  </si>
  <si>
    <t>www.gstatic.com</t>
  </si>
  <si>
    <t>www.linkedin.com</t>
  </si>
  <si>
    <t>www.netflix.com</t>
  </si>
  <si>
    <t>www.paypal.com</t>
  </si>
  <si>
    <t>www.recaptcha.net</t>
  </si>
  <si>
    <t>www.support.apple.com</t>
  </si>
  <si>
    <t>www.trumba.com</t>
  </si>
  <si>
    <t>www.w3.org</t>
  </si>
  <si>
    <t>www.youtube.com</t>
  </si>
  <si>
    <t>xp.apple.com</t>
  </si>
  <si>
    <t>youtubei.googleapis.com</t>
  </si>
  <si>
    <t>yt3.ggpht.com</t>
  </si>
  <si>
    <t>yt3.googleusercontent.com</t>
  </si>
  <si>
    <t>zn1ynnliufrct75cb-paypalxm.siteintercept.qualtrics.com</t>
  </si>
  <si>
    <t>zn2rjw8v8ecfgyigt-paypalxm.siteintercept.qualtrics.com</t>
  </si>
  <si>
    <t>Candy_Crush_Saga</t>
  </si>
  <si>
    <t>TheWeatherChannel</t>
  </si>
  <si>
    <t>Wild_Rift</t>
  </si>
  <si>
    <t>redirect.prod.experiment.routing.cloudfront.aws.a2z.com</t>
  </si>
  <si>
    <t>certify-js.alexametrics.com</t>
  </si>
  <si>
    <t>certify.alexametrics.com</t>
  </si>
  <si>
    <t>y9yrsygcg6.execute-api.us-east-1.amazonaws.com</t>
  </si>
  <si>
    <t>humb.apple.com</t>
  </si>
  <si>
    <t>init.ess.apple.com</t>
  </si>
  <si>
    <t>banner.appsflyer.com</t>
  </si>
  <si>
    <t>dlsdk.appsflyer.com</t>
  </si>
  <si>
    <t>wa.appsflyer.com</t>
  </si>
  <si>
    <t>websdk.appsflyer.com</t>
  </si>
  <si>
    <t>abtest-sg.byteoversea.com</t>
  </si>
  <si>
    <t>mon-va.byteoversea.com</t>
  </si>
  <si>
    <t>vcs-sg.byteoversea.com</t>
  </si>
  <si>
    <t>www.cloudflare.com</t>
  </si>
  <si>
    <t>accf6f01cd30d19b67c086f535ba181d3.profile.dfw57-p3.cloudfront.net</t>
  </si>
  <si>
    <t>d38xvr37kwwhcm.cloudfront.net</t>
  </si>
  <si>
    <t>google.com</t>
  </si>
  <si>
    <t>p16-va-tiktok.ibyteimg.com</t>
  </si>
  <si>
    <t>d.impactradius-event.com</t>
  </si>
  <si>
    <t>mobilecrush.king.com</t>
  </si>
  <si>
    <t>wa.onelink.me</t>
  </si>
  <si>
    <t>amplify.outbrain.com</t>
  </si>
  <si>
    <t>tr.outbrain.com</t>
  </si>
  <si>
    <t>i.pinimg.com</t>
  </si>
  <si>
    <t>v1.pinimg.com</t>
  </si>
  <si>
    <t>api.pinterest.com</t>
  </si>
  <si>
    <t>assets.pinterest.com</t>
  </si>
  <si>
    <t>trk.pinterest.com</t>
  </si>
  <si>
    <t>www.sayweee.com</t>
  </si>
  <si>
    <t>lf16-gecko-source.tiktokcdn.com</t>
  </si>
  <si>
    <t>p16-amd-va.tiktokcdn.com</t>
  </si>
  <si>
    <t>p16-sign-sg.tiktokcdn.com</t>
  </si>
  <si>
    <t>api16-core-c-alisg.tiktokv.com</t>
  </si>
  <si>
    <t>api16-normal-c-alisg.tiktokv.com</t>
  </si>
  <si>
    <t>api21-core-c-alisg.tiktokv.com</t>
  </si>
  <si>
    <t>api21-normal-c-alisg.tiktokv.com</t>
  </si>
  <si>
    <t>gecko-sg.tiktokv.com</t>
  </si>
  <si>
    <t>libra-sg.tiktokv.com</t>
  </si>
  <si>
    <t>log.tiktokv.com</t>
  </si>
  <si>
    <t>mon-sg.tiktokv.com</t>
  </si>
  <si>
    <t>mon.tiktokv.com</t>
  </si>
  <si>
    <t>pitaya-task.tiktokv.com</t>
  </si>
  <si>
    <t>pitaya.tiktokv.com</t>
  </si>
  <si>
    <t>tnc16-platform-alisg.tiktokv.com</t>
  </si>
  <si>
    <t>tnc16-platform-useast1a.tiktokv.com</t>
  </si>
  <si>
    <t>webcast.tiktokv.com</t>
  </si>
  <si>
    <t>xdevice-api.tiktokv.com</t>
  </si>
  <si>
    <t>www.visualdive.com</t>
  </si>
  <si>
    <t>img01.weeecdn.net</t>
  </si>
  <si>
    <t>media-sjc3-1.cdn.whatsapp.net</t>
  </si>
  <si>
    <t>static.whatsapp.net</t>
  </si>
  <si>
    <t>v.whatsapp.net</t>
  </si>
  <si>
    <t>Subdomains</t>
  </si>
  <si>
    <t>Domains</t>
  </si>
  <si>
    <t>Counts</t>
  </si>
  <si>
    <t>Tracking?</t>
  </si>
  <si>
    <t>Owner Name</t>
  </si>
  <si>
    <t>Parents</t>
  </si>
  <si>
    <t>apple.com</t>
  </si>
  <si>
    <t>googleapis.com</t>
  </si>
  <si>
    <t>O</t>
  </si>
  <si>
    <t>Google APIs</t>
  </si>
  <si>
    <t>Google</t>
  </si>
  <si>
    <t>Firebase</t>
  </si>
  <si>
    <t>crashlytics.com</t>
  </si>
  <si>
    <t>Crashlytics</t>
  </si>
  <si>
    <t>googleusercontent.com</t>
  </si>
  <si>
    <t>primarily related to serving ads on iOS devices and is used by Apple's iAd advertising network</t>
  </si>
  <si>
    <t>domain used by Apple for various purposes related to its services and applications, including iCloud and the App Store</t>
  </si>
  <si>
    <t>adjust.com</t>
  </si>
  <si>
    <t>Adjust</t>
  </si>
  <si>
    <t>mobile app marketing platform, for tracking and attributing app installs and in-app events to specific marketing campaigns and sources</t>
  </si>
  <si>
    <t>appcenter.ms</t>
  </si>
  <si>
    <t>App Center</t>
  </si>
  <si>
    <t>Microsoft</t>
  </si>
  <si>
    <t>branch.io</t>
  </si>
  <si>
    <t>Branch</t>
  </si>
  <si>
    <t>deep linking and mobile attribution platform, for tracking and attributing app installs and in-app events to specific marketing campaigns and sources</t>
  </si>
  <si>
    <t>bugsang.com</t>
  </si>
  <si>
    <t>Bugsnag</t>
  </si>
  <si>
    <t>error monitoring and debugging tool for software developers, to track and analyze user sessions, errors, and crashes in software applications</t>
  </si>
  <si>
    <t>doubleclick.net</t>
  </si>
  <si>
    <t>DoubleClick</t>
  </si>
  <si>
    <t>popular advertising platform, for tracking and targeting ads to specific users based on their interests and browsing behavior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</si>
</sst>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8">
    <font>
      <sz val="10"/>
      <color rgb="FF000000"/>
      <name val="Arial"/>
      <scheme val="minor"/>
    </font>
    <font>
      <sz val="6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6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9"/>
      <color rgb="FF7E3794"/>
      <name val="Arial"/>
      <family val="2"/>
      <scheme val="minor"/>
    </font>
    <font>
      <sz val="9"/>
      <color rgb="FF000000"/>
      <name val="Arial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color rgb="FF0563C1"/>
      <name val="Calibri"/>
      <family val="2"/>
    </font>
    <font>
      <u/>
      <sz val="11"/>
      <color rgb="FF0563C1"/>
      <name val="Calibri"/>
      <family val="2"/>
    </font>
    <font>
      <b/>
      <sz val="10"/>
      <color theme="1"/>
      <name val="Arial"/>
      <family val="2"/>
      <scheme val="minor"/>
    </font>
    <font>
      <b/>
      <sz val="6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2"/>
      <color rgb="FF000000"/>
      <name val="&quot;맑은 고딕&quot;"/>
      <family val="3"/>
      <charset val="129"/>
    </font>
    <font>
      <b/>
      <sz val="12"/>
      <color rgb="FF000000"/>
      <name val="&quot;맑은 고딕&quot;"/>
    </font>
    <font>
      <u/>
      <sz val="12"/>
      <color rgb="FF000000"/>
      <name val="&quot;맑은 고딕&quot;"/>
    </font>
    <font>
      <b/>
      <sz val="10"/>
      <color rgb="FF000000"/>
      <name val="&quot;맑은 고딕&quot;"/>
    </font>
    <font>
      <u/>
      <sz val="10"/>
      <color rgb="FF000000"/>
      <name val="&quot;맑은 고딕&quot;"/>
    </font>
    <font>
      <u/>
      <sz val="10"/>
      <color rgb="FF0000FF"/>
      <name val="&quot;맑은 고딕&quot;"/>
    </font>
    <font>
      <sz val="10"/>
      <color rgb="FF000000"/>
      <name val="&quot;맑은 고딕&quot;"/>
    </font>
    <font>
      <sz val="10"/>
      <color theme="1"/>
      <name val="Arial"/>
      <family val="2"/>
      <scheme val="minor"/>
    </font>
    <font>
      <u/>
      <sz val="10"/>
      <color rgb="FF000000"/>
      <name val="&quot;맑은 고딕&quot;"/>
    </font>
    <font>
      <u/>
      <sz val="10"/>
      <color rgb="FF0000FF"/>
      <name val="&quot;맑은 고딕&quot;"/>
    </font>
    <font>
      <u/>
      <sz val="10"/>
      <color rgb="FF000000"/>
      <name val="&quot;맑은 고딕&quot;"/>
    </font>
    <font>
      <u/>
      <sz val="10"/>
      <color rgb="FF000000"/>
      <name val="&quot;맑은 고딕&quot;"/>
    </font>
    <font>
      <u/>
      <sz val="10"/>
      <color rgb="FF000000"/>
      <name val="&quot;맑은 고딕&quot;"/>
    </font>
    <font>
      <u/>
      <sz val="10"/>
      <color rgb="FF000000"/>
      <name val="&quot;맑은 고딕&quot;"/>
    </font>
    <font>
      <u/>
      <sz val="10"/>
      <color rgb="FF0000FF"/>
      <name val="&quot;맑은 고딕&quot;"/>
    </font>
    <font>
      <sz val="8"/>
      <name val="Arial"/>
      <family val="3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6B26B"/>
        <bgColor rgb="FFF6B26B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DD7E6B"/>
        <bgColor rgb="FFDD7E6B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textRotation="90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/>
    <xf numFmtId="0" fontId="2" fillId="0" borderId="0" xfId="0" applyFont="1"/>
    <xf numFmtId="0" fontId="1" fillId="2" borderId="0" xfId="0" applyFont="1" applyFill="1" applyAlignment="1">
      <alignment horizontal="center" vertical="center" textRotation="90"/>
    </xf>
    <xf numFmtId="0" fontId="1" fillId="3" borderId="0" xfId="0" applyFont="1" applyFill="1" applyAlignment="1">
      <alignment horizontal="center" vertical="center" textRotation="90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left"/>
    </xf>
    <xf numFmtId="0" fontId="7" fillId="5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1" fillId="12" borderId="0" xfId="0" applyFont="1" applyFill="1" applyAlignment="1">
      <alignment horizontal="center" vertical="center" textRotation="90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textRotation="90"/>
    </xf>
    <xf numFmtId="0" fontId="9" fillId="0" borderId="0" xfId="0" applyFont="1" applyAlignment="1">
      <alignment horizontal="center"/>
    </xf>
    <xf numFmtId="0" fontId="8" fillId="12" borderId="0" xfId="0" applyFont="1" applyFill="1" applyAlignment="1">
      <alignment horizontal="center" vertical="center" textRotation="90"/>
    </xf>
    <xf numFmtId="0" fontId="8" fillId="0" borderId="0" xfId="0" applyFont="1" applyAlignment="1">
      <alignment horizontal="center" vertical="center" textRotation="90" wrapText="1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11" fillId="4" borderId="0" xfId="0" applyFont="1" applyFill="1"/>
    <xf numFmtId="0" fontId="11" fillId="13" borderId="0" xfId="0" applyFont="1" applyFill="1"/>
    <xf numFmtId="0" fontId="12" fillId="0" borderId="0" xfId="0" applyFont="1"/>
    <xf numFmtId="0" fontId="10" fillId="14" borderId="0" xfId="0" applyFont="1" applyFill="1" applyAlignment="1">
      <alignment horizontal="center" vertical="center"/>
    </xf>
    <xf numFmtId="0" fontId="13" fillId="0" borderId="0" xfId="0" applyFont="1"/>
    <xf numFmtId="0" fontId="10" fillId="9" borderId="0" xfId="0" applyFont="1" applyFill="1" applyAlignment="1">
      <alignment horizontal="center"/>
    </xf>
    <xf numFmtId="0" fontId="10" fillId="9" borderId="0" xfId="0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10" fillId="8" borderId="0" xfId="0" applyFont="1" applyFill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0" fontId="15" fillId="4" borderId="0" xfId="0" applyFont="1" applyFill="1" applyAlignment="1">
      <alignment horizontal="center"/>
    </xf>
    <xf numFmtId="0" fontId="16" fillId="0" borderId="0" xfId="0" applyFont="1" applyAlignment="1">
      <alignment horizontal="right"/>
    </xf>
    <xf numFmtId="0" fontId="16" fillId="0" borderId="0" xfId="0" applyFont="1"/>
    <xf numFmtId="0" fontId="15" fillId="13" borderId="0" xfId="0" applyFont="1" applyFill="1" applyAlignment="1">
      <alignment horizontal="center"/>
    </xf>
    <xf numFmtId="0" fontId="17" fillId="13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0" fontId="2" fillId="15" borderId="0" xfId="0" applyFont="1" applyFill="1" applyAlignment="1">
      <alignment horizontal="left"/>
    </xf>
    <xf numFmtId="0" fontId="2" fillId="1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2" fillId="13" borderId="0" xfId="0" applyFont="1" applyFill="1" applyAlignment="1">
      <alignment horizontal="left"/>
    </xf>
    <xf numFmtId="0" fontId="22" fillId="0" borderId="0" xfId="0" applyFont="1"/>
    <xf numFmtId="0" fontId="23" fillId="0" borderId="0" xfId="0" applyFont="1" applyAlignment="1">
      <alignment horizontal="center"/>
    </xf>
    <xf numFmtId="0" fontId="24" fillId="0" borderId="0" xfId="0" applyFont="1"/>
    <xf numFmtId="0" fontId="22" fillId="0" borderId="0" xfId="0" applyFont="1" applyAlignment="1">
      <alignment horizontal="right"/>
    </xf>
    <xf numFmtId="0" fontId="23" fillId="0" borderId="0" xfId="0" applyFont="1"/>
    <xf numFmtId="0" fontId="25" fillId="0" borderId="0" xfId="0" applyFont="1" applyAlignment="1">
      <alignment horizontal="center"/>
    </xf>
    <xf numFmtId="0" fontId="26" fillId="16" borderId="0" xfId="0" applyFont="1" applyFill="1"/>
    <xf numFmtId="0" fontId="27" fillId="16" borderId="0" xfId="0" applyFont="1" applyFill="1" applyAlignment="1">
      <alignment horizontal="right"/>
    </xf>
    <xf numFmtId="0" fontId="28" fillId="16" borderId="0" xfId="0" applyFont="1" applyFill="1" applyAlignment="1">
      <alignment horizontal="right"/>
    </xf>
    <xf numFmtId="0" fontId="29" fillId="16" borderId="0" xfId="0" applyFont="1" applyFill="1" applyAlignment="1">
      <alignment horizontal="center"/>
    </xf>
    <xf numFmtId="0" fontId="2" fillId="16" borderId="0" xfId="0" applyFont="1" applyFill="1"/>
    <xf numFmtId="0" fontId="30" fillId="0" borderId="0" xfId="0" applyFont="1"/>
    <xf numFmtId="0" fontId="31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29" fillId="0" borderId="0" xfId="0" applyFont="1" applyAlignment="1">
      <alignment horizontal="center"/>
    </xf>
    <xf numFmtId="0" fontId="32" fillId="0" borderId="0" xfId="0" applyFont="1"/>
    <xf numFmtId="0" fontId="33" fillId="0" borderId="0" xfId="0" applyFont="1" applyAlignment="1">
      <alignment horizontal="right"/>
    </xf>
    <xf numFmtId="0" fontId="34" fillId="16" borderId="0" xfId="0" applyFont="1" applyFill="1"/>
    <xf numFmtId="0" fontId="35" fillId="17" borderId="0" xfId="0" applyFont="1" applyFill="1"/>
    <xf numFmtId="0" fontId="36" fillId="17" borderId="0" xfId="0" applyFont="1" applyFill="1" applyAlignment="1">
      <alignment horizontal="right"/>
    </xf>
    <xf numFmtId="0" fontId="28" fillId="17" borderId="0" xfId="0" applyFont="1" applyFill="1" applyAlignment="1">
      <alignment horizontal="right"/>
    </xf>
    <xf numFmtId="0" fontId="29" fillId="17" borderId="0" xfId="0" applyFont="1" applyFill="1" applyAlignment="1">
      <alignment horizontal="center"/>
    </xf>
    <xf numFmtId="0" fontId="2" fillId="17" borderId="0" xfId="0" applyFont="1" applyFill="1"/>
    <xf numFmtId="0" fontId="1" fillId="0" borderId="0" xfId="0" applyFont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 vertical="center" textRotation="90"/>
    </xf>
    <xf numFmtId="0" fontId="14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1" fillId="15" borderId="0" xfId="0" applyFont="1" applyFill="1" applyAlignment="1">
      <alignment horizontal="center" vertical="center"/>
    </xf>
    <xf numFmtId="0" fontId="24" fillId="0" borderId="0" xfId="0" applyFont="1"/>
    <xf numFmtId="0" fontId="22" fillId="0" borderId="0" xfId="0" applyFont="1"/>
    <xf numFmtId="0" fontId="0" fillId="0" borderId="0" xfId="0" applyFill="1" applyAlignment="1">
      <alignment horizontal="center"/>
    </xf>
  </cellXfs>
  <cellStyles count="1">
    <cellStyle name="표준" xfId="0" builtinId="0"/>
  </cellStyles>
  <dxfs count="60"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scheme val="minor"/>
      </font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0"/>
          <bgColor theme="0"/>
        </patternFill>
      </fill>
    </dxf>
  </dxfs>
  <tableStyles count="10">
    <tableStyle name="Apps Category-style" pivot="0" count="2" xr9:uid="{00000000-0011-0000-FFFF-FFFF00000000}">
      <tableStyleElement type="firstRowStripe" dxfId="59"/>
      <tableStyleElement type="secondRowStripe" dxfId="58"/>
    </tableStyle>
    <tableStyle name="Nutrition Labels v2-style" pivot="0" count="2" xr9:uid="{00000000-0011-0000-FFFF-FFFF01000000}">
      <tableStyleElement type="firstRowStripe" dxfId="57"/>
      <tableStyleElement type="secondRowStripe" dxfId="56"/>
    </tableStyle>
    <tableStyle name="Compare with Nutrition Label-style" pivot="0" count="2" xr9:uid="{00000000-0011-0000-FFFF-FFFF02000000}">
      <tableStyleElement type="firstRowStripe" dxfId="55"/>
      <tableStyleElement type="secondRowStripe" dxfId="54"/>
    </tableStyle>
    <tableStyle name="Comparing with Nutrition Label -style" pivot="0" count="2" xr9:uid="{00000000-0011-0000-FFFF-FFFF03000000}">
      <tableStyleElement type="firstRowStripe" dxfId="53"/>
      <tableStyleElement type="secondRowStripe" dxfId="52"/>
    </tableStyle>
    <tableStyle name="ATT Comparison-style" pivot="0" count="2" xr9:uid="{00000000-0011-0000-FFFF-FFFF04000000}">
      <tableStyleElement type="firstRowStripe" dxfId="51"/>
      <tableStyleElement type="secondRowStripe" dxfId="50"/>
    </tableStyle>
    <tableStyle name="ATT Comparison-style 2" pivot="0" count="2" xr9:uid="{00000000-0011-0000-FFFF-FFFF05000000}">
      <tableStyleElement type="firstRowStripe" dxfId="49"/>
      <tableStyleElement type="secondRowStripe" dxfId="48"/>
    </tableStyle>
    <tableStyle name="Apple vs Others-style" pivot="0" count="2" xr9:uid="{00000000-0011-0000-FFFF-FFFF06000000}">
      <tableStyleElement type="firstRowStripe" dxfId="47"/>
      <tableStyleElement type="secondRowStripe" dxfId="46"/>
    </tableStyle>
    <tableStyle name="Apple vs Others-style 2" pivot="0" count="2" xr9:uid="{00000000-0011-0000-FFFF-FFFF07000000}">
      <tableStyleElement type="firstRowStripe" dxfId="45"/>
      <tableStyleElement type="secondRowStripe" dxfId="44"/>
    </tableStyle>
    <tableStyle name="Apple vs Others-style 3" pivot="0" count="2" xr9:uid="{00000000-0011-0000-FFFF-FFFF08000000}">
      <tableStyleElement type="firstRowStripe" dxfId="43"/>
      <tableStyleElement type="secondRowStripe" dxfId="42"/>
    </tableStyle>
    <tableStyle name="Apple vs Others-style 4" pivot="0" count="2" xr9:uid="{00000000-0011-0000-FFFF-FFFF09000000}">
      <tableStyleElement type="firstRowStripe" dxfId="41"/>
      <tableStyleElement type="secondRowStripe" dxfId="4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Enabling vs Disabling App Tracking</a:t>
            </a:r>
          </a:p>
        </c:rich>
      </c:tx>
      <c:overlay val="0"/>
    </c:title>
    <c:autoTitleDeleted val="0"/>
    <c:plotArea>
      <c:layout/>
      <c:barChart>
        <c:barDir val="bar"/>
        <c:grouping val="percentStacked"/>
        <c:varyColors val="1"/>
        <c:ser>
          <c:idx val="0"/>
          <c:order val="0"/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'ATT Comparison'!$E$2:$E$17</c:f>
              <c:strCache>
                <c:ptCount val="16"/>
                <c:pt idx="0">
                  <c:v>Facebook </c:v>
                </c:pt>
                <c:pt idx="1">
                  <c:v>Instagram</c:v>
                </c:pt>
                <c:pt idx="2">
                  <c:v>Line</c:v>
                </c:pt>
                <c:pt idx="3">
                  <c:v>Weather Channel</c:v>
                </c:pt>
                <c:pt idx="4">
                  <c:v>Uber</c:v>
                </c:pt>
                <c:pt idx="5">
                  <c:v>Yelp</c:v>
                </c:pt>
                <c:pt idx="6">
                  <c:v>Expedia</c:v>
                </c:pt>
                <c:pt idx="7">
                  <c:v>TripAdvisor</c:v>
                </c:pt>
                <c:pt idx="8">
                  <c:v>Ebay</c:v>
                </c:pt>
                <c:pt idx="9">
                  <c:v>Target</c:v>
                </c:pt>
                <c:pt idx="10">
                  <c:v>Walmart</c:v>
                </c:pt>
                <c:pt idx="11">
                  <c:v>Doordash</c:v>
                </c:pt>
                <c:pt idx="12">
                  <c:v>Weee!</c:v>
                </c:pt>
                <c:pt idx="13">
                  <c:v>Spotify</c:v>
                </c:pt>
                <c:pt idx="14">
                  <c:v>Wild rift</c:v>
                </c:pt>
                <c:pt idx="15">
                  <c:v>Duolingo</c:v>
                </c:pt>
              </c:strCache>
            </c:strRef>
          </c:cat>
          <c:val>
            <c:numRef>
              <c:f>'ATT Comparison'!$F$2:$F$17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16</c:v>
                </c:pt>
                <c:pt idx="12">
                  <c:v>6</c:v>
                </c:pt>
                <c:pt idx="13">
                  <c:v>8</c:v>
                </c:pt>
                <c:pt idx="14">
                  <c:v>9</c:v>
                </c:pt>
                <c:pt idx="15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6BB-DB44-A10F-E8F018B51D00}"/>
            </c:ext>
          </c:extLst>
        </c:ser>
        <c:ser>
          <c:idx val="1"/>
          <c:order val="1"/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'ATT Comparison'!$E$2:$E$17</c:f>
              <c:strCache>
                <c:ptCount val="16"/>
                <c:pt idx="0">
                  <c:v>Facebook </c:v>
                </c:pt>
                <c:pt idx="1">
                  <c:v>Instagram</c:v>
                </c:pt>
                <c:pt idx="2">
                  <c:v>Line</c:v>
                </c:pt>
                <c:pt idx="3">
                  <c:v>Weather Channel</c:v>
                </c:pt>
                <c:pt idx="4">
                  <c:v>Uber</c:v>
                </c:pt>
                <c:pt idx="5">
                  <c:v>Yelp</c:v>
                </c:pt>
                <c:pt idx="6">
                  <c:v>Expedia</c:v>
                </c:pt>
                <c:pt idx="7">
                  <c:v>TripAdvisor</c:v>
                </c:pt>
                <c:pt idx="8">
                  <c:v>Ebay</c:v>
                </c:pt>
                <c:pt idx="9">
                  <c:v>Target</c:v>
                </c:pt>
                <c:pt idx="10">
                  <c:v>Walmart</c:v>
                </c:pt>
                <c:pt idx="11">
                  <c:v>Doordash</c:v>
                </c:pt>
                <c:pt idx="12">
                  <c:v>Weee!</c:v>
                </c:pt>
                <c:pt idx="13">
                  <c:v>Spotify</c:v>
                </c:pt>
                <c:pt idx="14">
                  <c:v>Wild rift</c:v>
                </c:pt>
                <c:pt idx="15">
                  <c:v>Duolingo</c:v>
                </c:pt>
              </c:strCache>
            </c:strRef>
          </c:cat>
          <c:val>
            <c:numRef>
              <c:f>'ATT Comparison'!$G$2:$G$17</c:f>
              <c:numCache>
                <c:formatCode>General</c:formatCode>
                <c:ptCount val="16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8</c:v>
                </c:pt>
                <c:pt idx="5">
                  <c:v>13</c:v>
                </c:pt>
                <c:pt idx="6">
                  <c:v>16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15</c:v>
                </c:pt>
                <c:pt idx="12">
                  <c:v>13</c:v>
                </c:pt>
                <c:pt idx="13">
                  <c:v>11</c:v>
                </c:pt>
                <c:pt idx="14">
                  <c:v>9</c:v>
                </c:pt>
                <c:pt idx="15">
                  <c:v>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6BB-DB44-A10F-E8F018B51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5220964"/>
        <c:axId val="2131609230"/>
      </c:barChart>
      <c:catAx>
        <c:axId val="9752209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Application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2131609230"/>
        <c:crosses val="autoZero"/>
        <c:auto val="1"/>
        <c:lblAlgn val="ctr"/>
        <c:lblOffset val="100"/>
        <c:noMultiLvlLbl val="1"/>
      </c:catAx>
      <c:valAx>
        <c:axId val="21316092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Proportion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97522096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ore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Common Domains (Allow Tracking)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 Allow Tracking Domains'!$A$2:$A$25</c:f>
              <c:strCache>
                <c:ptCount val="24"/>
                <c:pt idx="0">
                  <c:v>inappcheck.itunes.apple.com</c:v>
                </c:pt>
                <c:pt idx="1">
                  <c:v>app-measurement.com</c:v>
                </c:pt>
                <c:pt idx="2">
                  <c:v>graph.facebook.com</c:v>
                </c:pt>
                <c:pt idx="3">
                  <c:v>bag.itunes.apple.com</c:v>
                </c:pt>
                <c:pt idx="4">
                  <c:v>firebaseinstallations.googleapis.com</c:v>
                </c:pt>
                <c:pt idx="5">
                  <c:v>firebaselogging-pa.googleapis.com</c:v>
                </c:pt>
                <c:pt idx="6">
                  <c:v>gateway.icloud.com</c:v>
                </c:pt>
                <c:pt idx="7">
                  <c:v>gsp-ssl.ls.apple.com</c:v>
                </c:pt>
                <c:pt idx="8">
                  <c:v>ca.iadsdk.apple.com</c:v>
                </c:pt>
                <c:pt idx="9">
                  <c:v>configuration.ls.apple.com</c:v>
                </c:pt>
                <c:pt idx="10">
                  <c:v>googleads.g.doubleclick.net</c:v>
                </c:pt>
                <c:pt idx="11">
                  <c:v>in.appcenter.ms</c:v>
                </c:pt>
                <c:pt idx="12">
                  <c:v>accounts.google.com</c:v>
                </c:pt>
                <c:pt idx="13">
                  <c:v>api2.branch.io</c:v>
                </c:pt>
                <c:pt idx="14">
                  <c:v>app.adjust.com</c:v>
                </c:pt>
                <c:pt idx="15">
                  <c:v>cdn.branch.io</c:v>
                </c:pt>
                <c:pt idx="16">
                  <c:v>configuration.apple.com</c:v>
                </c:pt>
                <c:pt idx="17">
                  <c:v>firebase-settings.crashlytics.com</c:v>
                </c:pt>
                <c:pt idx="18">
                  <c:v>gspe1-ssl.ls.apple.com</c:v>
                </c:pt>
                <c:pt idx="19">
                  <c:v>launches.appsflyer.com</c:v>
                </c:pt>
                <c:pt idx="20">
                  <c:v>tpc.googlesyndication.com</c:v>
                </c:pt>
                <c:pt idx="21">
                  <c:v>www.google-analytics.com</c:v>
                </c:pt>
                <c:pt idx="22">
                  <c:v>www.google.com</c:v>
                </c:pt>
                <c:pt idx="23">
                  <c:v>www.googletagmanager.com</c:v>
                </c:pt>
              </c:strCache>
            </c:strRef>
          </c:cat>
          <c:val>
            <c:numRef>
              <c:f>'Graph Allow Tracking Domains'!$B$2:$B$25</c:f>
              <c:numCache>
                <c:formatCode>General</c:formatCode>
                <c:ptCount val="24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B6-AE4B-BBAF-05A613018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354108"/>
        <c:axId val="372994530"/>
      </c:barChart>
      <c:catAx>
        <c:axId val="1133541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Domain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372994530"/>
        <c:crosses val="autoZero"/>
        <c:auto val="1"/>
        <c:lblAlgn val="ctr"/>
        <c:lblOffset val="100"/>
        <c:noMultiLvlLbl val="1"/>
      </c:catAx>
      <c:valAx>
        <c:axId val="3729945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11335410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ore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Common Domains (Not Allow Tracking)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 Not Allow Tracking Domain'!$A$2:$A$26</c:f>
              <c:strCache>
                <c:ptCount val="25"/>
                <c:pt idx="0">
                  <c:v>app-measurement.com</c:v>
                </c:pt>
                <c:pt idx="1">
                  <c:v>graph.facebook.com</c:v>
                </c:pt>
                <c:pt idx="2">
                  <c:v>firebaselogging-pa.googleapis.com</c:v>
                </c:pt>
                <c:pt idx="3">
                  <c:v>gateway.icloud.com</c:v>
                </c:pt>
                <c:pt idx="4">
                  <c:v>inappcheck.itunes.apple.com</c:v>
                </c:pt>
                <c:pt idx="5">
                  <c:v>in.appcenter.ms</c:v>
                </c:pt>
                <c:pt idx="6">
                  <c:v>ca.iadsdk.apple.com</c:v>
                </c:pt>
                <c:pt idx="7">
                  <c:v>dns.google</c:v>
                </c:pt>
                <c:pt idx="8">
                  <c:v>firebaseinstallations.googleapis.com</c:v>
                </c:pt>
                <c:pt idx="9">
                  <c:v>api2.branch.io</c:v>
                </c:pt>
                <c:pt idx="10">
                  <c:v>bag.itunes.apple.com</c:v>
                </c:pt>
                <c:pt idx="11">
                  <c:v>configuration.ls.apple.com</c:v>
                </c:pt>
                <c:pt idx="12">
                  <c:v>googleads.g.doubleclick.net</c:v>
                </c:pt>
                <c:pt idx="13">
                  <c:v>tpc.googlesyndication.com</c:v>
                </c:pt>
                <c:pt idx="14">
                  <c:v>app.adjust.com</c:v>
                </c:pt>
                <c:pt idx="15">
                  <c:v>cdn.branch.io</c:v>
                </c:pt>
                <c:pt idx="16">
                  <c:v>firebase-settings.crashlytics.com</c:v>
                </c:pt>
                <c:pt idx="17">
                  <c:v>gsp-ssl.ls.apple.com</c:v>
                </c:pt>
                <c:pt idx="18">
                  <c:v>gspe1-ssl.ls.apple.com</c:v>
                </c:pt>
                <c:pt idx="19">
                  <c:v>launches.appsflyer.com</c:v>
                </c:pt>
                <c:pt idx="20">
                  <c:v>scontent-sjc3-1.xx.fbcdn.net</c:v>
                </c:pt>
                <c:pt idx="21">
                  <c:v>securepubads.g.doubleclick.net</c:v>
                </c:pt>
                <c:pt idx="22">
                  <c:v>web.facebook.com</c:v>
                </c:pt>
                <c:pt idx="23">
                  <c:v>www.google-analytics.com</c:v>
                </c:pt>
                <c:pt idx="24">
                  <c:v>www.googletagmanager.com</c:v>
                </c:pt>
              </c:strCache>
            </c:strRef>
          </c:cat>
          <c:val>
            <c:numRef>
              <c:f>'Graph Not Allow Tracking Domain'!$B$2:$B$26</c:f>
              <c:numCache>
                <c:formatCode>General</c:formatCode>
                <c:ptCount val="25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DD3-FF42-91F3-01885BA40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6793934"/>
        <c:axId val="1328550196"/>
      </c:barChart>
      <c:catAx>
        <c:axId val="15367939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Domain Names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1328550196"/>
        <c:crosses val="autoZero"/>
        <c:auto val="1"/>
        <c:lblAlgn val="ctr"/>
        <c:lblOffset val="100"/>
        <c:noMultiLvlLbl val="1"/>
      </c:catAx>
      <c:valAx>
        <c:axId val="13285501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153679393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ore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Common Domains (ATT Not Prompted)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 ATT Not Prompted'!$A$2:$A$28</c:f>
              <c:strCache>
                <c:ptCount val="27"/>
                <c:pt idx="0">
                  <c:v>firebaseinstallations.googleapis.com</c:v>
                </c:pt>
                <c:pt idx="1">
                  <c:v>inappcheck.itunes.apple.com</c:v>
                </c:pt>
                <c:pt idx="2">
                  <c:v>app-measurement.com</c:v>
                </c:pt>
                <c:pt idx="3">
                  <c:v>www.google.com</c:v>
                </c:pt>
                <c:pt idx="4">
                  <c:v>gateway.icloud.com</c:v>
                </c:pt>
                <c:pt idx="5">
                  <c:v>bag.itunes.apple.com</c:v>
                </c:pt>
                <c:pt idx="6">
                  <c:v>configuration.ls.apple.com</c:v>
                </c:pt>
                <c:pt idx="7">
                  <c:v>firebase-settings.crashlytics.com</c:v>
                </c:pt>
                <c:pt idx="8">
                  <c:v>firebaselogging-pa.googleapis.com</c:v>
                </c:pt>
                <c:pt idx="9">
                  <c:v>gspe1-ssl.ls.apple.com</c:v>
                </c:pt>
                <c:pt idx="10">
                  <c:v>in.appcenter.ms</c:v>
                </c:pt>
                <c:pt idx="11">
                  <c:v>gsp-ssl.ls.apple.com</c:v>
                </c:pt>
                <c:pt idx="12">
                  <c:v>mesu.apple.com</c:v>
                </c:pt>
                <c:pt idx="13">
                  <c:v>accounts.google.com</c:v>
                </c:pt>
                <c:pt idx="14">
                  <c:v>api2.branch.io</c:v>
                </c:pt>
                <c:pt idx="15">
                  <c:v>cdn.branch.io</c:v>
                </c:pt>
                <c:pt idx="16">
                  <c:v>graph.facebook.com</c:v>
                </c:pt>
                <c:pt idx="17">
                  <c:v>gspe19-ssl.ls.apple.com</c:v>
                </c:pt>
                <c:pt idx="18">
                  <c:v>lh3.googleusercontent.com</c:v>
                </c:pt>
                <c:pt idx="19">
                  <c:v>app.adjust.com</c:v>
                </c:pt>
                <c:pt idx="20">
                  <c:v>configuration.apple.com</c:v>
                </c:pt>
                <c:pt idx="21">
                  <c:v>gspe35-ssl.ls.apple.com</c:v>
                </c:pt>
                <c:pt idx="22">
                  <c:v>oauth2.googleapis.com</c:v>
                </c:pt>
                <c:pt idx="23">
                  <c:v>play.googleapis.com</c:v>
                </c:pt>
                <c:pt idx="24">
                  <c:v>sessions.bugsnag.com</c:v>
                </c:pt>
                <c:pt idx="25">
                  <c:v>www.googleapis.com</c:v>
                </c:pt>
                <c:pt idx="26">
                  <c:v>www.gstatic.com</c:v>
                </c:pt>
              </c:strCache>
            </c:strRef>
          </c:cat>
          <c:val>
            <c:numRef>
              <c:f>'Graph ATT Not Prompted'!$B$2:$B$28</c:f>
              <c:numCache>
                <c:formatCode>General</c:formatCode>
                <c:ptCount val="27"/>
                <c:pt idx="0">
                  <c:v>13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A-5A4C-AA87-19398D7C9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586310"/>
        <c:axId val="2021110511"/>
      </c:barChart>
      <c:catAx>
        <c:axId val="395863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Domain Names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2021110511"/>
        <c:crosses val="autoZero"/>
        <c:auto val="1"/>
        <c:lblAlgn val="ctr"/>
        <c:lblOffset val="100"/>
        <c:noMultiLvlLbl val="1"/>
      </c:catAx>
      <c:valAx>
        <c:axId val="20211105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ore-KR"/>
          </a:p>
        </c:txPr>
        <c:crossAx val="3958631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ore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552450</xdr:colOff>
      <xdr:row>31</xdr:row>
      <xdr:rowOff>161925</xdr:rowOff>
    </xdr:from>
    <xdr:ext cx="1895475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2707900" y="1276025"/>
          <a:ext cx="1879800" cy="307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15</xdr:col>
      <xdr:colOff>533400</xdr:colOff>
      <xdr:row>34</xdr:row>
      <xdr:rowOff>190500</xdr:rowOff>
    </xdr:from>
    <xdr:ext cx="828675" cy="6858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0" y="0"/>
          <a:ext cx="818100" cy="677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Facebook</a:t>
          </a: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Instagram</a:t>
          </a: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Line</a:t>
          </a:r>
          <a:endParaRPr sz="8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Twitter</a:t>
          </a:r>
          <a:endParaRPr sz="800"/>
        </a:p>
      </xdr:txBody>
    </xdr:sp>
    <xdr:clientData fLocksWithSheet="0"/>
  </xdr:oneCellAnchor>
  <xdr:oneCellAnchor>
    <xdr:from>
      <xdr:col>14</xdr:col>
      <xdr:colOff>771525</xdr:colOff>
      <xdr:row>35</xdr:row>
      <xdr:rowOff>57150</xdr:rowOff>
    </xdr:from>
    <xdr:ext cx="800100" cy="7429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0" y="0"/>
          <a:ext cx="789000" cy="732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Discord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Google Map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 u="sng">
              <a:solidFill>
                <a:srgbClr val="000099"/>
              </a:solidFill>
              <a:hlinkClick xmlns:r="http://schemas.openxmlformats.org/officeDocument/2006/relationships" r:id="rId1"/>
            </a:rPr>
            <a:t>Booking.com</a:t>
          </a:r>
          <a:endParaRPr sz="800" u="sng">
            <a:solidFill>
              <a:srgbClr val="000099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800"/>
        </a:p>
      </xdr:txBody>
    </xdr:sp>
    <xdr:clientData fLocksWithSheet="0"/>
  </xdr:oneCellAnchor>
  <xdr:oneCellAnchor>
    <xdr:from>
      <xdr:col>14</xdr:col>
      <xdr:colOff>123825</xdr:colOff>
      <xdr:row>27</xdr:row>
      <xdr:rowOff>57150</xdr:rowOff>
    </xdr:from>
    <xdr:ext cx="752475" cy="22860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0" y="0"/>
          <a:ext cx="740400" cy="2274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Weather Channel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Uber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Lyft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Yelp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Google Earth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AirBnB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Expedia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TripAdvisor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Amazon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Ebay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Target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Walmart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Doordash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Muncho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Starbucks</a:t>
          </a:r>
          <a:endParaRPr sz="7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700"/>
            <a:t>Weee!</a:t>
          </a:r>
          <a:endParaRPr sz="700"/>
        </a:p>
      </xdr:txBody>
    </xdr:sp>
    <xdr:clientData fLocksWithSheet="0"/>
  </xdr:oneCellAnchor>
  <xdr:oneCellAnchor>
    <xdr:from>
      <xdr:col>13</xdr:col>
      <xdr:colOff>371475</xdr:colOff>
      <xdr:row>31</xdr:row>
      <xdr:rowOff>76200</xdr:rowOff>
    </xdr:from>
    <xdr:ext cx="771525" cy="14478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0" y="0"/>
          <a:ext cx="759900" cy="1440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Gmail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Canvas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Box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Zoom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Linked in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Glassdoor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Handshake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Microsoft Team</a:t>
          </a:r>
          <a:endParaRPr sz="600"/>
        </a:p>
      </xdr:txBody>
    </xdr:sp>
    <xdr:clientData fLocksWithSheet="0"/>
  </xdr:oneCellAnchor>
  <xdr:oneCellAnchor>
    <xdr:from>
      <xdr:col>12</xdr:col>
      <xdr:colOff>647700</xdr:colOff>
      <xdr:row>29</xdr:row>
      <xdr:rowOff>171450</xdr:rowOff>
    </xdr:from>
    <xdr:ext cx="771525" cy="18859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399475" y="2016300"/>
          <a:ext cx="750000" cy="1865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Piazza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Slack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Netflix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Youtube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Spotify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Candy crush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Wild rift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Among Us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Duolingo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Venmo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Paypal</a:t>
          </a:r>
          <a:endParaRPr sz="800"/>
        </a:p>
      </xdr:txBody>
    </xdr:sp>
    <xdr:clientData fLocksWithSheet="0"/>
  </xdr:oneCellAnchor>
  <xdr:oneCellAnchor>
    <xdr:from>
      <xdr:col>11</xdr:col>
      <xdr:colOff>952500</xdr:colOff>
      <xdr:row>35</xdr:row>
      <xdr:rowOff>57150</xdr:rowOff>
    </xdr:from>
    <xdr:ext cx="752475" cy="6096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2347475" y="1314975"/>
          <a:ext cx="730500" cy="591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Chase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Wells Fargo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Citibank</a:t>
          </a:r>
          <a:endParaRPr sz="800"/>
        </a:p>
      </xdr:txBody>
    </xdr:sp>
    <xdr:clientData fLocksWithSheet="0"/>
  </xdr:oneCellAnchor>
  <xdr:oneCellAnchor>
    <xdr:from>
      <xdr:col>11</xdr:col>
      <xdr:colOff>238125</xdr:colOff>
      <xdr:row>33</xdr:row>
      <xdr:rowOff>152400</xdr:rowOff>
    </xdr:from>
    <xdr:ext cx="800100" cy="8953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256650" y="2493600"/>
          <a:ext cx="779400" cy="874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health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weather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Maps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Find My</a:t>
          </a:r>
          <a:endParaRPr sz="8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800"/>
            <a:t>Stocks</a:t>
          </a:r>
          <a:endParaRPr sz="12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114300</xdr:colOff>
      <xdr:row>0</xdr:row>
      <xdr:rowOff>66675</xdr:rowOff>
    </xdr:from>
    <xdr:ext cx="5248275" cy="32480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2933700</xdr:colOff>
      <xdr:row>3</xdr:row>
      <xdr:rowOff>190500</xdr:rowOff>
    </xdr:from>
    <xdr:ext cx="105537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2571750</xdr:colOff>
      <xdr:row>7</xdr:row>
      <xdr:rowOff>85725</xdr:rowOff>
    </xdr:from>
    <xdr:ext cx="1038225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2571750</xdr:colOff>
      <xdr:row>7</xdr:row>
      <xdr:rowOff>85725</xdr:rowOff>
    </xdr:from>
    <xdr:ext cx="10410825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2:J7" headerRowCount="0">
  <tableColumns count="1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</tableColumns>
  <tableStyleInfo name="Apps Category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4:AQ52" headerRowCount="0">
  <tableColumns count="42">
    <tableColumn id="1" xr3:uid="{00000000-0010-0000-0100-000001000000}" name="Column1"/>
    <tableColumn id="2" xr3:uid="{00000000-0010-0000-0100-000002000000}" name="Column2" dataDxfId="35"/>
    <tableColumn id="3" xr3:uid="{00000000-0010-0000-0100-000003000000}" name="Column3" dataDxfId="34"/>
    <tableColumn id="4" xr3:uid="{00000000-0010-0000-0100-000004000000}" name="Column4" dataDxfId="33"/>
    <tableColumn id="5" xr3:uid="{00000000-0010-0000-0100-000005000000}" name="Column5" dataDxfId="32"/>
    <tableColumn id="6" xr3:uid="{00000000-0010-0000-0100-000006000000}" name="Column6" dataDxfId="31"/>
    <tableColumn id="7" xr3:uid="{00000000-0010-0000-0100-000007000000}" name="Column7" dataDxfId="30"/>
    <tableColumn id="8" xr3:uid="{00000000-0010-0000-0100-000008000000}" name="Column8" dataDxfId="29"/>
    <tableColumn id="9" xr3:uid="{00000000-0010-0000-0100-000009000000}" name="Column9" dataDxfId="28"/>
    <tableColumn id="10" xr3:uid="{00000000-0010-0000-0100-00000A000000}" name="Column10" dataDxfId="27"/>
    <tableColumn id="11" xr3:uid="{00000000-0010-0000-0100-00000B000000}" name="Column11" dataDxfId="26"/>
    <tableColumn id="12" xr3:uid="{00000000-0010-0000-0100-00000C000000}" name="Column12" dataDxfId="25"/>
    <tableColumn id="13" xr3:uid="{00000000-0010-0000-0100-00000D000000}" name="Column13" dataDxfId="24"/>
    <tableColumn id="14" xr3:uid="{00000000-0010-0000-0100-00000E000000}" name="Column14" dataDxfId="23"/>
    <tableColumn id="15" xr3:uid="{00000000-0010-0000-0100-00000F000000}" name="Column15" dataDxfId="22"/>
    <tableColumn id="16" xr3:uid="{00000000-0010-0000-0100-000010000000}" name="Column16" dataDxfId="21"/>
    <tableColumn id="17" xr3:uid="{00000000-0010-0000-0100-000011000000}" name="Column17" dataDxfId="20"/>
    <tableColumn id="18" xr3:uid="{00000000-0010-0000-0100-000012000000}" name="Column18" dataDxfId="19"/>
    <tableColumn id="19" xr3:uid="{00000000-0010-0000-0100-000013000000}" name="Column19" dataDxfId="18"/>
    <tableColumn id="20" xr3:uid="{00000000-0010-0000-0100-000014000000}" name="Column20" dataDxfId="17"/>
    <tableColumn id="21" xr3:uid="{00000000-0010-0000-0100-000015000000}" name="Column21" dataDxfId="16"/>
    <tableColumn id="22" xr3:uid="{00000000-0010-0000-0100-000016000000}" name="Column22" dataDxfId="15"/>
    <tableColumn id="23" xr3:uid="{00000000-0010-0000-0100-000017000000}" name="Column23" dataDxfId="14"/>
    <tableColumn id="24" xr3:uid="{00000000-0010-0000-0100-000018000000}" name="Column24" dataDxfId="13"/>
    <tableColumn id="25" xr3:uid="{00000000-0010-0000-0100-000019000000}" name="Column25" dataDxfId="12"/>
    <tableColumn id="26" xr3:uid="{00000000-0010-0000-0100-00001A000000}" name="Column26" dataDxfId="11"/>
    <tableColumn id="27" xr3:uid="{00000000-0010-0000-0100-00001B000000}" name="Column27" dataDxfId="10"/>
    <tableColumn id="28" xr3:uid="{00000000-0010-0000-0100-00001C000000}" name="Column28" dataDxfId="9"/>
    <tableColumn id="29" xr3:uid="{00000000-0010-0000-0100-00001D000000}" name="Column29" dataDxfId="8"/>
    <tableColumn id="30" xr3:uid="{00000000-0010-0000-0100-00001E000000}" name="Column30" dataDxfId="7"/>
    <tableColumn id="31" xr3:uid="{00000000-0010-0000-0100-00001F000000}" name="Column31" dataDxfId="6"/>
    <tableColumn id="32" xr3:uid="{00000000-0010-0000-0100-000020000000}" name="Column32" dataDxfId="5"/>
    <tableColumn id="33" xr3:uid="{00000000-0010-0000-0100-000021000000}" name="Column33" dataDxfId="4"/>
    <tableColumn id="34" xr3:uid="{00000000-0010-0000-0100-000022000000}" name="Column34" dataDxfId="3"/>
    <tableColumn id="35" xr3:uid="{00000000-0010-0000-0100-000023000000}" name="Column35" dataDxfId="2"/>
    <tableColumn id="36" xr3:uid="{00000000-0010-0000-0100-000024000000}" name="Column36" dataDxfId="1"/>
    <tableColumn id="37" xr3:uid="{00000000-0010-0000-0100-000025000000}" name="Column37" dataDxfId="0"/>
    <tableColumn id="38" xr3:uid="{00000000-0010-0000-0100-000026000000}" name="Column38"/>
    <tableColumn id="39" xr3:uid="{00000000-0010-0000-0100-000027000000}" name="Column39"/>
    <tableColumn id="40" xr3:uid="{00000000-0010-0000-0100-000028000000}" name="Column40"/>
    <tableColumn id="41" xr3:uid="{00000000-0010-0000-0100-000029000000}" name="Column41"/>
    <tableColumn id="42" xr3:uid="{00000000-0010-0000-0100-00002A000000}" name="Column42"/>
  </tableColumns>
  <tableStyleInfo name="Nutrition Labels v2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S7:AT199" headerRowCount="0">
  <tableColumns count="2">
    <tableColumn id="1" xr3:uid="{00000000-0010-0000-0200-000001000000}" name="Column1"/>
    <tableColumn id="2" xr3:uid="{00000000-0010-0000-0200-000002000000}" name="Column2"/>
  </tableColumns>
  <tableStyleInfo name="Compare with Nutrition Label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E17:J33" headerRowCount="0">
  <tableColumns count="6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</tableColumns>
  <tableStyleInfo name="Comparing with Nutrition Label 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2:C52" headerRowCount="0">
  <tableColumns count="2">
    <tableColumn id="1" xr3:uid="{00000000-0010-0000-0400-000001000000}" name="Column1"/>
    <tableColumn id="2" xr3:uid="{00000000-0010-0000-0400-000002000000}" name="Column2"/>
  </tableColumns>
  <tableStyleInfo name="ATT Comparis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E2:G17" headerRowCount="0">
  <tableColumns count="3">
    <tableColumn id="1" xr3:uid="{00000000-0010-0000-0500-000001000000}" name="Column1"/>
    <tableColumn id="2" xr3:uid="{00000000-0010-0000-0500-000002000000}" name="Column2"/>
    <tableColumn id="3" xr3:uid="{00000000-0010-0000-0500-000003000000}" name="Column3"/>
  </tableColumns>
  <tableStyleInfo name="ATT Comparison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2:N5" headerRowCount="0">
  <tableColumns count="2">
    <tableColumn id="1" xr3:uid="{00000000-0010-0000-0600-000001000000}" name="Column1"/>
    <tableColumn id="2" xr3:uid="{00000000-0010-0000-0600-000002000000}" name="Column2"/>
  </tableColumns>
  <tableStyleInfo name="Apple vs Others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3:B7" headerRowCount="0">
  <tableColumns count="2">
    <tableColumn id="1" xr3:uid="{00000000-0010-0000-0700-000001000000}" name="Column1"/>
    <tableColumn id="2" xr3:uid="{00000000-0010-0000-0700-000002000000}" name="Column2"/>
  </tableColumns>
  <tableStyleInfo name="Apple vs Others-style 2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3:G16" headerRowCount="0">
  <tableColumns count="4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</tableColumns>
  <tableStyleInfo name="Apple vs Others-style 3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I3:K18" headerRowCount="0">
  <tableColumns count="3">
    <tableColumn id="1" xr3:uid="{00000000-0010-0000-0900-000001000000}" name="Column1"/>
    <tableColumn id="2" xr3:uid="{00000000-0010-0000-0900-000002000000}" name="Column2"/>
    <tableColumn id="3" xr3:uid="{00000000-0010-0000-0900-000003000000}" name="Column3"/>
  </tableColumns>
  <tableStyleInfo name="Apple vs Others-style 4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booking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booking.com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booking.com/" TargetMode="External"/><Relationship Id="rId1" Type="http://schemas.openxmlformats.org/officeDocument/2006/relationships/hyperlink" Target="http://booking.com/" TargetMode="External"/><Relationship Id="rId4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booking.com/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gsp.target.com/" TargetMode="External"/><Relationship Id="rId21" Type="http://schemas.openxmlformats.org/officeDocument/2006/relationships/hyperlink" Target="http://api-0f7bbb82-3d8f-4f04-b7e6-3f51c0e4da04.sendbird.com/" TargetMode="External"/><Relationship Id="rId63" Type="http://schemas.openxmlformats.org/officeDocument/2006/relationships/hyperlink" Target="http://cl2.apple.com/" TargetMode="External"/><Relationship Id="rId159" Type="http://schemas.openxmlformats.org/officeDocument/2006/relationships/hyperlink" Target="http://login5.spotify.com/" TargetMode="External"/><Relationship Id="rId170" Type="http://schemas.openxmlformats.org/officeDocument/2006/relationships/hyperlink" Target="http://mobile-data.onetrust.io/" TargetMode="External"/><Relationship Id="rId226" Type="http://schemas.openxmlformats.org/officeDocument/2006/relationships/hyperlink" Target="http://sdk.iad-03.braze.com/" TargetMode="External"/><Relationship Id="rId268" Type="http://schemas.openxmlformats.org/officeDocument/2006/relationships/hyperlink" Target="http://usw.wr.sgp.riotgames.com/" TargetMode="External"/><Relationship Id="rId32" Type="http://schemas.openxmlformats.org/officeDocument/2006/relationships/hyperlink" Target="http://api2.branch.io/" TargetMode="External"/><Relationship Id="rId74" Type="http://schemas.openxmlformats.org/officeDocument/2006/relationships/hyperlink" Target="http://connect.facebook.net/" TargetMode="External"/><Relationship Id="rId128" Type="http://schemas.openxmlformats.org/officeDocument/2006/relationships/hyperlink" Target="http://h-sdk.online-metrix.net/" TargetMode="External"/><Relationship Id="rId5" Type="http://schemas.openxmlformats.org/officeDocument/2006/relationships/hyperlink" Target="http://accountcapabilities-pa.googleapis.com/" TargetMode="External"/><Relationship Id="rId181" Type="http://schemas.openxmlformats.org/officeDocument/2006/relationships/hyperlink" Target="http://ocsp.digicert.com/" TargetMode="External"/><Relationship Id="rId237" Type="http://schemas.openxmlformats.org/officeDocument/2006/relationships/hyperlink" Target="http://skadsdkless.appsflyer.com/" TargetMode="External"/><Relationship Id="rId279" Type="http://schemas.openxmlformats.org/officeDocument/2006/relationships/hyperlink" Target="http://www.google.com/" TargetMode="External"/><Relationship Id="rId43" Type="http://schemas.openxmlformats.org/officeDocument/2006/relationships/hyperlink" Target="http://auth.riotgames.com/" TargetMode="External"/><Relationship Id="rId139" Type="http://schemas.openxmlformats.org/officeDocument/2006/relationships/hyperlink" Target="http://img.cdn4dd.com/" TargetMode="External"/><Relationship Id="rId290" Type="http://schemas.openxmlformats.org/officeDocument/2006/relationships/hyperlink" Target="http://zfnorth.cros.wr.pvp.net/" TargetMode="External"/><Relationship Id="rId85" Type="http://schemas.openxmlformats.org/officeDocument/2006/relationships/hyperlink" Target="http://devices.carnivalmobile.com/" TargetMode="External"/><Relationship Id="rId150" Type="http://schemas.openxmlformats.org/officeDocument/2006/relationships/hyperlink" Target="http://jp-col-tcp.nelo.linecorp.com/" TargetMode="External"/><Relationship Id="rId192" Type="http://schemas.openxmlformats.org/officeDocument/2006/relationships/hyperlink" Target="http://pixel.adsafeprotected.com/" TargetMode="External"/><Relationship Id="rId206" Type="http://schemas.openxmlformats.org/officeDocument/2006/relationships/hyperlink" Target="http://redoak.target.com/" TargetMode="External"/><Relationship Id="rId248" Type="http://schemas.openxmlformats.org/officeDocument/2006/relationships/hyperlink" Target="http://stickershop.line-scdn.net/" TargetMode="External"/><Relationship Id="rId269" Type="http://schemas.openxmlformats.org/officeDocument/2006/relationships/hyperlink" Target="http://uts-front.line-apps.com/" TargetMode="External"/><Relationship Id="rId12" Type="http://schemas.openxmlformats.org/officeDocument/2006/relationships/hyperlink" Target="http://adservice.google.com/" TargetMode="External"/><Relationship Id="rId33" Type="http://schemas.openxmlformats.org/officeDocument/2006/relationships/hyperlink" Target="http://api3.siftscience.com/" TargetMode="External"/><Relationship Id="rId108" Type="http://schemas.openxmlformats.org/officeDocument/2006/relationships/hyperlink" Target="http://gcdsdk.appsflyer.com/" TargetMode="External"/><Relationship Id="rId129" Type="http://schemas.openxmlformats.org/officeDocument/2006/relationships/hyperlink" Target="http://heads-fa.scdn.co/" TargetMode="External"/><Relationship Id="rId280" Type="http://schemas.openxmlformats.org/officeDocument/2006/relationships/hyperlink" Target="http://www.googleadservices.com/" TargetMode="External"/><Relationship Id="rId54" Type="http://schemas.openxmlformats.org/officeDocument/2006/relationships/hyperlink" Target="http://cdn.amplitude.com/" TargetMode="External"/><Relationship Id="rId75" Type="http://schemas.openxmlformats.org/officeDocument/2006/relationships/hyperlink" Target="http://consumer-mobile-bff.doordash.com/" TargetMode="External"/><Relationship Id="rId96" Type="http://schemas.openxmlformats.org/officeDocument/2006/relationships/hyperlink" Target="http://encrypted-tbn1.gstatic.com/" TargetMode="External"/><Relationship Id="rId140" Type="http://schemas.openxmlformats.org/officeDocument/2006/relationships/hyperlink" Target="http://img06.weeecdn.com/" TargetMode="External"/><Relationship Id="rId161" Type="http://schemas.openxmlformats.org/officeDocument/2006/relationships/hyperlink" Target="http://m.api.forter.com/" TargetMode="External"/><Relationship Id="rId182" Type="http://schemas.openxmlformats.org/officeDocument/2006/relationships/hyperlink" Target="http://oms.expedia.com/" TargetMode="External"/><Relationship Id="rId217" Type="http://schemas.openxmlformats.org/officeDocument/2006/relationships/hyperlink" Target="http://s3-media3.fl.yelpcdn.com/" TargetMode="External"/><Relationship Id="rId6" Type="http://schemas.openxmlformats.org/officeDocument/2006/relationships/hyperlink" Target="http://accounts.google.com/" TargetMode="External"/><Relationship Id="rId238" Type="http://schemas.openxmlformats.org/officeDocument/2006/relationships/hyperlink" Target="http://snap.licdn.com/" TargetMode="External"/><Relationship Id="rId259" Type="http://schemas.openxmlformats.org/officeDocument/2006/relationships/hyperlink" Target="http://tgpa.prod01.amer.cros.wr.pvp.net/" TargetMode="External"/><Relationship Id="rId23" Type="http://schemas.openxmlformats.org/officeDocument/2006/relationships/hyperlink" Target="http://api.amplitude.com/" TargetMode="External"/><Relationship Id="rId119" Type="http://schemas.openxmlformats.org/officeDocument/2006/relationships/hyperlink" Target="http://gspe1-ssl.ls.apple.com/" TargetMode="External"/><Relationship Id="rId270" Type="http://schemas.openxmlformats.org/officeDocument/2006/relationships/hyperlink" Target="http://wap.spotifycdn.com/" TargetMode="External"/><Relationship Id="rId291" Type="http://schemas.openxmlformats.org/officeDocument/2006/relationships/hyperlink" Target="http://zombie.duolingo.com/" TargetMode="External"/><Relationship Id="rId44" Type="http://schemas.openxmlformats.org/officeDocument/2006/relationships/hyperlink" Target="http://auto-api.yelp.com/" TargetMode="External"/><Relationship Id="rId65" Type="http://schemas.openxmlformats.org/officeDocument/2006/relationships/hyperlink" Target="http://clienttoken.spotify.com/" TargetMode="External"/><Relationship Id="rId86" Type="http://schemas.openxmlformats.org/officeDocument/2006/relationships/hyperlink" Target="http://dpm.demdex.net/" TargetMode="External"/><Relationship Id="rId130" Type="http://schemas.openxmlformats.org/officeDocument/2006/relationships/hyperlink" Target="http://help.line.me/" TargetMode="External"/><Relationship Id="rId151" Type="http://schemas.openxmlformats.org/officeDocument/2006/relationships/hyperlink" Target="http://js.adsrvr.org/" TargetMode="External"/><Relationship Id="rId172" Type="http://schemas.openxmlformats.org/officeDocument/2006/relationships/hyperlink" Target="http://mobilemaps.googleapis.com/" TargetMode="External"/><Relationship Id="rId193" Type="http://schemas.openxmlformats.org/officeDocument/2006/relationships/hyperlink" Target="http://pixel.spotify.com/" TargetMode="External"/><Relationship Id="rId207" Type="http://schemas.openxmlformats.org/officeDocument/2006/relationships/hyperlink" Target="http://redsky.target.com/" TargetMode="External"/><Relationship Id="rId228" Type="http://schemas.openxmlformats.org/officeDocument/2006/relationships/hyperlink" Target="http://search.line-scdn.net/" TargetMode="External"/><Relationship Id="rId249" Type="http://schemas.openxmlformats.org/officeDocument/2006/relationships/hyperlink" Target="http://stories-cdn.duolingo.com/" TargetMode="External"/><Relationship Id="rId13" Type="http://schemas.openxmlformats.org/officeDocument/2006/relationships/hyperlink" Target="http://amp-api-edge.apps.apple.com/" TargetMode="External"/><Relationship Id="rId109" Type="http://schemas.openxmlformats.org/officeDocument/2006/relationships/hyperlink" Target="http://gcloudctrl.prod01.amer.cros.wr.pvp.net/" TargetMode="External"/><Relationship Id="rId260" Type="http://schemas.openxmlformats.org/officeDocument/2006/relationships/hyperlink" Target="http://thisis-images.scdn.co/" TargetMode="External"/><Relationship Id="rId281" Type="http://schemas.openxmlformats.org/officeDocument/2006/relationships/hyperlink" Target="http://www.googleapis.com/" TargetMode="External"/><Relationship Id="rId34" Type="http://schemas.openxmlformats.org/officeDocument/2006/relationships/hyperlink" Target="http://apim.expedia.com/" TargetMode="External"/><Relationship Id="rId55" Type="http://schemas.openxmlformats.org/officeDocument/2006/relationships/hyperlink" Target="http://cdn.branch.io/" TargetMode="External"/><Relationship Id="rId76" Type="http://schemas.openxmlformats.org/officeDocument/2006/relationships/hyperlink" Target="http://conversions.appsflyer.com/" TargetMode="External"/><Relationship Id="rId97" Type="http://schemas.openxmlformats.org/officeDocument/2006/relationships/hyperlink" Target="http://excess.duolingo.com/" TargetMode="External"/><Relationship Id="rId120" Type="http://schemas.openxmlformats.org/officeDocument/2006/relationships/hyperlink" Target="http://gspe19-ssl.ls.apple.com/" TargetMode="External"/><Relationship Id="rId141" Type="http://schemas.openxmlformats.org/officeDocument/2006/relationships/hyperlink" Target="http://in.appcenter.ms/" TargetMode="External"/><Relationship Id="rId7" Type="http://schemas.openxmlformats.org/officeDocument/2006/relationships/hyperlink" Target="http://accounts.scdn.co/" TargetMode="External"/><Relationship Id="rId162" Type="http://schemas.openxmlformats.org/officeDocument/2006/relationships/hyperlink" Target="http://match.adsrvr.org/" TargetMode="External"/><Relationship Id="rId183" Type="http://schemas.openxmlformats.org/officeDocument/2006/relationships/hyperlink" Target="http://p12-buy.itunes.apple.com/" TargetMode="External"/><Relationship Id="rId218" Type="http://schemas.openxmlformats.org/officeDocument/2006/relationships/hyperlink" Target="http://s3-media4.fl.yelpcdn.com/" TargetMode="External"/><Relationship Id="rId239" Type="http://schemas.openxmlformats.org/officeDocument/2006/relationships/hyperlink" Target="http://sp-bootstrap.spotifycdn.com/" TargetMode="External"/><Relationship Id="rId250" Type="http://schemas.openxmlformats.org/officeDocument/2006/relationships/hyperlink" Target="http://stories.duolingo.com/" TargetMode="External"/><Relationship Id="rId271" Type="http://schemas.openxmlformats.org/officeDocument/2006/relationships/hyperlink" Target="http://weather-data.apple.com/" TargetMode="External"/><Relationship Id="rId24" Type="http://schemas.openxmlformats.org/officeDocument/2006/relationships/hyperlink" Target="http://api.getbouncer.com/" TargetMode="External"/><Relationship Id="rId45" Type="http://schemas.openxmlformats.org/officeDocument/2006/relationships/hyperlink" Target="http://bag.itunes.apple.com/" TargetMode="External"/><Relationship Id="rId66" Type="http://schemas.openxmlformats.org/officeDocument/2006/relationships/hyperlink" Target="http://cm.g.doubleclick.net/" TargetMode="External"/><Relationship Id="rId87" Type="http://schemas.openxmlformats.org/officeDocument/2006/relationships/hyperlink" Target="http://drfdisvc.walmart.com/" TargetMode="External"/><Relationship Id="rId110" Type="http://schemas.openxmlformats.org/officeDocument/2006/relationships/hyperlink" Target="http://geoconfig.wr.pvp.net/" TargetMode="External"/><Relationship Id="rId131" Type="http://schemas.openxmlformats.org/officeDocument/2006/relationships/hyperlink" Target="http://httpkafka.unityads.unity3d.com/" TargetMode="External"/><Relationship Id="rId152" Type="http://schemas.openxmlformats.org/officeDocument/2006/relationships/hyperlink" Target="http://lan.line.me/" TargetMode="External"/><Relationship Id="rId173" Type="http://schemas.openxmlformats.org/officeDocument/2006/relationships/hyperlink" Target="http://mobiletelemetry.ebay.com/" TargetMode="External"/><Relationship Id="rId194" Type="http://schemas.openxmlformats.org/officeDocument/2006/relationships/hyperlink" Target="http://pixel.tapad.com/" TargetMode="External"/><Relationship Id="rId208" Type="http://schemas.openxmlformats.org/officeDocument/2006/relationships/hyperlink" Target="http://resolver.digimarc.net/" TargetMode="External"/><Relationship Id="rId229" Type="http://schemas.openxmlformats.org/officeDocument/2006/relationships/hyperlink" Target="http://search.line.me/" TargetMode="External"/><Relationship Id="rId240" Type="http://schemas.openxmlformats.org/officeDocument/2006/relationships/hyperlink" Target="http://sp.analytics.yahoo.com/" TargetMode="External"/><Relationship Id="rId261" Type="http://schemas.openxmlformats.org/officeDocument/2006/relationships/hyperlink" Target="http://torimochi.line-apps.com/" TargetMode="External"/><Relationship Id="rId14" Type="http://schemas.openxmlformats.org/officeDocument/2006/relationships/hyperlink" Target="http://analytics.google.com/" TargetMode="External"/><Relationship Id="rId35" Type="http://schemas.openxmlformats.org/officeDocument/2006/relationships/hyperlink" Target="http://apisd.ebay.com/" TargetMode="External"/><Relationship Id="rId56" Type="http://schemas.openxmlformats.org/officeDocument/2006/relationships/hyperlink" Target="http://cdn.cookielaw.org/" TargetMode="External"/><Relationship Id="rId77" Type="http://schemas.openxmlformats.org/officeDocument/2006/relationships/hyperlink" Target="http://creative-cdn77.bidease.com/" TargetMode="External"/><Relationship Id="rId100" Type="http://schemas.openxmlformats.org/officeDocument/2006/relationships/hyperlink" Target="http://fast.fonts.net/" TargetMode="External"/><Relationship Id="rId282" Type="http://schemas.openxmlformats.org/officeDocument/2006/relationships/hyperlink" Target="http://www.googletagmanager.com/" TargetMode="External"/><Relationship Id="rId8" Type="http://schemas.openxmlformats.org/officeDocument/2006/relationships/hyperlink" Target="http://accounts.spotify.com/" TargetMode="External"/><Relationship Id="rId98" Type="http://schemas.openxmlformats.org/officeDocument/2006/relationships/hyperlink" Target="http://expedia.com/" TargetMode="External"/><Relationship Id="rId121" Type="http://schemas.openxmlformats.org/officeDocument/2006/relationships/hyperlink" Target="http://gspe21-ssl.ls.apple.com/" TargetMode="External"/><Relationship Id="rId142" Type="http://schemas.openxmlformats.org/officeDocument/2006/relationships/hyperlink" Target="http://inappcheck.itunes.apple.com/" TargetMode="External"/><Relationship Id="rId163" Type="http://schemas.openxmlformats.org/officeDocument/2006/relationships/hyperlink" Target="http://mdap.mpaas.cn-hongkong.aliyuncs.com/" TargetMode="External"/><Relationship Id="rId184" Type="http://schemas.openxmlformats.org/officeDocument/2006/relationships/hyperlink" Target="http://p58-fmf.icloud.com/" TargetMode="External"/><Relationship Id="rId219" Type="http://schemas.openxmlformats.org/officeDocument/2006/relationships/hyperlink" Target="http://s3.us-west-2.amazonaws.com/" TargetMode="External"/><Relationship Id="rId230" Type="http://schemas.openxmlformats.org/officeDocument/2006/relationships/hyperlink" Target="http://securepubads.g.doubleclick.net/" TargetMode="External"/><Relationship Id="rId251" Type="http://schemas.openxmlformats.org/officeDocument/2006/relationships/hyperlink" Target="http://streetviewpixels-pa.googleapis.com/" TargetMode="External"/><Relationship Id="rId25" Type="http://schemas.openxmlformats.org/officeDocument/2006/relationships/hyperlink" Target="http://api.iterable.com/" TargetMode="External"/><Relationship Id="rId46" Type="http://schemas.openxmlformats.org/officeDocument/2006/relationships/hyperlink" Target="http://bat.bing.com/" TargetMode="External"/><Relationship Id="rId67" Type="http://schemas.openxmlformats.org/officeDocument/2006/relationships/hyperlink" Target="http://collector-pxuarm9b04.perimeterx.net/" TargetMode="External"/><Relationship Id="rId272" Type="http://schemas.openxmlformats.org/officeDocument/2006/relationships/hyperlink" Target="http://web.facebook.com/" TargetMode="External"/><Relationship Id="rId88" Type="http://schemas.openxmlformats.org/officeDocument/2006/relationships/hyperlink" Target="http://drfdisvc.walmart.com:8080/" TargetMode="External"/><Relationship Id="rId111" Type="http://schemas.openxmlformats.org/officeDocument/2006/relationships/hyperlink" Target="http://geolocation.onetrust.com/" TargetMode="External"/><Relationship Id="rId132" Type="http://schemas.openxmlformats.org/officeDocument/2006/relationships/hyperlink" Target="http://i.ebayimg.com/" TargetMode="External"/><Relationship Id="rId153" Type="http://schemas.openxmlformats.org/officeDocument/2006/relationships/hyperlink" Target="http://launches.appsflyer.com/" TargetMode="External"/><Relationship Id="rId174" Type="http://schemas.openxmlformats.org/officeDocument/2006/relationships/hyperlink" Target="http://notice.line.me/" TargetMode="External"/><Relationship Id="rId195" Type="http://schemas.openxmlformats.org/officeDocument/2006/relationships/hyperlink" Target="http://platform.twitter.com/" TargetMode="External"/><Relationship Id="rId209" Type="http://schemas.openxmlformats.org/officeDocument/2006/relationships/hyperlink" Target="http://resources.digital-cloud.medallia.com/" TargetMode="External"/><Relationship Id="rId220" Type="http://schemas.openxmlformats.org/officeDocument/2006/relationships/hyperlink" Target="http://sapphire-api.target.com/" TargetMode="External"/><Relationship Id="rId241" Type="http://schemas.openxmlformats.org/officeDocument/2006/relationships/hyperlink" Target="http://spclient.wg.spotify.com/" TargetMode="External"/><Relationship Id="rId15" Type="http://schemas.openxmlformats.org/officeDocument/2006/relationships/hyperlink" Target="http://analytics.mobile.walmart.com/" TargetMode="External"/><Relationship Id="rId36" Type="http://schemas.openxmlformats.org/officeDocument/2006/relationships/hyperlink" Target="http://app-measurement.com/" TargetMode="External"/><Relationship Id="rId57" Type="http://schemas.openxmlformats.org/officeDocument/2006/relationships/hyperlink" Target="http://cdn.doubleverify.com/" TargetMode="External"/><Relationship Id="rId262" Type="http://schemas.openxmlformats.org/officeDocument/2006/relationships/hyperlink" Target="http://tpc.googlesyndication.com/" TargetMode="External"/><Relationship Id="rId283" Type="http://schemas.openxmlformats.org/officeDocument/2006/relationships/hyperlink" Target="http://www.paypalobjects.com/" TargetMode="External"/><Relationship Id="rId78" Type="http://schemas.openxmlformats.org/officeDocument/2006/relationships/hyperlink" Target="http://ct.pinterest.com/" TargetMode="External"/><Relationship Id="rId99" Type="http://schemas.openxmlformats.org/officeDocument/2006/relationships/hyperlink" Target="http://experiment-allocation.yelp.com/" TargetMode="External"/><Relationship Id="rId101" Type="http://schemas.openxmlformats.org/officeDocument/2006/relationships/hyperlink" Target="http://fbs.smoot.apple.com/" TargetMode="External"/><Relationship Id="rId122" Type="http://schemas.openxmlformats.org/officeDocument/2006/relationships/hyperlink" Target="http://gspe35-ssl.ls.apple.com/" TargetMode="External"/><Relationship Id="rId143" Type="http://schemas.openxmlformats.org/officeDocument/2006/relationships/hyperlink" Target="http://inapps.appsflyer.com/" TargetMode="External"/><Relationship Id="rId164" Type="http://schemas.openxmlformats.org/officeDocument/2006/relationships/hyperlink" Target="http://mesu.apple.com/" TargetMode="External"/><Relationship Id="rId185" Type="http://schemas.openxmlformats.org/officeDocument/2006/relationships/hyperlink" Target="http://p58-quota.icloud.com/" TargetMode="External"/><Relationship Id="rId9" Type="http://schemas.openxmlformats.org/officeDocument/2006/relationships/hyperlink" Target="http://accounts.youtube.com/" TargetMode="External"/><Relationship Id="rId210" Type="http://schemas.openxmlformats.org/officeDocument/2006/relationships/hyperlink" Target="http://s.dessaly.com/" TargetMode="External"/><Relationship Id="rId26" Type="http://schemas.openxmlformats.org/officeDocument/2006/relationships/hyperlink" Target="http://api.rollbar.com/" TargetMode="External"/><Relationship Id="rId231" Type="http://schemas.openxmlformats.org/officeDocument/2006/relationships/hyperlink" Target="http://seeded-session-images.scdn.co/" TargetMode="External"/><Relationship Id="rId252" Type="http://schemas.openxmlformats.org/officeDocument/2006/relationships/hyperlink" Target="http://support.scdn.co/" TargetMode="External"/><Relationship Id="rId273" Type="http://schemas.openxmlformats.org/officeDocument/2006/relationships/hyperlink" Target="http://wildrift-na.akamaized.net/" TargetMode="External"/><Relationship Id="rId47" Type="http://schemas.openxmlformats.org/officeDocument/2006/relationships/hyperlink" Target="http://brb.duolingo.com/" TargetMode="External"/><Relationship Id="rId68" Type="http://schemas.openxmlformats.org/officeDocument/2006/relationships/hyperlink" Target="http://collector-pxuarm9b04.px-client.net/" TargetMode="External"/><Relationship Id="rId89" Type="http://schemas.openxmlformats.org/officeDocument/2006/relationships/hyperlink" Target="http://duolingo-achievements-prod.duolingo.com/" TargetMode="External"/><Relationship Id="rId112" Type="http://schemas.openxmlformats.org/officeDocument/2006/relationships/hyperlink" Target="http://goals-api.duolingo.com/" TargetMode="External"/><Relationship Id="rId133" Type="http://schemas.openxmlformats.org/officeDocument/2006/relationships/hyperlink" Target="http://i.scdn.co/" TargetMode="External"/><Relationship Id="rId154" Type="http://schemas.openxmlformats.org/officeDocument/2006/relationships/hyperlink" Target="http://lh3.googleusercontent.com/" TargetMode="External"/><Relationship Id="rId175" Type="http://schemas.openxmlformats.org/officeDocument/2006/relationships/hyperlink" Target="http://notifications-pa.googleapis.com/" TargetMode="External"/><Relationship Id="rId196" Type="http://schemas.openxmlformats.org/officeDocument/2006/relationships/hyperlink" Target="http://play.google.com/" TargetMode="External"/><Relationship Id="rId200" Type="http://schemas.openxmlformats.org/officeDocument/2006/relationships/hyperlink" Target="http://profile.target.com/" TargetMode="External"/><Relationship Id="rId16" Type="http://schemas.openxmlformats.org/officeDocument/2006/relationships/hyperlink" Target="http://analytics.tiktok.com/" TargetMode="External"/><Relationship Id="rId221" Type="http://schemas.openxmlformats.org/officeDocument/2006/relationships/hyperlink" Target="http://sb.scorecardresearch.com/" TargetMode="External"/><Relationship Id="rId242" Type="http://schemas.openxmlformats.org/officeDocument/2006/relationships/hyperlink" Target="http://spotify.demdex.net/" TargetMode="External"/><Relationship Id="rId263" Type="http://schemas.openxmlformats.org/officeDocument/2006/relationships/hyperlink" Target="http://tps.doubleverify.com/" TargetMode="External"/><Relationship Id="rId284" Type="http://schemas.openxmlformats.org/officeDocument/2006/relationships/hyperlink" Target="http://www.scdn.co/" TargetMode="External"/><Relationship Id="rId37" Type="http://schemas.openxmlformats.org/officeDocument/2006/relationships/hyperlink" Target="http://app.adjust.com/" TargetMode="External"/><Relationship Id="rId58" Type="http://schemas.openxmlformats.org/officeDocument/2006/relationships/hyperlink" Target="http://cdn.linkedin.oribi.io/" TargetMode="External"/><Relationship Id="rId79" Type="http://schemas.openxmlformats.org/officeDocument/2006/relationships/hyperlink" Target="http://d.line-scdn.net/" TargetMode="External"/><Relationship Id="rId102" Type="http://schemas.openxmlformats.org/officeDocument/2006/relationships/hyperlink" Target="http://firebase-settings.crashlytics.com/" TargetMode="External"/><Relationship Id="rId123" Type="http://schemas.openxmlformats.org/officeDocument/2006/relationships/hyperlink" Target="http://guc3-spclient.spotify.com/" TargetMode="External"/><Relationship Id="rId144" Type="http://schemas.openxmlformats.org/officeDocument/2006/relationships/hyperlink" Target="http://init-p01md.apple.com/" TargetMode="External"/><Relationship Id="rId90" Type="http://schemas.openxmlformats.org/officeDocument/2006/relationships/hyperlink" Target="http://duolingo-leaderboards-prod.duolingo.com/" TargetMode="External"/><Relationship Id="rId165" Type="http://schemas.openxmlformats.org/officeDocument/2006/relationships/hyperlink" Target="http://metrics.icloud.com/" TargetMode="External"/><Relationship Id="rId186" Type="http://schemas.openxmlformats.org/officeDocument/2006/relationships/hyperlink" Target="http://pagead2.googlesyndication.com/" TargetMode="External"/><Relationship Id="rId211" Type="http://schemas.openxmlformats.org/officeDocument/2006/relationships/hyperlink" Target="http://s.pinimg.com/" TargetMode="External"/><Relationship Id="rId232" Type="http://schemas.openxmlformats.org/officeDocument/2006/relationships/hyperlink" Target="http://sessions.bugsnag.com/" TargetMode="External"/><Relationship Id="rId253" Type="http://schemas.openxmlformats.org/officeDocument/2006/relationships/hyperlink" Target="http://support.spotify.com/" TargetMode="External"/><Relationship Id="rId274" Type="http://schemas.openxmlformats.org/officeDocument/2006/relationships/hyperlink" Target="http://wildrift.dyn.riotcdn.net/" TargetMode="External"/><Relationship Id="rId27" Type="http://schemas.openxmlformats.org/officeDocument/2006/relationships/hyperlink" Target="http://api.sayweee.net/" TargetMode="External"/><Relationship Id="rId48" Type="http://schemas.openxmlformats.org/officeDocument/2006/relationships/hyperlink" Target="http://bunsen.yelp.com/" TargetMode="External"/><Relationship Id="rId69" Type="http://schemas.openxmlformats.org/officeDocument/2006/relationships/hyperlink" Target="http://concerts.spotifycdn.com/" TargetMode="External"/><Relationship Id="rId113" Type="http://schemas.openxmlformats.org/officeDocument/2006/relationships/hyperlink" Target="http://googleads.g.doubleclick.net/" TargetMode="External"/><Relationship Id="rId134" Type="http://schemas.openxmlformats.org/officeDocument/2006/relationships/hyperlink" Target="http://i5.walmartimages.com/" TargetMode="External"/><Relationship Id="rId80" Type="http://schemas.openxmlformats.org/officeDocument/2006/relationships/hyperlink" Target="http://d1b8nqdff6d679.cloudfront.net/" TargetMode="External"/><Relationship Id="rId155" Type="http://schemas.openxmlformats.org/officeDocument/2006/relationships/hyperlink" Target="http://lh6.googleusercontent.com/" TargetMode="External"/><Relationship Id="rId176" Type="http://schemas.openxmlformats.org/officeDocument/2006/relationships/hyperlink" Target="http://notify.bugsnag.com/" TargetMode="External"/><Relationship Id="rId197" Type="http://schemas.openxmlformats.org/officeDocument/2006/relationships/hyperlink" Target="http://play.googleapis.com/" TargetMode="External"/><Relationship Id="rId201" Type="http://schemas.openxmlformats.org/officeDocument/2006/relationships/hyperlink" Target="http://ps.pndsn.com/" TargetMode="External"/><Relationship Id="rId222" Type="http://schemas.openxmlformats.org/officeDocument/2006/relationships/hyperlink" Target="http://sc-static.net/" TargetMode="External"/><Relationship Id="rId243" Type="http://schemas.openxmlformats.org/officeDocument/2006/relationships/hyperlink" Target="http://ssl.gstatic.com/" TargetMode="External"/><Relationship Id="rId264" Type="http://schemas.openxmlformats.org/officeDocument/2006/relationships/hyperlink" Target="http://tpsc-uw2.doubleverify.com/" TargetMode="External"/><Relationship Id="rId285" Type="http://schemas.openxmlformats.org/officeDocument/2006/relationships/hyperlink" Target="http://www.spotify.com/" TargetMode="External"/><Relationship Id="rId17" Type="http://schemas.openxmlformats.org/officeDocument/2006/relationships/hyperlink" Target="http://analytics.twitter.com/" TargetMode="External"/><Relationship Id="rId38" Type="http://schemas.openxmlformats.org/officeDocument/2006/relationships/hyperlink" Target="http://appstorage.target.com/" TargetMode="External"/><Relationship Id="rId59" Type="http://schemas.openxmlformats.org/officeDocument/2006/relationships/hyperlink" Target="http://cdn.sayweee.net/" TargetMode="External"/><Relationship Id="rId103" Type="http://schemas.openxmlformats.org/officeDocument/2006/relationships/hyperlink" Target="http://firebaseinstallations.googleapis.com/" TargetMode="External"/><Relationship Id="rId124" Type="http://schemas.openxmlformats.org/officeDocument/2006/relationships/hyperlink" Target="http://gw.line.naver.jp/" TargetMode="External"/><Relationship Id="rId70" Type="http://schemas.openxmlformats.org/officeDocument/2006/relationships/hyperlink" Target="http://config.unityads.unity3d.com/" TargetMode="External"/><Relationship Id="rId91" Type="http://schemas.openxmlformats.org/officeDocument/2006/relationships/hyperlink" Target="http://dynamic-media-cdn.tripadvisor.com/" TargetMode="External"/><Relationship Id="rId145" Type="http://schemas.openxmlformats.org/officeDocument/2006/relationships/hyperlink" Target="http://init.itunes.apple.com/" TargetMode="External"/><Relationship Id="rId166" Type="http://schemas.openxmlformats.org/officeDocument/2006/relationships/hyperlink" Target="http://midas-bandits-prod.duolingo.com/" TargetMode="External"/><Relationship Id="rId187" Type="http://schemas.openxmlformats.org/officeDocument/2006/relationships/hyperlink" Target="http://pancake.apple.com/" TargetMode="External"/><Relationship Id="rId1" Type="http://schemas.openxmlformats.org/officeDocument/2006/relationships/hyperlink" Target="http://10168557.fls.doubleclick.net/" TargetMode="External"/><Relationship Id="rId212" Type="http://schemas.openxmlformats.org/officeDocument/2006/relationships/hyperlink" Target="http://s.yimg.jp/" TargetMode="External"/><Relationship Id="rId233" Type="http://schemas.openxmlformats.org/officeDocument/2006/relationships/hyperlink" Target="http://setup.icloud.com/" TargetMode="External"/><Relationship Id="rId254" Type="http://schemas.openxmlformats.org/officeDocument/2006/relationships/hyperlink" Target="http://t.co/" TargetMode="External"/><Relationship Id="rId28" Type="http://schemas.openxmlformats.org/officeDocument/2006/relationships/hyperlink" Target="http://api.segment.io/" TargetMode="External"/><Relationship Id="rId49" Type="http://schemas.openxmlformats.org/officeDocument/2006/relationships/hyperlink" Target="http://c.contentsquare.net/" TargetMode="External"/><Relationship Id="rId114" Type="http://schemas.openxmlformats.org/officeDocument/2006/relationships/hyperlink" Target="http://graph.facebook.com/" TargetMode="External"/><Relationship Id="rId275" Type="http://schemas.openxmlformats.org/officeDocument/2006/relationships/hyperlink" Target="http://www.expedia.co.kr/" TargetMode="External"/><Relationship Id="rId60" Type="http://schemas.openxmlformats.org/officeDocument/2006/relationships/hyperlink" Target="http://cdn.segment.com/" TargetMode="External"/><Relationship Id="rId81" Type="http://schemas.openxmlformats.org/officeDocument/2006/relationships/hyperlink" Target="http://d1vq87e9lcf771.cloudfront.net/" TargetMode="External"/><Relationship Id="rId135" Type="http://schemas.openxmlformats.org/officeDocument/2006/relationships/hyperlink" Target="http://identity.doordash.com/" TargetMode="External"/><Relationship Id="rId156" Type="http://schemas.openxmlformats.org/officeDocument/2006/relationships/hyperlink" Target="http://livemadrasplatform.blob.core.windows.net/" TargetMode="External"/><Relationship Id="rId177" Type="http://schemas.openxmlformats.org/officeDocument/2006/relationships/hyperlink" Target="http://o17585.ingest.sentry.io/" TargetMode="External"/><Relationship Id="rId198" Type="http://schemas.openxmlformats.org/officeDocument/2006/relationships/hyperlink" Target="http://ponos.zeronaught.com/" TargetMode="External"/><Relationship Id="rId202" Type="http://schemas.openxmlformats.org/officeDocument/2006/relationships/hyperlink" Target="http://pubads.g.doubleclick.net/" TargetMode="External"/><Relationship Id="rId223" Type="http://schemas.openxmlformats.org/officeDocument/2006/relationships/hyperlink" Target="http://scdn.line-apps.com/" TargetMode="External"/><Relationship Id="rId244" Type="http://schemas.openxmlformats.org/officeDocument/2006/relationships/hyperlink" Target="http://static.ads-twitter.com/" TargetMode="External"/><Relationship Id="rId18" Type="http://schemas.openxmlformats.org/officeDocument/2006/relationships/hyperlink" Target="http://ap-gae2.spotify.com/" TargetMode="External"/><Relationship Id="rId39" Type="http://schemas.openxmlformats.org/officeDocument/2006/relationships/hyperlink" Target="http://apresolve.spotify.com/" TargetMode="External"/><Relationship Id="rId265" Type="http://schemas.openxmlformats.org/officeDocument/2006/relationships/hyperlink" Target="http://tr.snapchat.com/" TargetMode="External"/><Relationship Id="rId286" Type="http://schemas.openxmlformats.org/officeDocument/2006/relationships/hyperlink" Target="http://www.target.com/" TargetMode="External"/><Relationship Id="rId50" Type="http://schemas.openxmlformats.org/officeDocument/2006/relationships/hyperlink" Target="http://c.riskified.com/" TargetMode="External"/><Relationship Id="rId104" Type="http://schemas.openxmlformats.org/officeDocument/2006/relationships/hyperlink" Target="http://firebaselogging-pa.googleapis.com/" TargetMode="External"/><Relationship Id="rId125" Type="http://schemas.openxmlformats.org/officeDocument/2006/relationships/hyperlink" Target="http://gwk.line.naver.jp/" TargetMode="External"/><Relationship Id="rId146" Type="http://schemas.openxmlformats.org/officeDocument/2006/relationships/hyperlink" Target="http://insight.adsrvr.org/" TargetMode="External"/><Relationship Id="rId167" Type="http://schemas.openxmlformats.org/officeDocument/2006/relationships/hyperlink" Target="http://mobidcsng.ebay.com/" TargetMode="External"/><Relationship Id="rId188" Type="http://schemas.openxmlformats.org/officeDocument/2006/relationships/hyperlink" Target="http://partiality.itunes.apple.com/" TargetMode="External"/><Relationship Id="rId71" Type="http://schemas.openxmlformats.org/officeDocument/2006/relationships/hyperlink" Target="http://configuration.apple.com/" TargetMode="External"/><Relationship Id="rId92" Type="http://schemas.openxmlformats.org/officeDocument/2006/relationships/hyperlink" Target="http://dynamic-values-edge-service.doordash.com/" TargetMode="External"/><Relationship Id="rId213" Type="http://schemas.openxmlformats.org/officeDocument/2006/relationships/hyperlink" Target="http://s3-design-language-system.cdn4dd.com/" TargetMode="External"/><Relationship Id="rId234" Type="http://schemas.openxmlformats.org/officeDocument/2006/relationships/hyperlink" Target="http://signin.digimarc.net/" TargetMode="External"/><Relationship Id="rId2" Type="http://schemas.openxmlformats.org/officeDocument/2006/relationships/hyperlink" Target="http://10236354.fls.doubleclick.net/" TargetMode="External"/><Relationship Id="rId29" Type="http://schemas.openxmlformats.org/officeDocument/2006/relationships/hyperlink" Target="http://api.snapkit.com/" TargetMode="External"/><Relationship Id="rId255" Type="http://schemas.openxmlformats.org/officeDocument/2006/relationships/hyperlink" Target="http://t.contentsquare.net/" TargetMode="External"/><Relationship Id="rId276" Type="http://schemas.openxmlformats.org/officeDocument/2006/relationships/hyperlink" Target="http://www.expedia.com/" TargetMode="External"/><Relationship Id="rId40" Type="http://schemas.openxmlformats.org/officeDocument/2006/relationships/hyperlink" Target="http://assets.targetimg1.com/" TargetMode="External"/><Relationship Id="rId115" Type="http://schemas.openxmlformats.org/officeDocument/2006/relationships/hyperlink" Target="http://graphql-mobile-api.yelp.com/" TargetMode="External"/><Relationship Id="rId136" Type="http://schemas.openxmlformats.org/officeDocument/2006/relationships/hyperlink" Target="http://idsync.rlcdn.com/" TargetMode="External"/><Relationship Id="rId157" Type="http://schemas.openxmlformats.org/officeDocument/2006/relationships/hyperlink" Target="http://ln-cdn.akamaized.net/" TargetMode="External"/><Relationship Id="rId178" Type="http://schemas.openxmlformats.org/officeDocument/2006/relationships/hyperlink" Target="http://o23420.ingest.sentry.io/" TargetMode="External"/><Relationship Id="rId61" Type="http://schemas.openxmlformats.org/officeDocument/2006/relationships/hyperlink" Target="http://charts-images.scdn.co/" TargetMode="External"/><Relationship Id="rId82" Type="http://schemas.openxmlformats.org/officeDocument/2006/relationships/hyperlink" Target="http://d2nk2vyhlnep33.cloudfront.net/" TargetMode="External"/><Relationship Id="rId199" Type="http://schemas.openxmlformats.org/officeDocument/2006/relationships/hyperlink" Target="http://profile.line-scdn.net/" TargetMode="External"/><Relationship Id="rId203" Type="http://schemas.openxmlformats.org/officeDocument/2006/relationships/hyperlink" Target="http://px-conf.perimeterx.net/" TargetMode="External"/><Relationship Id="rId19" Type="http://schemas.openxmlformats.org/officeDocument/2006/relationships/hyperlink" Target="http://ap-guc3.spotify.com/" TargetMode="External"/><Relationship Id="rId224" Type="http://schemas.openxmlformats.org/officeDocument/2006/relationships/hyperlink" Target="http://scontent-sjc3-1.xx.fbcdn.net/" TargetMode="External"/><Relationship Id="rId245" Type="http://schemas.openxmlformats.org/officeDocument/2006/relationships/hyperlink" Target="http://static.cloudflareinsights.com/" TargetMode="External"/><Relationship Id="rId266" Type="http://schemas.openxmlformats.org/officeDocument/2006/relationships/hyperlink" Target="http://typeahead.target.com/" TargetMode="External"/><Relationship Id="rId287" Type="http://schemas.openxmlformats.org/officeDocument/2006/relationships/hyperlink" Target="http://www.tripadvisor.com/" TargetMode="External"/><Relationship Id="rId30" Type="http://schemas.openxmlformats.org/officeDocument/2006/relationships/hyperlink" Target="http://api.target.com/" TargetMode="External"/><Relationship Id="rId105" Type="http://schemas.openxmlformats.org/officeDocument/2006/relationships/hyperlink" Target="http://firebaseremoteconfig.googleapis.com/" TargetMode="External"/><Relationship Id="rId126" Type="http://schemas.openxmlformats.org/officeDocument/2006/relationships/hyperlink" Target="http://gz.gstatic.com/" TargetMode="External"/><Relationship Id="rId147" Type="http://schemas.openxmlformats.org/officeDocument/2006/relationships/hyperlink" Target="http://ios-api-2.duolingo.com/" TargetMode="External"/><Relationship Id="rId168" Type="http://schemas.openxmlformats.org/officeDocument/2006/relationships/hyperlink" Target="http://mobifts.ebay.com/" TargetMode="External"/><Relationship Id="rId51" Type="http://schemas.openxmlformats.org/officeDocument/2006/relationships/hyperlink" Target="http://ca.iadsdk.apple.com/" TargetMode="External"/><Relationship Id="rId72" Type="http://schemas.openxmlformats.org/officeDocument/2006/relationships/hyperlink" Target="http://configuration.ls.apple.com/" TargetMode="External"/><Relationship Id="rId93" Type="http://schemas.openxmlformats.org/officeDocument/2006/relationships/hyperlink" Target="http://e90fb455186bc9f96d70265001a4ad13-adf0901f1861.cdn.forter.com/" TargetMode="External"/><Relationship Id="rId189" Type="http://schemas.openxmlformats.org/officeDocument/2006/relationships/hyperlink" Target="http://people-pa.googleapis.com/" TargetMode="External"/><Relationship Id="rId3" Type="http://schemas.openxmlformats.org/officeDocument/2006/relationships/hyperlink" Target="http://4721227.fls.doubleclick.net/" TargetMode="External"/><Relationship Id="rId214" Type="http://schemas.openxmlformats.org/officeDocument/2006/relationships/hyperlink" Target="http://s3-media0.fl.yelpcdn.com/" TargetMode="External"/><Relationship Id="rId235" Type="http://schemas.openxmlformats.org/officeDocument/2006/relationships/hyperlink" Target="http://simg-ssl.duolingo.com/" TargetMode="External"/><Relationship Id="rId256" Type="http://schemas.openxmlformats.org/officeDocument/2006/relationships/hyperlink" Target="http://t.scdn.co/" TargetMode="External"/><Relationship Id="rId277" Type="http://schemas.openxmlformats.org/officeDocument/2006/relationships/hyperlink" Target="http://www.facebook.com/" TargetMode="External"/><Relationship Id="rId116" Type="http://schemas.openxmlformats.org/officeDocument/2006/relationships/hyperlink" Target="http://gsp-ssl.ls.apple.com/" TargetMode="External"/><Relationship Id="rId137" Type="http://schemas.openxmlformats.org/officeDocument/2006/relationships/hyperlink" Target="http://iguazu.doordash.com/" TargetMode="External"/><Relationship Id="rId158" Type="http://schemas.openxmlformats.org/officeDocument/2006/relationships/hyperlink" Target="http://localization-duostrings.duolingo.com/" TargetMode="External"/><Relationship Id="rId20" Type="http://schemas.openxmlformats.org/officeDocument/2006/relationships/hyperlink" Target="http://ap-gue1.spotify.com/" TargetMode="External"/><Relationship Id="rId41" Type="http://schemas.openxmlformats.org/officeDocument/2006/relationships/hyperlink" Target="http://attr.appsflyer.com/" TargetMode="External"/><Relationship Id="rId62" Type="http://schemas.openxmlformats.org/officeDocument/2006/relationships/hyperlink" Target="http://cix.line-apps.com/" TargetMode="External"/><Relationship Id="rId83" Type="http://schemas.openxmlformats.org/officeDocument/2006/relationships/hyperlink" Target="http://d2pur3iezf4d1j.cloudfront.net/" TargetMode="External"/><Relationship Id="rId179" Type="http://schemas.openxmlformats.org/officeDocument/2006/relationships/hyperlink" Target="http://oauth2.googleapis.com/" TargetMode="External"/><Relationship Id="rId190" Type="http://schemas.openxmlformats.org/officeDocument/2006/relationships/hyperlink" Target="http://peoplestack-pa.googleapis.com/" TargetMode="External"/><Relationship Id="rId204" Type="http://schemas.openxmlformats.org/officeDocument/2006/relationships/hyperlink" Target="http://px.ads.linkedin.com/" TargetMode="External"/><Relationship Id="rId225" Type="http://schemas.openxmlformats.org/officeDocument/2006/relationships/hyperlink" Target="http://sdk-api-v1.singular.net/" TargetMode="External"/><Relationship Id="rId246" Type="http://schemas.openxmlformats.org/officeDocument/2006/relationships/hyperlink" Target="http://static.tacdn.com/" TargetMode="External"/><Relationship Id="rId267" Type="http://schemas.openxmlformats.org/officeDocument/2006/relationships/hyperlink" Target="http://typography.doordash.com/" TargetMode="External"/><Relationship Id="rId288" Type="http://schemas.openxmlformats.org/officeDocument/2006/relationships/hyperlink" Target="http://www.walmart.com/" TargetMode="External"/><Relationship Id="rId106" Type="http://schemas.openxmlformats.org/officeDocument/2006/relationships/hyperlink" Target="http://friends.duolingo.com/" TargetMode="External"/><Relationship Id="rId127" Type="http://schemas.openxmlformats.org/officeDocument/2006/relationships/hyperlink" Target="http://gz0.googleusercontent.com/" TargetMode="External"/><Relationship Id="rId10" Type="http://schemas.openxmlformats.org/officeDocument/2006/relationships/hyperlink" Target="http://ad.doubleclick.net/" TargetMode="External"/><Relationship Id="rId31" Type="http://schemas.openxmlformats.org/officeDocument/2006/relationships/hyperlink" Target="http://api.tripadvisor.com/" TargetMode="External"/><Relationship Id="rId52" Type="http://schemas.openxmlformats.org/officeDocument/2006/relationships/hyperlink" Target="http://carts.target.com/" TargetMode="External"/><Relationship Id="rId73" Type="http://schemas.openxmlformats.org/officeDocument/2006/relationships/hyperlink" Target="http://configv2.unityads.unity3d.com/" TargetMode="External"/><Relationship Id="rId94" Type="http://schemas.openxmlformats.org/officeDocument/2006/relationships/hyperlink" Target="http://e90fb455186bc9f96d70265001a4ad13-adf0901f1861.cdn5.forter.com/" TargetMode="External"/><Relationship Id="rId148" Type="http://schemas.openxmlformats.org/officeDocument/2006/relationships/hyperlink" Target="http://ios-api-ga.duolingo.com/" TargetMode="External"/><Relationship Id="rId169" Type="http://schemas.openxmlformats.org/officeDocument/2006/relationships/hyperlink" Target="http://mobile-api.yelp.com/" TargetMode="External"/><Relationship Id="rId4" Type="http://schemas.openxmlformats.org/officeDocument/2006/relationships/hyperlink" Target="http://a.travel-assets.com/" TargetMode="External"/><Relationship Id="rId180" Type="http://schemas.openxmlformats.org/officeDocument/2006/relationships/hyperlink" Target="http://oauthaccountmanager.googleapis.com/" TargetMode="External"/><Relationship Id="rId215" Type="http://schemas.openxmlformats.org/officeDocument/2006/relationships/hyperlink" Target="http://s3-media1.fl.yelpcdn.com/" TargetMode="External"/><Relationship Id="rId236" Type="http://schemas.openxmlformats.org/officeDocument/2006/relationships/hyperlink" Target="http://skadsdk.appsflyer.com/" TargetMode="External"/><Relationship Id="rId257" Type="http://schemas.openxmlformats.org/officeDocument/2006/relationships/hyperlink" Target="http://target.md-apis.medallia.com/" TargetMode="External"/><Relationship Id="rId278" Type="http://schemas.openxmlformats.org/officeDocument/2006/relationships/hyperlink" Target="http://www.google-analytics.com/" TargetMode="External"/><Relationship Id="rId42" Type="http://schemas.openxmlformats.org/officeDocument/2006/relationships/hyperlink" Target="http://audio-fa.scdn.co/" TargetMode="External"/><Relationship Id="rId84" Type="http://schemas.openxmlformats.org/officeDocument/2006/relationships/hyperlink" Target="http://d3kwyfyztuo0xs.cloudfront.net/" TargetMode="External"/><Relationship Id="rId138" Type="http://schemas.openxmlformats.org/officeDocument/2006/relationships/hyperlink" Target="http://images.trvl-media.com/" TargetMode="External"/><Relationship Id="rId191" Type="http://schemas.openxmlformats.org/officeDocument/2006/relationships/hyperlink" Target="http://pixel-static.spotify.com/" TargetMode="External"/><Relationship Id="rId205" Type="http://schemas.openxmlformats.org/officeDocument/2006/relationships/hyperlink" Target="http://q-aeu1.contentsquare.net/" TargetMode="External"/><Relationship Id="rId247" Type="http://schemas.openxmlformats.org/officeDocument/2006/relationships/hyperlink" Target="http://stats.g.doubleclick.net/" TargetMode="External"/><Relationship Id="rId107" Type="http://schemas.openxmlformats.org/officeDocument/2006/relationships/hyperlink" Target="http://gateway.icloud.com/" TargetMode="External"/><Relationship Id="rId289" Type="http://schemas.openxmlformats.org/officeDocument/2006/relationships/hyperlink" Target="http://wwwlegal.spotifycdn.com/" TargetMode="External"/><Relationship Id="rId11" Type="http://schemas.openxmlformats.org/officeDocument/2006/relationships/hyperlink" Target="http://adf0901f1861.cdn4.forter.com/" TargetMode="External"/><Relationship Id="rId53" Type="http://schemas.openxmlformats.org/officeDocument/2006/relationships/hyperlink" Target="http://cdn-settings.segment.com/" TargetMode="External"/><Relationship Id="rId149" Type="http://schemas.openxmlformats.org/officeDocument/2006/relationships/hyperlink" Target="http://ios.bugly.prod01.amer.cros.wr.pvp.net/" TargetMode="External"/><Relationship Id="rId95" Type="http://schemas.openxmlformats.org/officeDocument/2006/relationships/hyperlink" Target="http://encore.scdn.co/" TargetMode="External"/><Relationship Id="rId160" Type="http://schemas.openxmlformats.org/officeDocument/2006/relationships/hyperlink" Target="http://lolstatic-a.akamaihd.net/" TargetMode="External"/><Relationship Id="rId216" Type="http://schemas.openxmlformats.org/officeDocument/2006/relationships/hyperlink" Target="http://s3-media2.fl.yelpcdn.com/" TargetMode="External"/><Relationship Id="rId258" Type="http://schemas.openxmlformats.org/officeDocument/2006/relationships/hyperlink" Target="http://target.scene7.com/" TargetMode="External"/><Relationship Id="rId22" Type="http://schemas.openxmlformats.org/officeDocument/2006/relationships/hyperlink" Target="http://api-adservices.apple.com/" TargetMode="External"/><Relationship Id="rId64" Type="http://schemas.openxmlformats.org/officeDocument/2006/relationships/hyperlink" Target="http://clients4.google.com/" TargetMode="External"/><Relationship Id="rId118" Type="http://schemas.openxmlformats.org/officeDocument/2006/relationships/hyperlink" Target="http://gsp64-ssl.ls.apple.com/" TargetMode="External"/><Relationship Id="rId171" Type="http://schemas.openxmlformats.org/officeDocument/2006/relationships/hyperlink" Target="http://mobilemaps-pa-gz.googleapis.com/" TargetMode="External"/><Relationship Id="rId227" Type="http://schemas.openxmlformats.org/officeDocument/2006/relationships/hyperlink" Target="http://sdk.iad-08.braze.com/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d1vq87e9lcf771.cloudfront.net/" TargetMode="External"/><Relationship Id="rId21" Type="http://schemas.openxmlformats.org/officeDocument/2006/relationships/hyperlink" Target="http://tpc.googlesyndication.com/" TargetMode="External"/><Relationship Id="rId63" Type="http://schemas.openxmlformats.org/officeDocument/2006/relationships/hyperlink" Target="http://ap-gae2.spotify.com/" TargetMode="External"/><Relationship Id="rId159" Type="http://schemas.openxmlformats.org/officeDocument/2006/relationships/hyperlink" Target="http://i5.walmartimages.com/" TargetMode="External"/><Relationship Id="rId170" Type="http://schemas.openxmlformats.org/officeDocument/2006/relationships/hyperlink" Target="http://ios-api-2.duolingo.com/" TargetMode="External"/><Relationship Id="rId226" Type="http://schemas.openxmlformats.org/officeDocument/2006/relationships/hyperlink" Target="http://s.pinimg.com/" TargetMode="External"/><Relationship Id="rId268" Type="http://schemas.openxmlformats.org/officeDocument/2006/relationships/hyperlink" Target="http://thisis-images.scdn.co/" TargetMode="External"/><Relationship Id="rId32" Type="http://schemas.openxmlformats.org/officeDocument/2006/relationships/hyperlink" Target="http://gspe35-ssl.ls.apple.com/" TargetMode="External"/><Relationship Id="rId74" Type="http://schemas.openxmlformats.org/officeDocument/2006/relationships/hyperlink" Target="http://api.snapkit.com/" TargetMode="External"/><Relationship Id="rId128" Type="http://schemas.openxmlformats.org/officeDocument/2006/relationships/hyperlink" Target="http://dynamic-values-edge-service.doordash.com/" TargetMode="External"/><Relationship Id="rId5" Type="http://schemas.openxmlformats.org/officeDocument/2006/relationships/hyperlink" Target="http://firebaseinstallations.googleapis.com/" TargetMode="External"/><Relationship Id="rId181" Type="http://schemas.openxmlformats.org/officeDocument/2006/relationships/hyperlink" Target="http://lolstatic-a.akamaihd.net/" TargetMode="External"/><Relationship Id="rId237" Type="http://schemas.openxmlformats.org/officeDocument/2006/relationships/hyperlink" Target="http://scdn.line-apps.com/" TargetMode="External"/><Relationship Id="rId279" Type="http://schemas.openxmlformats.org/officeDocument/2006/relationships/hyperlink" Target="http://wildrift-na.akamaized.net/" TargetMode="External"/><Relationship Id="rId43" Type="http://schemas.openxmlformats.org/officeDocument/2006/relationships/hyperlink" Target="http://sessions.bugsnag.com/" TargetMode="External"/><Relationship Id="rId139" Type="http://schemas.openxmlformats.org/officeDocument/2006/relationships/hyperlink" Target="http://gcdsdk.appsflyer.com/" TargetMode="External"/><Relationship Id="rId290" Type="http://schemas.openxmlformats.org/officeDocument/2006/relationships/hyperlink" Target="http://zfnorth.cros.wr.pvp.net/" TargetMode="External"/><Relationship Id="rId85" Type="http://schemas.openxmlformats.org/officeDocument/2006/relationships/hyperlink" Target="http://auth.riotgames.com/" TargetMode="External"/><Relationship Id="rId150" Type="http://schemas.openxmlformats.org/officeDocument/2006/relationships/hyperlink" Target="http://gwk.line.naver.jp/" TargetMode="External"/><Relationship Id="rId192" Type="http://schemas.openxmlformats.org/officeDocument/2006/relationships/hyperlink" Target="http://mobilemaps.googleapis.com/" TargetMode="External"/><Relationship Id="rId206" Type="http://schemas.openxmlformats.org/officeDocument/2006/relationships/hyperlink" Target="http://partiality.itunes.apple.com/" TargetMode="External"/><Relationship Id="rId248" Type="http://schemas.openxmlformats.org/officeDocument/2006/relationships/hyperlink" Target="http://snap.licdn.com/" TargetMode="External"/><Relationship Id="rId269" Type="http://schemas.openxmlformats.org/officeDocument/2006/relationships/hyperlink" Target="http://torimochi.line-apps.com/" TargetMode="External"/><Relationship Id="rId12" Type="http://schemas.openxmlformats.org/officeDocument/2006/relationships/hyperlink" Target="http://in.appcenter.ms/" TargetMode="External"/><Relationship Id="rId33" Type="http://schemas.openxmlformats.org/officeDocument/2006/relationships/hyperlink" Target="http://lh3.googleusercontent.com/" TargetMode="External"/><Relationship Id="rId108" Type="http://schemas.openxmlformats.org/officeDocument/2006/relationships/hyperlink" Target="http://concerts.spotifycdn.com/" TargetMode="External"/><Relationship Id="rId129" Type="http://schemas.openxmlformats.org/officeDocument/2006/relationships/hyperlink" Target="http://e90fb455186bc9f96d70265001a4ad13-adf0901f1861.cdn.forter.com/" TargetMode="External"/><Relationship Id="rId280" Type="http://schemas.openxmlformats.org/officeDocument/2006/relationships/hyperlink" Target="http://wildrift.dyn.riotcdn.net/" TargetMode="External"/><Relationship Id="rId54" Type="http://schemas.openxmlformats.org/officeDocument/2006/relationships/hyperlink" Target="http://a.travel-assets.com/" TargetMode="External"/><Relationship Id="rId75" Type="http://schemas.openxmlformats.org/officeDocument/2006/relationships/hyperlink" Target="http://api.target.com/" TargetMode="External"/><Relationship Id="rId96" Type="http://schemas.openxmlformats.org/officeDocument/2006/relationships/hyperlink" Target="http://cdn.doubleverify.com/" TargetMode="External"/><Relationship Id="rId140" Type="http://schemas.openxmlformats.org/officeDocument/2006/relationships/hyperlink" Target="http://gcloudctrl.prod01.amer.cros.wr.pvp.net/" TargetMode="External"/><Relationship Id="rId161" Type="http://schemas.openxmlformats.org/officeDocument/2006/relationships/hyperlink" Target="http://idsync.rlcdn.com/" TargetMode="External"/><Relationship Id="rId182" Type="http://schemas.openxmlformats.org/officeDocument/2006/relationships/hyperlink" Target="http://m.api.forter.com/" TargetMode="External"/><Relationship Id="rId217" Type="http://schemas.openxmlformats.org/officeDocument/2006/relationships/hyperlink" Target="http://ps.pndsn.com/" TargetMode="External"/><Relationship Id="rId6" Type="http://schemas.openxmlformats.org/officeDocument/2006/relationships/hyperlink" Target="http://firebaselogging-pa.googleapis.com/" TargetMode="External"/><Relationship Id="rId238" Type="http://schemas.openxmlformats.org/officeDocument/2006/relationships/hyperlink" Target="http://sdk-api-v1.singular.net/" TargetMode="External"/><Relationship Id="rId259" Type="http://schemas.openxmlformats.org/officeDocument/2006/relationships/hyperlink" Target="http://streetviewpixels-pa.googleapis.com/" TargetMode="External"/><Relationship Id="rId23" Type="http://schemas.openxmlformats.org/officeDocument/2006/relationships/hyperlink" Target="http://www.google.com/" TargetMode="External"/><Relationship Id="rId119" Type="http://schemas.openxmlformats.org/officeDocument/2006/relationships/hyperlink" Target="http://d2pur3iezf4d1j.cloudfront.net/" TargetMode="External"/><Relationship Id="rId270" Type="http://schemas.openxmlformats.org/officeDocument/2006/relationships/hyperlink" Target="http://tps.doubleverify.com/" TargetMode="External"/><Relationship Id="rId291" Type="http://schemas.openxmlformats.org/officeDocument/2006/relationships/hyperlink" Target="http://zombie.duolingo.com/" TargetMode="External"/><Relationship Id="rId44" Type="http://schemas.openxmlformats.org/officeDocument/2006/relationships/hyperlink" Target="http://skadsdkless.appsflyer.com/" TargetMode="External"/><Relationship Id="rId65" Type="http://schemas.openxmlformats.org/officeDocument/2006/relationships/hyperlink" Target="http://ap-gue1.spotify.com/" TargetMode="External"/><Relationship Id="rId86" Type="http://schemas.openxmlformats.org/officeDocument/2006/relationships/hyperlink" Target="http://auto-api.yelp.com/" TargetMode="External"/><Relationship Id="rId130" Type="http://schemas.openxmlformats.org/officeDocument/2006/relationships/hyperlink" Target="http://e90fb455186bc9f96d70265001a4ad13-adf0901f1861.cdn5.forter.com/" TargetMode="External"/><Relationship Id="rId151" Type="http://schemas.openxmlformats.org/officeDocument/2006/relationships/hyperlink" Target="http://gz.gstatic.com/" TargetMode="External"/><Relationship Id="rId172" Type="http://schemas.openxmlformats.org/officeDocument/2006/relationships/hyperlink" Target="http://ios.bugly.prod01.amer.cros.wr.pvp.net/" TargetMode="External"/><Relationship Id="rId193" Type="http://schemas.openxmlformats.org/officeDocument/2006/relationships/hyperlink" Target="http://mobiletelemetry.ebay.com/" TargetMode="External"/><Relationship Id="rId207" Type="http://schemas.openxmlformats.org/officeDocument/2006/relationships/hyperlink" Target="http://people-pa.googleapis.com/" TargetMode="External"/><Relationship Id="rId228" Type="http://schemas.openxmlformats.org/officeDocument/2006/relationships/hyperlink" Target="http://s3-design-language-system.cdn4dd.com/" TargetMode="External"/><Relationship Id="rId249" Type="http://schemas.openxmlformats.org/officeDocument/2006/relationships/hyperlink" Target="http://sp-bootstrap.spotifycdn.com/" TargetMode="External"/><Relationship Id="rId13" Type="http://schemas.openxmlformats.org/officeDocument/2006/relationships/hyperlink" Target="http://accounts.google.com/" TargetMode="External"/><Relationship Id="rId109" Type="http://schemas.openxmlformats.org/officeDocument/2006/relationships/hyperlink" Target="http://config.unityads.unity3d.com/" TargetMode="External"/><Relationship Id="rId260" Type="http://schemas.openxmlformats.org/officeDocument/2006/relationships/hyperlink" Target="http://support.scdn.co/" TargetMode="External"/><Relationship Id="rId281" Type="http://schemas.openxmlformats.org/officeDocument/2006/relationships/hyperlink" Target="http://www.expedia.co.kr/" TargetMode="External"/><Relationship Id="rId34" Type="http://schemas.openxmlformats.org/officeDocument/2006/relationships/hyperlink" Target="http://mesu.apple.com/" TargetMode="External"/><Relationship Id="rId55" Type="http://schemas.openxmlformats.org/officeDocument/2006/relationships/hyperlink" Target="http://accountcapabilities-pa.googleapis.com/" TargetMode="External"/><Relationship Id="rId76" Type="http://schemas.openxmlformats.org/officeDocument/2006/relationships/hyperlink" Target="http://api.tripadvisor.com/" TargetMode="External"/><Relationship Id="rId97" Type="http://schemas.openxmlformats.org/officeDocument/2006/relationships/hyperlink" Target="http://cdn.linkedin.oribi.io/" TargetMode="External"/><Relationship Id="rId120" Type="http://schemas.openxmlformats.org/officeDocument/2006/relationships/hyperlink" Target="http://d3kwyfyztuo0xs.cloudfront.net/" TargetMode="External"/><Relationship Id="rId141" Type="http://schemas.openxmlformats.org/officeDocument/2006/relationships/hyperlink" Target="http://geoconfig.wr.pvp.net/" TargetMode="External"/><Relationship Id="rId7" Type="http://schemas.openxmlformats.org/officeDocument/2006/relationships/hyperlink" Target="http://gateway.icloud.com/" TargetMode="External"/><Relationship Id="rId162" Type="http://schemas.openxmlformats.org/officeDocument/2006/relationships/hyperlink" Target="http://iguazu.doordash.com/" TargetMode="External"/><Relationship Id="rId183" Type="http://schemas.openxmlformats.org/officeDocument/2006/relationships/hyperlink" Target="http://match.adsrvr.org/" TargetMode="External"/><Relationship Id="rId218" Type="http://schemas.openxmlformats.org/officeDocument/2006/relationships/hyperlink" Target="http://px-conf.perimeterx.net/" TargetMode="External"/><Relationship Id="rId239" Type="http://schemas.openxmlformats.org/officeDocument/2006/relationships/hyperlink" Target="http://sdk.iad-03.braze.com/" TargetMode="External"/><Relationship Id="rId250" Type="http://schemas.openxmlformats.org/officeDocument/2006/relationships/hyperlink" Target="http://sp.analytics.yahoo.com/" TargetMode="External"/><Relationship Id="rId271" Type="http://schemas.openxmlformats.org/officeDocument/2006/relationships/hyperlink" Target="http://tpsc-uw2.doubleverify.com/" TargetMode="External"/><Relationship Id="rId292" Type="http://schemas.openxmlformats.org/officeDocument/2006/relationships/drawing" Target="../drawings/drawing3.xml"/><Relationship Id="rId24" Type="http://schemas.openxmlformats.org/officeDocument/2006/relationships/hyperlink" Target="http://www.googletagmanager.com/" TargetMode="External"/><Relationship Id="rId45" Type="http://schemas.openxmlformats.org/officeDocument/2006/relationships/hyperlink" Target="http://static.ads-twitter.com/" TargetMode="External"/><Relationship Id="rId66" Type="http://schemas.openxmlformats.org/officeDocument/2006/relationships/hyperlink" Target="http://api-0f7bbb82-3d8f-4f04-b7e6-3f51c0e4da04.sendbird.com/" TargetMode="External"/><Relationship Id="rId87" Type="http://schemas.openxmlformats.org/officeDocument/2006/relationships/hyperlink" Target="http://bat.bing.com/" TargetMode="External"/><Relationship Id="rId110" Type="http://schemas.openxmlformats.org/officeDocument/2006/relationships/hyperlink" Target="http://configv2.unityads.unity3d.com/" TargetMode="External"/><Relationship Id="rId131" Type="http://schemas.openxmlformats.org/officeDocument/2006/relationships/hyperlink" Target="http://encore.scdn.co/" TargetMode="External"/><Relationship Id="rId152" Type="http://schemas.openxmlformats.org/officeDocument/2006/relationships/hyperlink" Target="http://gz0.googleusercontent.com/" TargetMode="External"/><Relationship Id="rId173" Type="http://schemas.openxmlformats.org/officeDocument/2006/relationships/hyperlink" Target="http://jp-col-tcp.nelo.linecorp.com/" TargetMode="External"/><Relationship Id="rId194" Type="http://schemas.openxmlformats.org/officeDocument/2006/relationships/hyperlink" Target="http://notice.line.me/" TargetMode="External"/><Relationship Id="rId208" Type="http://schemas.openxmlformats.org/officeDocument/2006/relationships/hyperlink" Target="http://peoplestack-pa.googleapis.com/" TargetMode="External"/><Relationship Id="rId229" Type="http://schemas.openxmlformats.org/officeDocument/2006/relationships/hyperlink" Target="http://s3-media0.fl.yelpcdn.com/" TargetMode="External"/><Relationship Id="rId240" Type="http://schemas.openxmlformats.org/officeDocument/2006/relationships/hyperlink" Target="http://sdk.iad-08.braze.com/" TargetMode="External"/><Relationship Id="rId261" Type="http://schemas.openxmlformats.org/officeDocument/2006/relationships/hyperlink" Target="http://support.spotify.com/" TargetMode="External"/><Relationship Id="rId14" Type="http://schemas.openxmlformats.org/officeDocument/2006/relationships/hyperlink" Target="http://api2.branch.io/" TargetMode="External"/><Relationship Id="rId35" Type="http://schemas.openxmlformats.org/officeDocument/2006/relationships/hyperlink" Target="http://p58-fmf.icloud.com/" TargetMode="External"/><Relationship Id="rId56" Type="http://schemas.openxmlformats.org/officeDocument/2006/relationships/hyperlink" Target="http://accounts.scdn.co/" TargetMode="External"/><Relationship Id="rId77" Type="http://schemas.openxmlformats.org/officeDocument/2006/relationships/hyperlink" Target="http://api3.siftscience.com/" TargetMode="External"/><Relationship Id="rId100" Type="http://schemas.openxmlformats.org/officeDocument/2006/relationships/hyperlink" Target="http://charts-images.scdn.co/" TargetMode="External"/><Relationship Id="rId282" Type="http://schemas.openxmlformats.org/officeDocument/2006/relationships/hyperlink" Target="http://www.expedia.com/" TargetMode="External"/><Relationship Id="rId8" Type="http://schemas.openxmlformats.org/officeDocument/2006/relationships/hyperlink" Target="http://gsp-ssl.ls.apple.com/" TargetMode="External"/><Relationship Id="rId98" Type="http://schemas.openxmlformats.org/officeDocument/2006/relationships/hyperlink" Target="http://cdn.sayweee.net/" TargetMode="External"/><Relationship Id="rId121" Type="http://schemas.openxmlformats.org/officeDocument/2006/relationships/hyperlink" Target="http://devices.carnivalmobile.com/" TargetMode="External"/><Relationship Id="rId142" Type="http://schemas.openxmlformats.org/officeDocument/2006/relationships/hyperlink" Target="http://geolocation.onetrust.com/" TargetMode="External"/><Relationship Id="rId163" Type="http://schemas.openxmlformats.org/officeDocument/2006/relationships/hyperlink" Target="http://images.trvl-media.com/" TargetMode="External"/><Relationship Id="rId184" Type="http://schemas.openxmlformats.org/officeDocument/2006/relationships/hyperlink" Target="http://mdap.mpaas.cn-hongkong.aliyuncs.com/" TargetMode="External"/><Relationship Id="rId219" Type="http://schemas.openxmlformats.org/officeDocument/2006/relationships/hyperlink" Target="http://px.ads.linkedin.com/" TargetMode="External"/><Relationship Id="rId230" Type="http://schemas.openxmlformats.org/officeDocument/2006/relationships/hyperlink" Target="http://s3-media1.fl.yelpcdn.com/" TargetMode="External"/><Relationship Id="rId251" Type="http://schemas.openxmlformats.org/officeDocument/2006/relationships/hyperlink" Target="http://spclient.wg.spotify.com/" TargetMode="External"/><Relationship Id="rId25" Type="http://schemas.openxmlformats.org/officeDocument/2006/relationships/hyperlink" Target="http://accounts.youtube.com/" TargetMode="External"/><Relationship Id="rId46" Type="http://schemas.openxmlformats.org/officeDocument/2006/relationships/hyperlink" Target="http://stats.g.doubleclick.net/" TargetMode="External"/><Relationship Id="rId67" Type="http://schemas.openxmlformats.org/officeDocument/2006/relationships/hyperlink" Target="http://api-adservices.apple.com/" TargetMode="External"/><Relationship Id="rId272" Type="http://schemas.openxmlformats.org/officeDocument/2006/relationships/hyperlink" Target="http://typeahead.target.com/" TargetMode="External"/><Relationship Id="rId88" Type="http://schemas.openxmlformats.org/officeDocument/2006/relationships/hyperlink" Target="http://brb.duolingo.com/" TargetMode="External"/><Relationship Id="rId111" Type="http://schemas.openxmlformats.org/officeDocument/2006/relationships/hyperlink" Target="http://consumer-mobile-bff.doordash.com/" TargetMode="External"/><Relationship Id="rId132" Type="http://schemas.openxmlformats.org/officeDocument/2006/relationships/hyperlink" Target="http://encrypted-tbn1.gstatic.com/" TargetMode="External"/><Relationship Id="rId153" Type="http://schemas.openxmlformats.org/officeDocument/2006/relationships/hyperlink" Target="http://h-sdk.online-metrix.net/" TargetMode="External"/><Relationship Id="rId174" Type="http://schemas.openxmlformats.org/officeDocument/2006/relationships/hyperlink" Target="http://js.adsrvr.org/" TargetMode="External"/><Relationship Id="rId195" Type="http://schemas.openxmlformats.org/officeDocument/2006/relationships/hyperlink" Target="http://notifications-pa.googleapis.com/" TargetMode="External"/><Relationship Id="rId209" Type="http://schemas.openxmlformats.org/officeDocument/2006/relationships/hyperlink" Target="http://pixel-static.spotify.com/" TargetMode="External"/><Relationship Id="rId220" Type="http://schemas.openxmlformats.org/officeDocument/2006/relationships/hyperlink" Target="http://q-aeu1.contentsquare.net/" TargetMode="External"/><Relationship Id="rId241" Type="http://schemas.openxmlformats.org/officeDocument/2006/relationships/hyperlink" Target="http://search.line-scdn.net/" TargetMode="External"/><Relationship Id="rId15" Type="http://schemas.openxmlformats.org/officeDocument/2006/relationships/hyperlink" Target="http://app.adjust.com/" TargetMode="External"/><Relationship Id="rId36" Type="http://schemas.openxmlformats.org/officeDocument/2006/relationships/hyperlink" Target="http://pagead2.googlesyndication.com/" TargetMode="External"/><Relationship Id="rId57" Type="http://schemas.openxmlformats.org/officeDocument/2006/relationships/hyperlink" Target="http://accounts.spotify.com/" TargetMode="External"/><Relationship Id="rId262" Type="http://schemas.openxmlformats.org/officeDocument/2006/relationships/hyperlink" Target="http://t.co/" TargetMode="External"/><Relationship Id="rId283" Type="http://schemas.openxmlformats.org/officeDocument/2006/relationships/hyperlink" Target="http://www.googleapis.com/" TargetMode="External"/><Relationship Id="rId78" Type="http://schemas.openxmlformats.org/officeDocument/2006/relationships/hyperlink" Target="http://apim.expedia.com/" TargetMode="External"/><Relationship Id="rId99" Type="http://schemas.openxmlformats.org/officeDocument/2006/relationships/hyperlink" Target="http://cdn.segment.com/" TargetMode="External"/><Relationship Id="rId101" Type="http://schemas.openxmlformats.org/officeDocument/2006/relationships/hyperlink" Target="http://cix.line-apps.com/" TargetMode="External"/><Relationship Id="rId122" Type="http://schemas.openxmlformats.org/officeDocument/2006/relationships/hyperlink" Target="http://dpm.demdex.net/" TargetMode="External"/><Relationship Id="rId143" Type="http://schemas.openxmlformats.org/officeDocument/2006/relationships/hyperlink" Target="http://goals-api.duolingo.com/" TargetMode="External"/><Relationship Id="rId164" Type="http://schemas.openxmlformats.org/officeDocument/2006/relationships/hyperlink" Target="http://img.cdn4dd.com/" TargetMode="External"/><Relationship Id="rId185" Type="http://schemas.openxmlformats.org/officeDocument/2006/relationships/hyperlink" Target="http://metrics.icloud.com/" TargetMode="External"/><Relationship Id="rId9" Type="http://schemas.openxmlformats.org/officeDocument/2006/relationships/hyperlink" Target="http://ca.iadsdk.apple.com/" TargetMode="External"/><Relationship Id="rId210" Type="http://schemas.openxmlformats.org/officeDocument/2006/relationships/hyperlink" Target="http://pixel.adsafeprotected.com/" TargetMode="External"/><Relationship Id="rId26" Type="http://schemas.openxmlformats.org/officeDocument/2006/relationships/hyperlink" Target="http://adservice.google.com/" TargetMode="External"/><Relationship Id="rId231" Type="http://schemas.openxmlformats.org/officeDocument/2006/relationships/hyperlink" Target="http://s3-media2.fl.yelpcdn.com/" TargetMode="External"/><Relationship Id="rId252" Type="http://schemas.openxmlformats.org/officeDocument/2006/relationships/hyperlink" Target="http://spotify.demdex.net/" TargetMode="External"/><Relationship Id="rId273" Type="http://schemas.openxmlformats.org/officeDocument/2006/relationships/hyperlink" Target="http://typography.doordash.com/" TargetMode="External"/><Relationship Id="rId47" Type="http://schemas.openxmlformats.org/officeDocument/2006/relationships/hyperlink" Target="http://tr.snapchat.com/" TargetMode="External"/><Relationship Id="rId68" Type="http://schemas.openxmlformats.org/officeDocument/2006/relationships/hyperlink" Target="http://api.amplitude.com/" TargetMode="External"/><Relationship Id="rId89" Type="http://schemas.openxmlformats.org/officeDocument/2006/relationships/hyperlink" Target="http://bunsen.yelp.com/" TargetMode="External"/><Relationship Id="rId112" Type="http://schemas.openxmlformats.org/officeDocument/2006/relationships/hyperlink" Target="http://conversions.appsflyer.com/" TargetMode="External"/><Relationship Id="rId133" Type="http://schemas.openxmlformats.org/officeDocument/2006/relationships/hyperlink" Target="http://excess.duolingo.com/" TargetMode="External"/><Relationship Id="rId154" Type="http://schemas.openxmlformats.org/officeDocument/2006/relationships/hyperlink" Target="http://heads-fa.scdn.co/" TargetMode="External"/><Relationship Id="rId175" Type="http://schemas.openxmlformats.org/officeDocument/2006/relationships/hyperlink" Target="http://lan.line.me/" TargetMode="External"/><Relationship Id="rId196" Type="http://schemas.openxmlformats.org/officeDocument/2006/relationships/hyperlink" Target="http://notify.bugsnag.com/" TargetMode="External"/><Relationship Id="rId200" Type="http://schemas.openxmlformats.org/officeDocument/2006/relationships/hyperlink" Target="http://oauthaccountmanager.googleapis.com/" TargetMode="External"/><Relationship Id="rId16" Type="http://schemas.openxmlformats.org/officeDocument/2006/relationships/hyperlink" Target="http://cdn.branch.io/" TargetMode="External"/><Relationship Id="rId221" Type="http://schemas.openxmlformats.org/officeDocument/2006/relationships/hyperlink" Target="http://redoak.target.com/" TargetMode="External"/><Relationship Id="rId242" Type="http://schemas.openxmlformats.org/officeDocument/2006/relationships/hyperlink" Target="http://search.line.me/" TargetMode="External"/><Relationship Id="rId263" Type="http://schemas.openxmlformats.org/officeDocument/2006/relationships/hyperlink" Target="http://t.contentsquare.net/" TargetMode="External"/><Relationship Id="rId284" Type="http://schemas.openxmlformats.org/officeDocument/2006/relationships/hyperlink" Target="http://www.scdn.co/" TargetMode="External"/><Relationship Id="rId37" Type="http://schemas.openxmlformats.org/officeDocument/2006/relationships/hyperlink" Target="http://pixel.tapad.com/" TargetMode="External"/><Relationship Id="rId58" Type="http://schemas.openxmlformats.org/officeDocument/2006/relationships/hyperlink" Target="http://ad.doubleclick.net/" TargetMode="External"/><Relationship Id="rId79" Type="http://schemas.openxmlformats.org/officeDocument/2006/relationships/hyperlink" Target="http://apisd.ebay.com/" TargetMode="External"/><Relationship Id="rId102" Type="http://schemas.openxmlformats.org/officeDocument/2006/relationships/hyperlink" Target="http://cl2.apple.com/" TargetMode="External"/><Relationship Id="rId123" Type="http://schemas.openxmlformats.org/officeDocument/2006/relationships/hyperlink" Target="http://drfdisvc.walmart.com/" TargetMode="External"/><Relationship Id="rId144" Type="http://schemas.openxmlformats.org/officeDocument/2006/relationships/hyperlink" Target="http://graphql-mobile-api.yelp.com/" TargetMode="External"/><Relationship Id="rId90" Type="http://schemas.openxmlformats.org/officeDocument/2006/relationships/hyperlink" Target="http://c.contentsquare.net/" TargetMode="External"/><Relationship Id="rId165" Type="http://schemas.openxmlformats.org/officeDocument/2006/relationships/hyperlink" Target="http://img06.weeecdn.com/" TargetMode="External"/><Relationship Id="rId186" Type="http://schemas.openxmlformats.org/officeDocument/2006/relationships/hyperlink" Target="http://midas-bandits-prod.duolingo.com/" TargetMode="External"/><Relationship Id="rId211" Type="http://schemas.openxmlformats.org/officeDocument/2006/relationships/hyperlink" Target="http://pixel.spotify.com/" TargetMode="External"/><Relationship Id="rId232" Type="http://schemas.openxmlformats.org/officeDocument/2006/relationships/hyperlink" Target="http://s3-media3.fl.yelpcdn.com/" TargetMode="External"/><Relationship Id="rId253" Type="http://schemas.openxmlformats.org/officeDocument/2006/relationships/hyperlink" Target="http://ssl.gstatic.com/" TargetMode="External"/><Relationship Id="rId274" Type="http://schemas.openxmlformats.org/officeDocument/2006/relationships/hyperlink" Target="http://usw.wr.sgp.riotgames.com/" TargetMode="External"/><Relationship Id="rId27" Type="http://schemas.openxmlformats.org/officeDocument/2006/relationships/hyperlink" Target="http://analytics.google.com/" TargetMode="External"/><Relationship Id="rId48" Type="http://schemas.openxmlformats.org/officeDocument/2006/relationships/hyperlink" Target="http://www.facebook.com/" TargetMode="External"/><Relationship Id="rId69" Type="http://schemas.openxmlformats.org/officeDocument/2006/relationships/hyperlink" Target="http://api.getbouncer.com/" TargetMode="External"/><Relationship Id="rId113" Type="http://schemas.openxmlformats.org/officeDocument/2006/relationships/hyperlink" Target="http://creative-cdn77.bidease.com/" TargetMode="External"/><Relationship Id="rId134" Type="http://schemas.openxmlformats.org/officeDocument/2006/relationships/hyperlink" Target="http://expedia.com/" TargetMode="External"/><Relationship Id="rId80" Type="http://schemas.openxmlformats.org/officeDocument/2006/relationships/hyperlink" Target="http://appstorage.target.com/" TargetMode="External"/><Relationship Id="rId155" Type="http://schemas.openxmlformats.org/officeDocument/2006/relationships/hyperlink" Target="http://help.line.me/" TargetMode="External"/><Relationship Id="rId176" Type="http://schemas.openxmlformats.org/officeDocument/2006/relationships/hyperlink" Target="http://lh6.googleusercontent.com/" TargetMode="External"/><Relationship Id="rId197" Type="http://schemas.openxmlformats.org/officeDocument/2006/relationships/hyperlink" Target="http://o17585.ingest.sentry.io/" TargetMode="External"/><Relationship Id="rId201" Type="http://schemas.openxmlformats.org/officeDocument/2006/relationships/hyperlink" Target="http://ocsp.digicert.com/" TargetMode="External"/><Relationship Id="rId222" Type="http://schemas.openxmlformats.org/officeDocument/2006/relationships/hyperlink" Target="http://redsky.target.com/" TargetMode="External"/><Relationship Id="rId243" Type="http://schemas.openxmlformats.org/officeDocument/2006/relationships/hyperlink" Target="http://seeded-session-images.scdn.co/" TargetMode="External"/><Relationship Id="rId264" Type="http://schemas.openxmlformats.org/officeDocument/2006/relationships/hyperlink" Target="http://t.scdn.co/" TargetMode="External"/><Relationship Id="rId285" Type="http://schemas.openxmlformats.org/officeDocument/2006/relationships/hyperlink" Target="http://www.spotify.com/" TargetMode="External"/><Relationship Id="rId17" Type="http://schemas.openxmlformats.org/officeDocument/2006/relationships/hyperlink" Target="http://configuration.apple.com/" TargetMode="External"/><Relationship Id="rId38" Type="http://schemas.openxmlformats.org/officeDocument/2006/relationships/hyperlink" Target="http://play.google.com/" TargetMode="External"/><Relationship Id="rId59" Type="http://schemas.openxmlformats.org/officeDocument/2006/relationships/hyperlink" Target="http://adf0901f1861.cdn4.forter.com/" TargetMode="External"/><Relationship Id="rId103" Type="http://schemas.openxmlformats.org/officeDocument/2006/relationships/hyperlink" Target="http://clients4.google.com/" TargetMode="External"/><Relationship Id="rId124" Type="http://schemas.openxmlformats.org/officeDocument/2006/relationships/hyperlink" Target="http://drfdisvc.walmart.com:8080/" TargetMode="External"/><Relationship Id="rId70" Type="http://schemas.openxmlformats.org/officeDocument/2006/relationships/hyperlink" Target="http://api.iterable.com/" TargetMode="External"/><Relationship Id="rId91" Type="http://schemas.openxmlformats.org/officeDocument/2006/relationships/hyperlink" Target="http://c.riskified.com/" TargetMode="External"/><Relationship Id="rId145" Type="http://schemas.openxmlformats.org/officeDocument/2006/relationships/hyperlink" Target="http://gsp.target.com/" TargetMode="External"/><Relationship Id="rId166" Type="http://schemas.openxmlformats.org/officeDocument/2006/relationships/hyperlink" Target="http://inapps.appsflyer.com/" TargetMode="External"/><Relationship Id="rId187" Type="http://schemas.openxmlformats.org/officeDocument/2006/relationships/hyperlink" Target="http://mobidcsng.ebay.com/" TargetMode="External"/><Relationship Id="rId1" Type="http://schemas.openxmlformats.org/officeDocument/2006/relationships/hyperlink" Target="http://inappcheck.itunes.apple.com/" TargetMode="External"/><Relationship Id="rId212" Type="http://schemas.openxmlformats.org/officeDocument/2006/relationships/hyperlink" Target="http://platform.twitter.com/" TargetMode="External"/><Relationship Id="rId233" Type="http://schemas.openxmlformats.org/officeDocument/2006/relationships/hyperlink" Target="http://s3-media4.fl.yelpcdn.com/" TargetMode="External"/><Relationship Id="rId254" Type="http://schemas.openxmlformats.org/officeDocument/2006/relationships/hyperlink" Target="http://static.cloudflareinsights.com/" TargetMode="External"/><Relationship Id="rId28" Type="http://schemas.openxmlformats.org/officeDocument/2006/relationships/hyperlink" Target="http://analytics.tiktok.com/" TargetMode="External"/><Relationship Id="rId49" Type="http://schemas.openxmlformats.org/officeDocument/2006/relationships/hyperlink" Target="http://www.googleadservices.com/" TargetMode="External"/><Relationship Id="rId114" Type="http://schemas.openxmlformats.org/officeDocument/2006/relationships/hyperlink" Target="http://ct.pinterest.com/" TargetMode="External"/><Relationship Id="rId275" Type="http://schemas.openxmlformats.org/officeDocument/2006/relationships/hyperlink" Target="http://uts-front.line-apps.com/" TargetMode="External"/><Relationship Id="rId60" Type="http://schemas.openxmlformats.org/officeDocument/2006/relationships/hyperlink" Target="http://amp-api-edge.apps.apple.com/" TargetMode="External"/><Relationship Id="rId81" Type="http://schemas.openxmlformats.org/officeDocument/2006/relationships/hyperlink" Target="http://apresolve.spotify.com/" TargetMode="External"/><Relationship Id="rId135" Type="http://schemas.openxmlformats.org/officeDocument/2006/relationships/hyperlink" Target="http://experiment-allocation.yelp.com/" TargetMode="External"/><Relationship Id="rId156" Type="http://schemas.openxmlformats.org/officeDocument/2006/relationships/hyperlink" Target="http://httpkafka.unityads.unity3d.com/" TargetMode="External"/><Relationship Id="rId177" Type="http://schemas.openxmlformats.org/officeDocument/2006/relationships/hyperlink" Target="http://livemadrasplatform.blob.core.windows.net/" TargetMode="External"/><Relationship Id="rId198" Type="http://schemas.openxmlformats.org/officeDocument/2006/relationships/hyperlink" Target="http://o23420.ingest.sentry.io/" TargetMode="External"/><Relationship Id="rId202" Type="http://schemas.openxmlformats.org/officeDocument/2006/relationships/hyperlink" Target="http://oms.expedia.com/" TargetMode="External"/><Relationship Id="rId223" Type="http://schemas.openxmlformats.org/officeDocument/2006/relationships/hyperlink" Target="http://resolver.digimarc.net/" TargetMode="External"/><Relationship Id="rId244" Type="http://schemas.openxmlformats.org/officeDocument/2006/relationships/hyperlink" Target="http://setup.icloud.com/" TargetMode="External"/><Relationship Id="rId18" Type="http://schemas.openxmlformats.org/officeDocument/2006/relationships/hyperlink" Target="http://firebase-settings.crashlytics.com/" TargetMode="External"/><Relationship Id="rId39" Type="http://schemas.openxmlformats.org/officeDocument/2006/relationships/hyperlink" Target="http://pubads.g.doubleclick.net/" TargetMode="External"/><Relationship Id="rId265" Type="http://schemas.openxmlformats.org/officeDocument/2006/relationships/hyperlink" Target="http://target.md-apis.medallia.com/" TargetMode="External"/><Relationship Id="rId286" Type="http://schemas.openxmlformats.org/officeDocument/2006/relationships/hyperlink" Target="http://www.target.com/" TargetMode="External"/><Relationship Id="rId50" Type="http://schemas.openxmlformats.org/officeDocument/2006/relationships/hyperlink" Target="http://www.paypalobjects.com/" TargetMode="External"/><Relationship Id="rId104" Type="http://schemas.openxmlformats.org/officeDocument/2006/relationships/hyperlink" Target="http://clienttoken.spotify.com/" TargetMode="External"/><Relationship Id="rId125" Type="http://schemas.openxmlformats.org/officeDocument/2006/relationships/hyperlink" Target="http://duolingo-achievements-prod.duolingo.com/" TargetMode="External"/><Relationship Id="rId146" Type="http://schemas.openxmlformats.org/officeDocument/2006/relationships/hyperlink" Target="http://gspe19-ssl.ls.apple.com/" TargetMode="External"/><Relationship Id="rId167" Type="http://schemas.openxmlformats.org/officeDocument/2006/relationships/hyperlink" Target="http://init-p01md.apple.com/" TargetMode="External"/><Relationship Id="rId188" Type="http://schemas.openxmlformats.org/officeDocument/2006/relationships/hyperlink" Target="http://mobifts.ebay.com/" TargetMode="External"/><Relationship Id="rId71" Type="http://schemas.openxmlformats.org/officeDocument/2006/relationships/hyperlink" Target="http://api.rollbar.com/" TargetMode="External"/><Relationship Id="rId92" Type="http://schemas.openxmlformats.org/officeDocument/2006/relationships/hyperlink" Target="http://carts.target.com/" TargetMode="External"/><Relationship Id="rId213" Type="http://schemas.openxmlformats.org/officeDocument/2006/relationships/hyperlink" Target="http://play.googleapis.com/" TargetMode="External"/><Relationship Id="rId234" Type="http://schemas.openxmlformats.org/officeDocument/2006/relationships/hyperlink" Target="http://s3.us-west-2.amazonaws.com/" TargetMode="External"/><Relationship Id="rId2" Type="http://schemas.openxmlformats.org/officeDocument/2006/relationships/hyperlink" Target="http://app-measurement.com/" TargetMode="External"/><Relationship Id="rId29" Type="http://schemas.openxmlformats.org/officeDocument/2006/relationships/hyperlink" Target="http://connect.facebook.net/" TargetMode="External"/><Relationship Id="rId255" Type="http://schemas.openxmlformats.org/officeDocument/2006/relationships/hyperlink" Target="http://static.tacdn.com/" TargetMode="External"/><Relationship Id="rId276" Type="http://schemas.openxmlformats.org/officeDocument/2006/relationships/hyperlink" Target="http://wap.spotifycdn.com/" TargetMode="External"/><Relationship Id="rId40" Type="http://schemas.openxmlformats.org/officeDocument/2006/relationships/hyperlink" Target="http://sc-static.net/" TargetMode="External"/><Relationship Id="rId115" Type="http://schemas.openxmlformats.org/officeDocument/2006/relationships/hyperlink" Target="http://d.line-scdn.net/" TargetMode="External"/><Relationship Id="rId136" Type="http://schemas.openxmlformats.org/officeDocument/2006/relationships/hyperlink" Target="http://fast.fonts.net/" TargetMode="External"/><Relationship Id="rId157" Type="http://schemas.openxmlformats.org/officeDocument/2006/relationships/hyperlink" Target="http://i.ebayimg.com/" TargetMode="External"/><Relationship Id="rId178" Type="http://schemas.openxmlformats.org/officeDocument/2006/relationships/hyperlink" Target="http://ln-cdn.akamaized.net/" TargetMode="External"/><Relationship Id="rId61" Type="http://schemas.openxmlformats.org/officeDocument/2006/relationships/hyperlink" Target="http://analytics.mobile.walmart.com/" TargetMode="External"/><Relationship Id="rId82" Type="http://schemas.openxmlformats.org/officeDocument/2006/relationships/hyperlink" Target="http://assets.targetimg1.com/" TargetMode="External"/><Relationship Id="rId199" Type="http://schemas.openxmlformats.org/officeDocument/2006/relationships/hyperlink" Target="http://oauth2.googleapis.com/" TargetMode="External"/><Relationship Id="rId203" Type="http://schemas.openxmlformats.org/officeDocument/2006/relationships/hyperlink" Target="http://p12-buy.itunes.apple.com/" TargetMode="External"/><Relationship Id="rId19" Type="http://schemas.openxmlformats.org/officeDocument/2006/relationships/hyperlink" Target="http://gspe1-ssl.ls.apple.com/" TargetMode="External"/><Relationship Id="rId224" Type="http://schemas.openxmlformats.org/officeDocument/2006/relationships/hyperlink" Target="http://resources.digital-cloud.medallia.com/" TargetMode="External"/><Relationship Id="rId245" Type="http://schemas.openxmlformats.org/officeDocument/2006/relationships/hyperlink" Target="http://signin.digimarc.net/" TargetMode="External"/><Relationship Id="rId266" Type="http://schemas.openxmlformats.org/officeDocument/2006/relationships/hyperlink" Target="http://target.scene7.com/" TargetMode="External"/><Relationship Id="rId287" Type="http://schemas.openxmlformats.org/officeDocument/2006/relationships/hyperlink" Target="http://www.tripadvisor.com/" TargetMode="External"/><Relationship Id="rId30" Type="http://schemas.openxmlformats.org/officeDocument/2006/relationships/hyperlink" Target="http://firebaseremoteconfig.googleapis.com/" TargetMode="External"/><Relationship Id="rId105" Type="http://schemas.openxmlformats.org/officeDocument/2006/relationships/hyperlink" Target="http://cm.g.doubleclick.net/" TargetMode="External"/><Relationship Id="rId126" Type="http://schemas.openxmlformats.org/officeDocument/2006/relationships/hyperlink" Target="http://duolingo-leaderboards-prod.duolingo.com/" TargetMode="External"/><Relationship Id="rId147" Type="http://schemas.openxmlformats.org/officeDocument/2006/relationships/hyperlink" Target="http://gspe21-ssl.ls.apple.com/" TargetMode="External"/><Relationship Id="rId168" Type="http://schemas.openxmlformats.org/officeDocument/2006/relationships/hyperlink" Target="http://init.itunes.apple.com/" TargetMode="External"/><Relationship Id="rId51" Type="http://schemas.openxmlformats.org/officeDocument/2006/relationships/hyperlink" Target="http://10168557.fls.doubleclick.net/" TargetMode="External"/><Relationship Id="rId72" Type="http://schemas.openxmlformats.org/officeDocument/2006/relationships/hyperlink" Target="http://api.sayweee.net/" TargetMode="External"/><Relationship Id="rId93" Type="http://schemas.openxmlformats.org/officeDocument/2006/relationships/hyperlink" Target="http://cdn-settings.segment.com/" TargetMode="External"/><Relationship Id="rId189" Type="http://schemas.openxmlformats.org/officeDocument/2006/relationships/hyperlink" Target="http://mobile-api.yelp.com/" TargetMode="External"/><Relationship Id="rId3" Type="http://schemas.openxmlformats.org/officeDocument/2006/relationships/hyperlink" Target="http://graph.facebook.com/" TargetMode="External"/><Relationship Id="rId214" Type="http://schemas.openxmlformats.org/officeDocument/2006/relationships/hyperlink" Target="http://ponos.zeronaught.com/" TargetMode="External"/><Relationship Id="rId235" Type="http://schemas.openxmlformats.org/officeDocument/2006/relationships/hyperlink" Target="http://sapphire-api.target.com/" TargetMode="External"/><Relationship Id="rId256" Type="http://schemas.openxmlformats.org/officeDocument/2006/relationships/hyperlink" Target="http://stickershop.line-scdn.net/" TargetMode="External"/><Relationship Id="rId277" Type="http://schemas.openxmlformats.org/officeDocument/2006/relationships/hyperlink" Target="http://weather-data.apple.com/" TargetMode="External"/><Relationship Id="rId116" Type="http://schemas.openxmlformats.org/officeDocument/2006/relationships/hyperlink" Target="http://d1b8nqdff6d679.cloudfront.net/" TargetMode="External"/><Relationship Id="rId137" Type="http://schemas.openxmlformats.org/officeDocument/2006/relationships/hyperlink" Target="http://fbs.smoot.apple.com/" TargetMode="External"/><Relationship Id="rId158" Type="http://schemas.openxmlformats.org/officeDocument/2006/relationships/hyperlink" Target="http://i.scdn.co/" TargetMode="External"/><Relationship Id="rId20" Type="http://schemas.openxmlformats.org/officeDocument/2006/relationships/hyperlink" Target="http://launches.appsflyer.com/" TargetMode="External"/><Relationship Id="rId41" Type="http://schemas.openxmlformats.org/officeDocument/2006/relationships/hyperlink" Target="http://scontent-sjc3-1.xx.fbcdn.net/" TargetMode="External"/><Relationship Id="rId62" Type="http://schemas.openxmlformats.org/officeDocument/2006/relationships/hyperlink" Target="http://analytics.twitter.com/" TargetMode="External"/><Relationship Id="rId83" Type="http://schemas.openxmlformats.org/officeDocument/2006/relationships/hyperlink" Target="http://attr.appsflyer.com/" TargetMode="External"/><Relationship Id="rId179" Type="http://schemas.openxmlformats.org/officeDocument/2006/relationships/hyperlink" Target="http://localization-duostrings.duolingo.com/" TargetMode="External"/><Relationship Id="rId190" Type="http://schemas.openxmlformats.org/officeDocument/2006/relationships/hyperlink" Target="http://mobile-data.onetrust.io/" TargetMode="External"/><Relationship Id="rId204" Type="http://schemas.openxmlformats.org/officeDocument/2006/relationships/hyperlink" Target="http://p58-quota.icloud.com/" TargetMode="External"/><Relationship Id="rId225" Type="http://schemas.openxmlformats.org/officeDocument/2006/relationships/hyperlink" Target="http://s.dessaly.com/" TargetMode="External"/><Relationship Id="rId246" Type="http://schemas.openxmlformats.org/officeDocument/2006/relationships/hyperlink" Target="http://simg-ssl.duolingo.com/" TargetMode="External"/><Relationship Id="rId267" Type="http://schemas.openxmlformats.org/officeDocument/2006/relationships/hyperlink" Target="http://tgpa.prod01.amer.cros.wr.pvp.net/" TargetMode="External"/><Relationship Id="rId288" Type="http://schemas.openxmlformats.org/officeDocument/2006/relationships/hyperlink" Target="http://www.walmart.com/" TargetMode="External"/><Relationship Id="rId106" Type="http://schemas.openxmlformats.org/officeDocument/2006/relationships/hyperlink" Target="http://collector-pxuarm9b04.perimeterx.net/" TargetMode="External"/><Relationship Id="rId127" Type="http://schemas.openxmlformats.org/officeDocument/2006/relationships/hyperlink" Target="http://dynamic-media-cdn.tripadvisor.com/" TargetMode="External"/><Relationship Id="rId10" Type="http://schemas.openxmlformats.org/officeDocument/2006/relationships/hyperlink" Target="http://configuration.ls.apple.com/" TargetMode="External"/><Relationship Id="rId31" Type="http://schemas.openxmlformats.org/officeDocument/2006/relationships/hyperlink" Target="http://gsp64-ssl.ls.apple.com/" TargetMode="External"/><Relationship Id="rId52" Type="http://schemas.openxmlformats.org/officeDocument/2006/relationships/hyperlink" Target="http://10236354.fls.doubleclick.net/" TargetMode="External"/><Relationship Id="rId73" Type="http://schemas.openxmlformats.org/officeDocument/2006/relationships/hyperlink" Target="http://api.segment.io/" TargetMode="External"/><Relationship Id="rId94" Type="http://schemas.openxmlformats.org/officeDocument/2006/relationships/hyperlink" Target="http://cdn.amplitude.com/" TargetMode="External"/><Relationship Id="rId148" Type="http://schemas.openxmlformats.org/officeDocument/2006/relationships/hyperlink" Target="http://guc3-spclient.spotify.com/" TargetMode="External"/><Relationship Id="rId169" Type="http://schemas.openxmlformats.org/officeDocument/2006/relationships/hyperlink" Target="http://insight.adsrvr.org/" TargetMode="External"/><Relationship Id="rId4" Type="http://schemas.openxmlformats.org/officeDocument/2006/relationships/hyperlink" Target="http://bag.itunes.apple.com/" TargetMode="External"/><Relationship Id="rId180" Type="http://schemas.openxmlformats.org/officeDocument/2006/relationships/hyperlink" Target="http://login5.spotify.com/" TargetMode="External"/><Relationship Id="rId215" Type="http://schemas.openxmlformats.org/officeDocument/2006/relationships/hyperlink" Target="http://profile.line-scdn.net/" TargetMode="External"/><Relationship Id="rId236" Type="http://schemas.openxmlformats.org/officeDocument/2006/relationships/hyperlink" Target="http://sb.scorecardresearch.com/" TargetMode="External"/><Relationship Id="rId257" Type="http://schemas.openxmlformats.org/officeDocument/2006/relationships/hyperlink" Target="http://stories-cdn.duolingo.com/" TargetMode="External"/><Relationship Id="rId278" Type="http://schemas.openxmlformats.org/officeDocument/2006/relationships/hyperlink" Target="http://web.facebook.com/" TargetMode="External"/><Relationship Id="rId42" Type="http://schemas.openxmlformats.org/officeDocument/2006/relationships/hyperlink" Target="http://securepubads.g.doubleclick.net/" TargetMode="External"/><Relationship Id="rId84" Type="http://schemas.openxmlformats.org/officeDocument/2006/relationships/hyperlink" Target="http://audio-fa.scdn.co/" TargetMode="External"/><Relationship Id="rId138" Type="http://schemas.openxmlformats.org/officeDocument/2006/relationships/hyperlink" Target="http://friends.duolingo.com/" TargetMode="External"/><Relationship Id="rId191" Type="http://schemas.openxmlformats.org/officeDocument/2006/relationships/hyperlink" Target="http://mobilemaps-pa-gz.googleapis.com/" TargetMode="External"/><Relationship Id="rId205" Type="http://schemas.openxmlformats.org/officeDocument/2006/relationships/hyperlink" Target="http://pancake.apple.com/" TargetMode="External"/><Relationship Id="rId247" Type="http://schemas.openxmlformats.org/officeDocument/2006/relationships/hyperlink" Target="http://skadsdk.appsflyer.com/" TargetMode="External"/><Relationship Id="rId107" Type="http://schemas.openxmlformats.org/officeDocument/2006/relationships/hyperlink" Target="http://collector-pxuarm9b04.px-client.net/" TargetMode="External"/><Relationship Id="rId289" Type="http://schemas.openxmlformats.org/officeDocument/2006/relationships/hyperlink" Target="http://wwwlegal.spotifycdn.com/" TargetMode="External"/><Relationship Id="rId11" Type="http://schemas.openxmlformats.org/officeDocument/2006/relationships/hyperlink" Target="http://googleads.g.doubleclick.net/" TargetMode="External"/><Relationship Id="rId53" Type="http://schemas.openxmlformats.org/officeDocument/2006/relationships/hyperlink" Target="http://4721227.fls.doubleclick.net/" TargetMode="External"/><Relationship Id="rId149" Type="http://schemas.openxmlformats.org/officeDocument/2006/relationships/hyperlink" Target="http://gw.line.naver.jp/" TargetMode="External"/><Relationship Id="rId95" Type="http://schemas.openxmlformats.org/officeDocument/2006/relationships/hyperlink" Target="http://cdn.cookielaw.org/" TargetMode="External"/><Relationship Id="rId160" Type="http://schemas.openxmlformats.org/officeDocument/2006/relationships/hyperlink" Target="http://identity.doordash.com/" TargetMode="External"/><Relationship Id="rId216" Type="http://schemas.openxmlformats.org/officeDocument/2006/relationships/hyperlink" Target="http://profile.target.com/" TargetMode="External"/><Relationship Id="rId258" Type="http://schemas.openxmlformats.org/officeDocument/2006/relationships/hyperlink" Target="http://stories.duolingo.com/" TargetMode="External"/><Relationship Id="rId22" Type="http://schemas.openxmlformats.org/officeDocument/2006/relationships/hyperlink" Target="http://www.google-analytics.com/" TargetMode="External"/><Relationship Id="rId64" Type="http://schemas.openxmlformats.org/officeDocument/2006/relationships/hyperlink" Target="http://ap-guc3.spotify.com/" TargetMode="External"/><Relationship Id="rId118" Type="http://schemas.openxmlformats.org/officeDocument/2006/relationships/hyperlink" Target="http://d2nk2vyhlnep33.cloudfront.net/" TargetMode="External"/><Relationship Id="rId171" Type="http://schemas.openxmlformats.org/officeDocument/2006/relationships/hyperlink" Target="http://ios-api-ga.duolingo.com/" TargetMode="External"/><Relationship Id="rId227" Type="http://schemas.openxmlformats.org/officeDocument/2006/relationships/hyperlink" Target="http://s.yimg.jp/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goals-api.duolingo.com/" TargetMode="External"/><Relationship Id="rId21" Type="http://schemas.openxmlformats.org/officeDocument/2006/relationships/hyperlink" Target="http://api-d.dropbox.com/" TargetMode="External"/><Relationship Id="rId63" Type="http://schemas.openxmlformats.org/officeDocument/2006/relationships/hyperlink" Target="http://clienttoken.spotify.com/" TargetMode="External"/><Relationship Id="rId159" Type="http://schemas.openxmlformats.org/officeDocument/2006/relationships/hyperlink" Target="http://localization-duostrings.duolingo.com/" TargetMode="External"/><Relationship Id="rId170" Type="http://schemas.openxmlformats.org/officeDocument/2006/relationships/hyperlink" Target="http://metrics.icloud.com/" TargetMode="External"/><Relationship Id="rId226" Type="http://schemas.openxmlformats.org/officeDocument/2006/relationships/hyperlink" Target="http://simg-ssl.duolingo.com/" TargetMode="External"/><Relationship Id="rId268" Type="http://schemas.openxmlformats.org/officeDocument/2006/relationships/hyperlink" Target="http://www.homeaway.com/" TargetMode="External"/><Relationship Id="rId32" Type="http://schemas.openxmlformats.org/officeDocument/2006/relationships/hyperlink" Target="http://apim.expedia.com/" TargetMode="External"/><Relationship Id="rId74" Type="http://schemas.openxmlformats.org/officeDocument/2006/relationships/hyperlink" Target="http://connect.facebook.net/" TargetMode="External"/><Relationship Id="rId128" Type="http://schemas.openxmlformats.org/officeDocument/2006/relationships/hyperlink" Target="http://guc3-spclient.spotify.com/" TargetMode="External"/><Relationship Id="rId5" Type="http://schemas.openxmlformats.org/officeDocument/2006/relationships/hyperlink" Target="http://a.travel-assets.com/" TargetMode="External"/><Relationship Id="rId181" Type="http://schemas.openxmlformats.org/officeDocument/2006/relationships/hyperlink" Target="http://oauth2.googleapis.com/" TargetMode="External"/><Relationship Id="rId237" Type="http://schemas.openxmlformats.org/officeDocument/2006/relationships/hyperlink" Target="http://static.xx.fbcdn.net/" TargetMode="External"/><Relationship Id="rId279" Type="http://schemas.openxmlformats.org/officeDocument/2006/relationships/hyperlink" Target="http://www.vrbo.com/" TargetMode="External"/><Relationship Id="rId22" Type="http://schemas.openxmlformats.org/officeDocument/2006/relationships/hyperlink" Target="http://api.getbouncer.com/" TargetMode="External"/><Relationship Id="rId43" Type="http://schemas.openxmlformats.org/officeDocument/2006/relationships/hyperlink" Target="http://bag.itunes.apple.com/" TargetMode="External"/><Relationship Id="rId64" Type="http://schemas.openxmlformats.org/officeDocument/2006/relationships/hyperlink" Target="http://cm.g.doubleclick.net/" TargetMode="External"/><Relationship Id="rId118" Type="http://schemas.openxmlformats.org/officeDocument/2006/relationships/hyperlink" Target="http://googleads.g.doubleclick.net/" TargetMode="External"/><Relationship Id="rId139" Type="http://schemas.openxmlformats.org/officeDocument/2006/relationships/hyperlink" Target="http://idsync.rlcdn.com/" TargetMode="External"/><Relationship Id="rId85" Type="http://schemas.openxmlformats.org/officeDocument/2006/relationships/hyperlink" Target="http://dpm.demdex.net/" TargetMode="External"/><Relationship Id="rId150" Type="http://schemas.openxmlformats.org/officeDocument/2006/relationships/hyperlink" Target="http://ios-api-ga.duolingo.com/" TargetMode="External"/><Relationship Id="rId171" Type="http://schemas.openxmlformats.org/officeDocument/2006/relationships/hyperlink" Target="http://midas-bandits-prod.duolingo.com/" TargetMode="External"/><Relationship Id="rId192" Type="http://schemas.openxmlformats.org/officeDocument/2006/relationships/hyperlink" Target="http://pixel.tapad.com/" TargetMode="External"/><Relationship Id="rId206" Type="http://schemas.openxmlformats.org/officeDocument/2006/relationships/hyperlink" Target="http://s3-media1.fl.yelpcdn.com/" TargetMode="External"/><Relationship Id="rId227" Type="http://schemas.openxmlformats.org/officeDocument/2006/relationships/hyperlink" Target="http://skadsdkless.appsflyer.com/" TargetMode="External"/><Relationship Id="rId248" Type="http://schemas.openxmlformats.org/officeDocument/2006/relationships/hyperlink" Target="http://torimochi.line-apps.com/" TargetMode="External"/><Relationship Id="rId269" Type="http://schemas.openxmlformats.org/officeDocument/2006/relationships/hyperlink" Target="http://www.hotels.com/" TargetMode="External"/><Relationship Id="rId12" Type="http://schemas.openxmlformats.org/officeDocument/2006/relationships/hyperlink" Target="http://advertising.walmart.com/" TargetMode="External"/><Relationship Id="rId33" Type="http://schemas.openxmlformats.org/officeDocument/2006/relationships/hyperlink" Target="http://apisd.ebay.com/" TargetMode="External"/><Relationship Id="rId108" Type="http://schemas.openxmlformats.org/officeDocument/2006/relationships/hyperlink" Target="http://firebaselogging-pa.googleapis.com/" TargetMode="External"/><Relationship Id="rId129" Type="http://schemas.openxmlformats.org/officeDocument/2006/relationships/hyperlink" Target="http://gw.line.naver.jp/" TargetMode="External"/><Relationship Id="rId280" Type="http://schemas.openxmlformats.org/officeDocument/2006/relationships/hyperlink" Target="http://www.walmart.com/" TargetMode="External"/><Relationship Id="rId54" Type="http://schemas.openxmlformats.org/officeDocument/2006/relationships/hyperlink" Target="http://cdn-settings.segment.com/" TargetMode="External"/><Relationship Id="rId75" Type="http://schemas.openxmlformats.org/officeDocument/2006/relationships/hyperlink" Target="http://consumer-mobile-bff.doordash.com/" TargetMode="External"/><Relationship Id="rId96" Type="http://schemas.openxmlformats.org/officeDocument/2006/relationships/hyperlink" Target="http://expedia-app.quantummetric.com/" TargetMode="External"/><Relationship Id="rId140" Type="http://schemas.openxmlformats.org/officeDocument/2006/relationships/hyperlink" Target="http://iguazu.doordash.com/" TargetMode="External"/><Relationship Id="rId161" Type="http://schemas.openxmlformats.org/officeDocument/2006/relationships/hyperlink" Target="http://lolstatic-a.akamaihd.net/" TargetMode="External"/><Relationship Id="rId182" Type="http://schemas.openxmlformats.org/officeDocument/2006/relationships/hyperlink" Target="http://oauthaccountmanager.googleapis.com/" TargetMode="External"/><Relationship Id="rId217" Type="http://schemas.openxmlformats.org/officeDocument/2006/relationships/hyperlink" Target="http://scontent.xx.fbcdn.net/" TargetMode="External"/><Relationship Id="rId6" Type="http://schemas.openxmlformats.org/officeDocument/2006/relationships/hyperlink" Target="http://accounts.google.co.kr/" TargetMode="External"/><Relationship Id="rId238" Type="http://schemas.openxmlformats.org/officeDocument/2006/relationships/hyperlink" Target="http://stats.g.doubleclick.net/" TargetMode="External"/><Relationship Id="rId259" Type="http://schemas.openxmlformats.org/officeDocument/2006/relationships/hyperlink" Target="http://www.egadvertising.com/" TargetMode="External"/><Relationship Id="rId23" Type="http://schemas.openxmlformats.org/officeDocument/2006/relationships/hyperlink" Target="http://api.iterable.com/" TargetMode="External"/><Relationship Id="rId119" Type="http://schemas.openxmlformats.org/officeDocument/2006/relationships/hyperlink" Target="http://graph.facebook.com/" TargetMode="External"/><Relationship Id="rId270" Type="http://schemas.openxmlformats.org/officeDocument/2006/relationships/hyperlink" Target="http://www.orbitz.com/" TargetMode="External"/><Relationship Id="rId44" Type="http://schemas.openxmlformats.org/officeDocument/2006/relationships/hyperlink" Target="http://bat.bing.com/" TargetMode="External"/><Relationship Id="rId65" Type="http://schemas.openxmlformats.org/officeDocument/2006/relationships/hyperlink" Target="http://cn-dc1.oojoovae.org/" TargetMode="External"/><Relationship Id="rId86" Type="http://schemas.openxmlformats.org/officeDocument/2006/relationships/hyperlink" Target="http://drfdisvc.walmart.com/" TargetMode="External"/><Relationship Id="rId130" Type="http://schemas.openxmlformats.org/officeDocument/2006/relationships/hyperlink" Target="http://gwk.line.naver.jp/" TargetMode="External"/><Relationship Id="rId151" Type="http://schemas.openxmlformats.org/officeDocument/2006/relationships/hyperlink" Target="http://ios.bugly.prod01.amer.cros.wr.pvp.net/" TargetMode="External"/><Relationship Id="rId172" Type="http://schemas.openxmlformats.org/officeDocument/2006/relationships/hyperlink" Target="http://mobidcsng.ebay.com/" TargetMode="External"/><Relationship Id="rId193" Type="http://schemas.openxmlformats.org/officeDocument/2006/relationships/hyperlink" Target="http://platform.twitter.com/" TargetMode="External"/><Relationship Id="rId207" Type="http://schemas.openxmlformats.org/officeDocument/2006/relationships/hyperlink" Target="http://s3-media2.fl.yelpcdn.com/" TargetMode="External"/><Relationship Id="rId228" Type="http://schemas.openxmlformats.org/officeDocument/2006/relationships/hyperlink" Target="http://sp-bootstrap.spotifycdn.com/" TargetMode="External"/><Relationship Id="rId249" Type="http://schemas.openxmlformats.org/officeDocument/2006/relationships/hyperlink" Target="http://tpc.googlesyndication.com/" TargetMode="External"/><Relationship Id="rId13" Type="http://schemas.openxmlformats.org/officeDocument/2006/relationships/hyperlink" Target="http://amp-api-edge.apps.apple.com/" TargetMode="External"/><Relationship Id="rId109" Type="http://schemas.openxmlformats.org/officeDocument/2006/relationships/hyperlink" Target="http://firebaseremoteconfig.googleapis.com/" TargetMode="External"/><Relationship Id="rId260" Type="http://schemas.openxmlformats.org/officeDocument/2006/relationships/hyperlink" Target="http://www.expedia.com/" TargetMode="External"/><Relationship Id="rId281" Type="http://schemas.openxmlformats.org/officeDocument/2006/relationships/hyperlink" Target="http://wwwlegal.spotifycdn.com/" TargetMode="External"/><Relationship Id="rId34" Type="http://schemas.openxmlformats.org/officeDocument/2006/relationships/hyperlink" Target="http://app-measurement.com/" TargetMode="External"/><Relationship Id="rId55" Type="http://schemas.openxmlformats.org/officeDocument/2006/relationships/hyperlink" Target="http://cdn.branch.io/" TargetMode="External"/><Relationship Id="rId76" Type="http://schemas.openxmlformats.org/officeDocument/2006/relationships/hyperlink" Target="http://crashlyticsreports-pa.googleapis.com/" TargetMode="External"/><Relationship Id="rId97" Type="http://schemas.openxmlformats.org/officeDocument/2006/relationships/hyperlink" Target="http://expedia.com/" TargetMode="External"/><Relationship Id="rId120" Type="http://schemas.openxmlformats.org/officeDocument/2006/relationships/hyperlink" Target="http://graphql-mobile-api.yelp.com/" TargetMode="External"/><Relationship Id="rId141" Type="http://schemas.openxmlformats.org/officeDocument/2006/relationships/hyperlink" Target="http://images.trvl-media.com/" TargetMode="External"/><Relationship Id="rId7" Type="http://schemas.openxmlformats.org/officeDocument/2006/relationships/hyperlink" Target="http://accounts.google.com/" TargetMode="External"/><Relationship Id="rId162" Type="http://schemas.openxmlformats.org/officeDocument/2006/relationships/hyperlink" Target="http://m.api.forter.com/" TargetMode="External"/><Relationship Id="rId183" Type="http://schemas.openxmlformats.org/officeDocument/2006/relationships/hyperlink" Target="http://ocsp2.apple.com/" TargetMode="External"/><Relationship Id="rId218" Type="http://schemas.openxmlformats.org/officeDocument/2006/relationships/hyperlink" Target="http://sdk-api-v1.singular.net/" TargetMode="External"/><Relationship Id="rId239" Type="http://schemas.openxmlformats.org/officeDocument/2006/relationships/hyperlink" Target="http://stocks-data-service.apple.com/" TargetMode="External"/><Relationship Id="rId250" Type="http://schemas.openxmlformats.org/officeDocument/2006/relationships/hyperlink" Target="http://tps.doubleverify.com/" TargetMode="External"/><Relationship Id="rId271" Type="http://schemas.openxmlformats.org/officeDocument/2006/relationships/hyperlink" Target="http://www.paypalobjects.com/" TargetMode="External"/><Relationship Id="rId24" Type="http://schemas.openxmlformats.org/officeDocument/2006/relationships/hyperlink" Target="http://api.sayweee.net/" TargetMode="External"/><Relationship Id="rId45" Type="http://schemas.openxmlformats.org/officeDocument/2006/relationships/hyperlink" Target="http://beacon.krxd.net/" TargetMode="External"/><Relationship Id="rId66" Type="http://schemas.openxmlformats.org/officeDocument/2006/relationships/hyperlink" Target="http://cn-dc1.uber.com/" TargetMode="External"/><Relationship Id="rId87" Type="http://schemas.openxmlformats.org/officeDocument/2006/relationships/hyperlink" Target="http://drfdisvc.walmart.com:8080/" TargetMode="External"/><Relationship Id="rId110" Type="http://schemas.openxmlformats.org/officeDocument/2006/relationships/hyperlink" Target="http://fonts.gstatic.com/" TargetMode="External"/><Relationship Id="rId131" Type="http://schemas.openxmlformats.org/officeDocument/2006/relationships/hyperlink" Target="http://h-sdk.online-metrix.net/" TargetMode="External"/><Relationship Id="rId152" Type="http://schemas.openxmlformats.org/officeDocument/2006/relationships/hyperlink" Target="http://itunes.apple.com/" TargetMode="External"/><Relationship Id="rId173" Type="http://schemas.openxmlformats.org/officeDocument/2006/relationships/hyperlink" Target="http://mobifts.ebay.com/" TargetMode="External"/><Relationship Id="rId194" Type="http://schemas.openxmlformats.org/officeDocument/2006/relationships/hyperlink" Target="http://play.google.com/" TargetMode="External"/><Relationship Id="rId208" Type="http://schemas.openxmlformats.org/officeDocument/2006/relationships/hyperlink" Target="http://s3-media3.fl.yelpcdn.com/" TargetMode="External"/><Relationship Id="rId229" Type="http://schemas.openxmlformats.org/officeDocument/2006/relationships/hyperlink" Target="http://sp.analytics.yahoo.com/" TargetMode="External"/><Relationship Id="rId240" Type="http://schemas.openxmlformats.org/officeDocument/2006/relationships/hyperlink" Target="http://stories.duolingo.com/" TargetMode="External"/><Relationship Id="rId261" Type="http://schemas.openxmlformats.org/officeDocument/2006/relationships/hyperlink" Target="http://www.expediapartnercentral.com/" TargetMode="External"/><Relationship Id="rId14" Type="http://schemas.openxmlformats.org/officeDocument/2006/relationships/hyperlink" Target="http://analytics.mobile.walmart.com/" TargetMode="External"/><Relationship Id="rId35" Type="http://schemas.openxmlformats.org/officeDocument/2006/relationships/hyperlink" Target="http://app.adjust.com/" TargetMode="External"/><Relationship Id="rId56" Type="http://schemas.openxmlformats.org/officeDocument/2006/relationships/hyperlink" Target="http://cdn.cookielaw.org/" TargetMode="External"/><Relationship Id="rId77" Type="http://schemas.openxmlformats.org/officeDocument/2006/relationships/hyperlink" Target="http://creative-cdn77.bidease.com/" TargetMode="External"/><Relationship Id="rId100" Type="http://schemas.openxmlformats.org/officeDocument/2006/relationships/hyperlink" Target="http://fast.fonts.net/" TargetMode="External"/><Relationship Id="rId282" Type="http://schemas.openxmlformats.org/officeDocument/2006/relationships/hyperlink" Target="http://zfnorth.cros.wr.pvp.net/" TargetMode="External"/><Relationship Id="rId8" Type="http://schemas.openxmlformats.org/officeDocument/2006/relationships/hyperlink" Target="http://accounts.youtube.com/" TargetMode="External"/><Relationship Id="rId98" Type="http://schemas.openxmlformats.org/officeDocument/2006/relationships/hyperlink" Target="http://experiment-allocation.yelp.com/" TargetMode="External"/><Relationship Id="rId121" Type="http://schemas.openxmlformats.org/officeDocument/2006/relationships/hyperlink" Target="http://gsp-ssl.ls.apple.com/" TargetMode="External"/><Relationship Id="rId142" Type="http://schemas.openxmlformats.org/officeDocument/2006/relationships/hyperlink" Target="http://img.cdn4dd.com/" TargetMode="External"/><Relationship Id="rId163" Type="http://schemas.openxmlformats.org/officeDocument/2006/relationships/hyperlink" Target="http://m.facebook.com/" TargetMode="External"/><Relationship Id="rId184" Type="http://schemas.openxmlformats.org/officeDocument/2006/relationships/hyperlink" Target="http://oms.expedia.com/" TargetMode="External"/><Relationship Id="rId219" Type="http://schemas.openxmlformats.org/officeDocument/2006/relationships/hyperlink" Target="http://sdk.iad-03.braze.com/" TargetMode="External"/><Relationship Id="rId230" Type="http://schemas.openxmlformats.org/officeDocument/2006/relationships/hyperlink" Target="http://spclient.wg.spotify.com/" TargetMode="External"/><Relationship Id="rId251" Type="http://schemas.openxmlformats.org/officeDocument/2006/relationships/hyperlink" Target="http://tpsc-uw2.doubleverify.com/" TargetMode="External"/><Relationship Id="rId25" Type="http://schemas.openxmlformats.org/officeDocument/2006/relationships/hyperlink" Target="http://api.segment.io/" TargetMode="External"/><Relationship Id="rId46" Type="http://schemas.openxmlformats.org/officeDocument/2006/relationships/hyperlink" Target="http://brb.duolingo.com/" TargetMode="External"/><Relationship Id="rId67" Type="http://schemas.openxmlformats.org/officeDocument/2006/relationships/hyperlink" Target="http://cn-geo1.uber.com/" TargetMode="External"/><Relationship Id="rId272" Type="http://schemas.openxmlformats.org/officeDocument/2006/relationships/hyperlink" Target="http://www.scdn.co/" TargetMode="External"/><Relationship Id="rId88" Type="http://schemas.openxmlformats.org/officeDocument/2006/relationships/hyperlink" Target="http://duolingo-achievements-prod.duolingo.com/" TargetMode="External"/><Relationship Id="rId111" Type="http://schemas.openxmlformats.org/officeDocument/2006/relationships/hyperlink" Target="http://gateway.icloud.com/" TargetMode="External"/><Relationship Id="rId132" Type="http://schemas.openxmlformats.org/officeDocument/2006/relationships/hyperlink" Target="http://help.line.me/" TargetMode="External"/><Relationship Id="rId153" Type="http://schemas.openxmlformats.org/officeDocument/2006/relationships/hyperlink" Target="http://jp-col-tcp.nelo.linecorp.com/" TargetMode="External"/><Relationship Id="rId174" Type="http://schemas.openxmlformats.org/officeDocument/2006/relationships/hyperlink" Target="http://mobile-api.yelp.com/" TargetMode="External"/><Relationship Id="rId195" Type="http://schemas.openxmlformats.org/officeDocument/2006/relationships/hyperlink" Target="http://ponos.zeronaught.com/" TargetMode="External"/><Relationship Id="rId209" Type="http://schemas.openxmlformats.org/officeDocument/2006/relationships/hyperlink" Target="http://s3-media4.fl.yelpcdn.com/" TargetMode="External"/><Relationship Id="rId220" Type="http://schemas.openxmlformats.org/officeDocument/2006/relationships/hyperlink" Target="http://sdk.iad-08.braze.com/" TargetMode="External"/><Relationship Id="rId241" Type="http://schemas.openxmlformats.org/officeDocument/2006/relationships/hyperlink" Target="http://t.contentsquare.net/" TargetMode="External"/><Relationship Id="rId15" Type="http://schemas.openxmlformats.org/officeDocument/2006/relationships/hyperlink" Target="http://analytics.tiktok.com/" TargetMode="External"/><Relationship Id="rId36" Type="http://schemas.openxmlformats.org/officeDocument/2006/relationships/hyperlink" Target="http://appstorage.target.com/" TargetMode="External"/><Relationship Id="rId57" Type="http://schemas.openxmlformats.org/officeDocument/2006/relationships/hyperlink" Target="http://cdn.doubleverify.com/" TargetMode="External"/><Relationship Id="rId262" Type="http://schemas.openxmlformats.org/officeDocument/2006/relationships/hyperlink" Target="http://www.facebook.com/" TargetMode="External"/><Relationship Id="rId283" Type="http://schemas.openxmlformats.org/officeDocument/2006/relationships/hyperlink" Target="http://znbbf46ejn8vkhysu-expediaxm.siteintercept.qualtrics.com/" TargetMode="External"/><Relationship Id="rId78" Type="http://schemas.openxmlformats.org/officeDocument/2006/relationships/hyperlink" Target="http://csi.gstatic.com/" TargetMode="External"/><Relationship Id="rId99" Type="http://schemas.openxmlformats.org/officeDocument/2006/relationships/hyperlink" Target="http://facebook.com/" TargetMode="External"/><Relationship Id="rId101" Type="http://schemas.openxmlformats.org/officeDocument/2006/relationships/hyperlink" Target="http://fbcdn.net/" TargetMode="External"/><Relationship Id="rId122" Type="http://schemas.openxmlformats.org/officeDocument/2006/relationships/hyperlink" Target="http://gsp.target.com/" TargetMode="External"/><Relationship Id="rId143" Type="http://schemas.openxmlformats.org/officeDocument/2006/relationships/hyperlink" Target="http://img06.weeecdn.com/" TargetMode="External"/><Relationship Id="rId164" Type="http://schemas.openxmlformats.org/officeDocument/2006/relationships/hyperlink" Target="http://mail-attachment.googleusercontent.com/" TargetMode="External"/><Relationship Id="rId185" Type="http://schemas.openxmlformats.org/officeDocument/2006/relationships/hyperlink" Target="http://onboarding.expediapartnercentral.com/" TargetMode="External"/><Relationship Id="rId9" Type="http://schemas.openxmlformats.org/officeDocument/2006/relationships/hyperlink" Target="http://ad.doubleclick.net/" TargetMode="External"/><Relationship Id="rId210" Type="http://schemas.openxmlformats.org/officeDocument/2006/relationships/hyperlink" Target="http://s3.us-west-2.amazonaws.com/" TargetMode="External"/><Relationship Id="rId26" Type="http://schemas.openxmlformats.org/officeDocument/2006/relationships/hyperlink" Target="http://api.smoot.apple.com/" TargetMode="External"/><Relationship Id="rId231" Type="http://schemas.openxmlformats.org/officeDocument/2006/relationships/hyperlink" Target="http://spotify.demdex.net/" TargetMode="External"/><Relationship Id="rId252" Type="http://schemas.openxmlformats.org/officeDocument/2006/relationships/hyperlink" Target="http://tr.snapchat.com/" TargetMode="External"/><Relationship Id="rId273" Type="http://schemas.openxmlformats.org/officeDocument/2006/relationships/hyperlink" Target="http://www.spotify.com/" TargetMode="External"/><Relationship Id="rId47" Type="http://schemas.openxmlformats.org/officeDocument/2006/relationships/hyperlink" Target="http://bunsen.yelp.com/" TargetMode="External"/><Relationship Id="rId68" Type="http://schemas.openxmlformats.org/officeDocument/2006/relationships/hyperlink" Target="http://cn-phx2.cfe.uber.com/" TargetMode="External"/><Relationship Id="rId89" Type="http://schemas.openxmlformats.org/officeDocument/2006/relationships/hyperlink" Target="http://duolingo-leaderboards-prod.duolingo.com/" TargetMode="External"/><Relationship Id="rId112" Type="http://schemas.openxmlformats.org/officeDocument/2006/relationships/hyperlink" Target="http://gcd-s2s.appsflyer.com/" TargetMode="External"/><Relationship Id="rId133" Type="http://schemas.openxmlformats.org/officeDocument/2006/relationships/hyperlink" Target="http://httpkafka.unityads.unity3d.com/" TargetMode="External"/><Relationship Id="rId154" Type="http://schemas.openxmlformats.org/officeDocument/2006/relationships/hyperlink" Target="http://js.adsrvr.org/" TargetMode="External"/><Relationship Id="rId175" Type="http://schemas.openxmlformats.org/officeDocument/2006/relationships/hyperlink" Target="http://mobile-data.onetrust.io/" TargetMode="External"/><Relationship Id="rId196" Type="http://schemas.openxmlformats.org/officeDocument/2006/relationships/hyperlink" Target="http://profile.target.com/" TargetMode="External"/><Relationship Id="rId200" Type="http://schemas.openxmlformats.org/officeDocument/2006/relationships/hyperlink" Target="http://q-aeu1.contentsquare.net/" TargetMode="External"/><Relationship Id="rId16" Type="http://schemas.openxmlformats.org/officeDocument/2006/relationships/hyperlink" Target="http://ap-gae2.spotify.com/" TargetMode="External"/><Relationship Id="rId221" Type="http://schemas.openxmlformats.org/officeDocument/2006/relationships/hyperlink" Target="http://securepubads.g.doubleclick.net/" TargetMode="External"/><Relationship Id="rId242" Type="http://schemas.openxmlformats.org/officeDocument/2006/relationships/hyperlink" Target="http://t.scdn.co/" TargetMode="External"/><Relationship Id="rId263" Type="http://schemas.openxmlformats.org/officeDocument/2006/relationships/hyperlink" Target="http://www.google-analytics.com/" TargetMode="External"/><Relationship Id="rId284" Type="http://schemas.openxmlformats.org/officeDocument/2006/relationships/hyperlink" Target="http://zombie.duolingo.com/" TargetMode="External"/><Relationship Id="rId37" Type="http://schemas.openxmlformats.org/officeDocument/2006/relationships/hyperlink" Target="http://apresolve.spotify.com/" TargetMode="External"/><Relationship Id="rId58" Type="http://schemas.openxmlformats.org/officeDocument/2006/relationships/hyperlink" Target="http://cdn.quantummetric.com/" TargetMode="External"/><Relationship Id="rId79" Type="http://schemas.openxmlformats.org/officeDocument/2006/relationships/hyperlink" Target="http://d.line-scdn.net/" TargetMode="External"/><Relationship Id="rId102" Type="http://schemas.openxmlformats.org/officeDocument/2006/relationships/hyperlink" Target="http://fbs.smoot.apple.com/" TargetMode="External"/><Relationship Id="rId123" Type="http://schemas.openxmlformats.org/officeDocument/2006/relationships/hyperlink" Target="http://gsp57-ssl-revgeo.ls.apple.com/" TargetMode="External"/><Relationship Id="rId144" Type="http://schemas.openxmlformats.org/officeDocument/2006/relationships/hyperlink" Target="http://in.appcenter.ms/" TargetMode="External"/><Relationship Id="rId90" Type="http://schemas.openxmlformats.org/officeDocument/2006/relationships/hyperlink" Target="http://dyguxp1m9tbrw.cloudfront.net/" TargetMode="External"/><Relationship Id="rId165" Type="http://schemas.openxmlformats.org/officeDocument/2006/relationships/hyperlink" Target="http://mail.google.com/" TargetMode="External"/><Relationship Id="rId186" Type="http://schemas.openxmlformats.org/officeDocument/2006/relationships/hyperlink" Target="http://p134-fmf.icloud.com/" TargetMode="External"/><Relationship Id="rId211" Type="http://schemas.openxmlformats.org/officeDocument/2006/relationships/hyperlink" Target="http://sapphire-api.target.com/" TargetMode="External"/><Relationship Id="rId232" Type="http://schemas.openxmlformats.org/officeDocument/2006/relationships/hyperlink" Target="http://ssl.gstatic.com/" TargetMode="External"/><Relationship Id="rId253" Type="http://schemas.openxmlformats.org/officeDocument/2006/relationships/hyperlink" Target="http://typeahead.target.com/" TargetMode="External"/><Relationship Id="rId274" Type="http://schemas.openxmlformats.org/officeDocument/2006/relationships/hyperlink" Target="http://www.tamgrt.com/" TargetMode="External"/><Relationship Id="rId27" Type="http://schemas.openxmlformats.org/officeDocument/2006/relationships/hyperlink" Target="http://api.snapkit.com/" TargetMode="External"/><Relationship Id="rId48" Type="http://schemas.openxmlformats.org/officeDocument/2006/relationships/hyperlink" Target="http://c.contentsquare.net/" TargetMode="External"/><Relationship Id="rId69" Type="http://schemas.openxmlformats.org/officeDocument/2006/relationships/hyperlink" Target="http://concerts.spotifycdn.com/" TargetMode="External"/><Relationship Id="rId113" Type="http://schemas.openxmlformats.org/officeDocument/2006/relationships/hyperlink" Target="http://gcloudctrl.prod01.amer.cros.wr.pvp.net/" TargetMode="External"/><Relationship Id="rId134" Type="http://schemas.openxmlformats.org/officeDocument/2006/relationships/hyperlink" Target="http://i-lo.scdn.co/" TargetMode="External"/><Relationship Id="rId80" Type="http://schemas.openxmlformats.org/officeDocument/2006/relationships/hyperlink" Target="http://d1a3f4spazzrp4.cloudfront.net/" TargetMode="External"/><Relationship Id="rId155" Type="http://schemas.openxmlformats.org/officeDocument/2006/relationships/hyperlink" Target="http://k-aeu1.contentsquare.net/" TargetMode="External"/><Relationship Id="rId176" Type="http://schemas.openxmlformats.org/officeDocument/2006/relationships/hyperlink" Target="http://mobiletelemetry.ebay.com/" TargetMode="External"/><Relationship Id="rId197" Type="http://schemas.openxmlformats.org/officeDocument/2006/relationships/hyperlink" Target="http://ps.pndsn.com/" TargetMode="External"/><Relationship Id="rId201" Type="http://schemas.openxmlformats.org/officeDocument/2006/relationships/hyperlink" Target="http://redoak.target.com/" TargetMode="External"/><Relationship Id="rId222" Type="http://schemas.openxmlformats.org/officeDocument/2006/relationships/hyperlink" Target="http://seeded-session-images.scdn.co/" TargetMode="External"/><Relationship Id="rId243" Type="http://schemas.openxmlformats.org/officeDocument/2006/relationships/hyperlink" Target="http://target.md-apis.medallia.com/" TargetMode="External"/><Relationship Id="rId264" Type="http://schemas.openxmlformats.org/officeDocument/2006/relationships/hyperlink" Target="http://www.google.com/" TargetMode="External"/><Relationship Id="rId17" Type="http://schemas.openxmlformats.org/officeDocument/2006/relationships/hyperlink" Target="http://ap-guc3.spotify.com/" TargetMode="External"/><Relationship Id="rId38" Type="http://schemas.openxmlformats.org/officeDocument/2006/relationships/hyperlink" Target="http://auction-load.unityads.unity3d.com/" TargetMode="External"/><Relationship Id="rId59" Type="http://schemas.openxmlformats.org/officeDocument/2006/relationships/hyperlink" Target="http://cdn.sayweee.net/" TargetMode="External"/><Relationship Id="rId103" Type="http://schemas.openxmlformats.org/officeDocument/2006/relationships/hyperlink" Target="http://fbsbx.com/" TargetMode="External"/><Relationship Id="rId124" Type="http://schemas.openxmlformats.org/officeDocument/2006/relationships/hyperlink" Target="http://gsp64-ssl.ls.apple.com/" TargetMode="External"/><Relationship Id="rId70" Type="http://schemas.openxmlformats.org/officeDocument/2006/relationships/hyperlink" Target="http://config.unityads.unity3d.com/" TargetMode="External"/><Relationship Id="rId91" Type="http://schemas.openxmlformats.org/officeDocument/2006/relationships/hyperlink" Target="http://dynamic-media-cdn.tripadvisor.com/" TargetMode="External"/><Relationship Id="rId145" Type="http://schemas.openxmlformats.org/officeDocument/2006/relationships/hyperlink" Target="http://inappcheck.itunes.apple.com/" TargetMode="External"/><Relationship Id="rId166" Type="http://schemas.openxmlformats.org/officeDocument/2006/relationships/hyperlink" Target="http://maps.googleapis.com/" TargetMode="External"/><Relationship Id="rId187" Type="http://schemas.openxmlformats.org/officeDocument/2006/relationships/hyperlink" Target="http://pagead2.googlesyndication.com/" TargetMode="External"/><Relationship Id="rId1" Type="http://schemas.openxmlformats.org/officeDocument/2006/relationships/hyperlink" Target="http://380eb680174b5d06b6911a80018b5a0e-adf0901f1861.cdn.forter.com/" TargetMode="External"/><Relationship Id="rId212" Type="http://schemas.openxmlformats.org/officeDocument/2006/relationships/hyperlink" Target="http://sb.scorecardresearch.com/" TargetMode="External"/><Relationship Id="rId233" Type="http://schemas.openxmlformats.org/officeDocument/2006/relationships/hyperlink" Target="http://ssl.kaptcha.com/" TargetMode="External"/><Relationship Id="rId254" Type="http://schemas.openxmlformats.org/officeDocument/2006/relationships/hyperlink" Target="http://usermatch.krxd.net/" TargetMode="External"/><Relationship Id="rId28" Type="http://schemas.openxmlformats.org/officeDocument/2006/relationships/hyperlink" Target="http://api.target.com/" TargetMode="External"/><Relationship Id="rId49" Type="http://schemas.openxmlformats.org/officeDocument/2006/relationships/hyperlink" Target="http://c.riskified.com/" TargetMode="External"/><Relationship Id="rId114" Type="http://schemas.openxmlformats.org/officeDocument/2006/relationships/hyperlink" Target="http://gcloudctrl.wr.pvp.net/" TargetMode="External"/><Relationship Id="rId275" Type="http://schemas.openxmlformats.org/officeDocument/2006/relationships/hyperlink" Target="http://www.travelocity.com/" TargetMode="External"/><Relationship Id="rId60" Type="http://schemas.openxmlformats.org/officeDocument/2006/relationships/hyperlink" Target="http://cdn.tagcommander.com/" TargetMode="External"/><Relationship Id="rId81" Type="http://schemas.openxmlformats.org/officeDocument/2006/relationships/hyperlink" Target="http://d1vq87e9lcf771.cloudfront.net/" TargetMode="External"/><Relationship Id="rId135" Type="http://schemas.openxmlformats.org/officeDocument/2006/relationships/hyperlink" Target="http://i.ebayimg.com/" TargetMode="External"/><Relationship Id="rId156" Type="http://schemas.openxmlformats.org/officeDocument/2006/relationships/hyperlink" Target="http://launches.appsflyer.com/" TargetMode="External"/><Relationship Id="rId177" Type="http://schemas.openxmlformats.org/officeDocument/2006/relationships/hyperlink" Target="http://mpsnare.iesnare.com/" TargetMode="External"/><Relationship Id="rId198" Type="http://schemas.openxmlformats.org/officeDocument/2006/relationships/hyperlink" Target="http://pubads.g.doubleclick.net/" TargetMode="External"/><Relationship Id="rId202" Type="http://schemas.openxmlformats.org/officeDocument/2006/relationships/hyperlink" Target="http://redsky.target.com/" TargetMode="External"/><Relationship Id="rId223" Type="http://schemas.openxmlformats.org/officeDocument/2006/relationships/hyperlink" Target="http://sessions.bugsnag.com/" TargetMode="External"/><Relationship Id="rId244" Type="http://schemas.openxmlformats.org/officeDocument/2006/relationships/hyperlink" Target="http://target.scene7.com/" TargetMode="External"/><Relationship Id="rId18" Type="http://schemas.openxmlformats.org/officeDocument/2006/relationships/hyperlink" Target="http://ap-gue1.spotify.com/" TargetMode="External"/><Relationship Id="rId39" Type="http://schemas.openxmlformats.org/officeDocument/2006/relationships/hyperlink" Target="http://auth.riotgames.com/" TargetMode="External"/><Relationship Id="rId265" Type="http://schemas.openxmlformats.org/officeDocument/2006/relationships/hyperlink" Target="http://www.googleadservices.com/" TargetMode="External"/><Relationship Id="rId50" Type="http://schemas.openxmlformats.org/officeDocument/2006/relationships/hyperlink" Target="http://c.travel-assets.com/" TargetMode="External"/><Relationship Id="rId104" Type="http://schemas.openxmlformats.org/officeDocument/2006/relationships/hyperlink" Target="http://fcmtoken.googleapis.com/" TargetMode="External"/><Relationship Id="rId125" Type="http://schemas.openxmlformats.org/officeDocument/2006/relationships/hyperlink" Target="http://gspe1-ssl.ls.apple.com/" TargetMode="External"/><Relationship Id="rId146" Type="http://schemas.openxmlformats.org/officeDocument/2006/relationships/hyperlink" Target="http://inapps.appsflyer.com/" TargetMode="External"/><Relationship Id="rId167" Type="http://schemas.openxmlformats.org/officeDocument/2006/relationships/hyperlink" Target="http://match.adsrvr.org/" TargetMode="External"/><Relationship Id="rId188" Type="http://schemas.openxmlformats.org/officeDocument/2006/relationships/hyperlink" Target="http://pippio.com/" TargetMode="External"/><Relationship Id="rId71" Type="http://schemas.openxmlformats.org/officeDocument/2006/relationships/hyperlink" Target="http://configuration.apple.com/" TargetMode="External"/><Relationship Id="rId92" Type="http://schemas.openxmlformats.org/officeDocument/2006/relationships/hyperlink" Target="http://dynamic-values-edge-service.doordash.com/" TargetMode="External"/><Relationship Id="rId213" Type="http://schemas.openxmlformats.org/officeDocument/2006/relationships/hyperlink" Target="http://sc-static.net/" TargetMode="External"/><Relationship Id="rId234" Type="http://schemas.openxmlformats.org/officeDocument/2006/relationships/hyperlink" Target="http://static.ads-twitter.com/" TargetMode="External"/><Relationship Id="rId2" Type="http://schemas.openxmlformats.org/officeDocument/2006/relationships/hyperlink" Target="http://380eb680174b5d06b6911a80018b5a0e-adf0901f1861.cdn5.forter.com/" TargetMode="External"/><Relationship Id="rId29" Type="http://schemas.openxmlformats.org/officeDocument/2006/relationships/hyperlink" Target="http://api.tripadvisor.com/" TargetMode="External"/><Relationship Id="rId255" Type="http://schemas.openxmlformats.org/officeDocument/2006/relationships/hyperlink" Target="http://usw.wr.sgp.riotgames.com/" TargetMode="External"/><Relationship Id="rId276" Type="http://schemas.openxmlformats.org/officeDocument/2006/relationships/hyperlink" Target="http://www.tripadvisor.com/" TargetMode="External"/><Relationship Id="rId40" Type="http://schemas.openxmlformats.org/officeDocument/2006/relationships/hyperlink" Target="http://auto-api.yelp.com/" TargetMode="External"/><Relationship Id="rId115" Type="http://schemas.openxmlformats.org/officeDocument/2006/relationships/hyperlink" Target="http://geoconfig.wr.pvp.net/" TargetMode="External"/><Relationship Id="rId136" Type="http://schemas.openxmlformats.org/officeDocument/2006/relationships/hyperlink" Target="http://i.scdn.co/" TargetMode="External"/><Relationship Id="rId157" Type="http://schemas.openxmlformats.org/officeDocument/2006/relationships/hyperlink" Target="http://lh5.googleusercontent.com/" TargetMode="External"/><Relationship Id="rId178" Type="http://schemas.openxmlformats.org/officeDocument/2006/relationships/hyperlink" Target="http://notifications-pa.googleapis.com/" TargetMode="External"/><Relationship Id="rId61" Type="http://schemas.openxmlformats.org/officeDocument/2006/relationships/hyperlink" Target="http://cix.line-apps.com/" TargetMode="External"/><Relationship Id="rId82" Type="http://schemas.openxmlformats.org/officeDocument/2006/relationships/hyperlink" Target="http://d1w2poirtb3as9.cloudfront.net/" TargetMode="External"/><Relationship Id="rId199" Type="http://schemas.openxmlformats.org/officeDocument/2006/relationships/hyperlink" Target="http://px-conf.perimeterx.net/" TargetMode="External"/><Relationship Id="rId203" Type="http://schemas.openxmlformats.org/officeDocument/2006/relationships/hyperlink" Target="http://resources.digital-cloud.medallia.com/" TargetMode="External"/><Relationship Id="rId19" Type="http://schemas.openxmlformats.org/officeDocument/2006/relationships/hyperlink" Target="http://api-0f7bbb82-3d8f-4f04-b7e6-3f51c0e4da04.sendbird.com/" TargetMode="External"/><Relationship Id="rId224" Type="http://schemas.openxmlformats.org/officeDocument/2006/relationships/hyperlink" Target="http://setup.icloud.com/" TargetMode="External"/><Relationship Id="rId245" Type="http://schemas.openxmlformats.org/officeDocument/2006/relationships/hyperlink" Target="http://tgpa.prod01.amer.cros.wr.pvp.net/" TargetMode="External"/><Relationship Id="rId266" Type="http://schemas.openxmlformats.org/officeDocument/2006/relationships/hyperlink" Target="http://www.googletagmanager.com/" TargetMode="External"/><Relationship Id="rId30" Type="http://schemas.openxmlformats.org/officeDocument/2006/relationships/hyperlink" Target="http://api2.branch.io/" TargetMode="External"/><Relationship Id="rId105" Type="http://schemas.openxmlformats.org/officeDocument/2006/relationships/hyperlink" Target="http://firebase-settings.crashlytics.com/" TargetMode="External"/><Relationship Id="rId126" Type="http://schemas.openxmlformats.org/officeDocument/2006/relationships/hyperlink" Target="http://gspe19-ssl.ls.apple.com/" TargetMode="External"/><Relationship Id="rId147" Type="http://schemas.openxmlformats.org/officeDocument/2006/relationships/hyperlink" Target="http://inbox.google.com/" TargetMode="External"/><Relationship Id="rId168" Type="http://schemas.openxmlformats.org/officeDocument/2006/relationships/hyperlink" Target="http://mdap.mpaas.cn-hongkong.aliyuncs.com/" TargetMode="External"/><Relationship Id="rId51" Type="http://schemas.openxmlformats.org/officeDocument/2006/relationships/hyperlink" Target="http://c2s.sdkless.appsflyer.com/" TargetMode="External"/><Relationship Id="rId72" Type="http://schemas.openxmlformats.org/officeDocument/2006/relationships/hyperlink" Target="http://configuration.ls.apple.com/" TargetMode="External"/><Relationship Id="rId93" Type="http://schemas.openxmlformats.org/officeDocument/2006/relationships/hyperlink" Target="http://encore.scdn.co/" TargetMode="External"/><Relationship Id="rId189" Type="http://schemas.openxmlformats.org/officeDocument/2006/relationships/hyperlink" Target="http://pixel-static.spotify.com/" TargetMode="External"/><Relationship Id="rId3" Type="http://schemas.openxmlformats.org/officeDocument/2006/relationships/hyperlink" Target="http://4721227.fls.doubleclick.net/" TargetMode="External"/><Relationship Id="rId214" Type="http://schemas.openxmlformats.org/officeDocument/2006/relationships/hyperlink" Target="http://scontent-ord5-1.xx.fbcdn.net/" TargetMode="External"/><Relationship Id="rId235" Type="http://schemas.openxmlformats.org/officeDocument/2006/relationships/hyperlink" Target="http://static.pay.expedia.com/" TargetMode="External"/><Relationship Id="rId256" Type="http://schemas.openxmlformats.org/officeDocument/2006/relationships/hyperlink" Target="http://web.facebook.com/" TargetMode="External"/><Relationship Id="rId277" Type="http://schemas.openxmlformats.org/officeDocument/2006/relationships/hyperlink" Target="http://www.trvl-px.com/" TargetMode="External"/><Relationship Id="rId116" Type="http://schemas.openxmlformats.org/officeDocument/2006/relationships/hyperlink" Target="http://geolocation.onetrust.com/" TargetMode="External"/><Relationship Id="rId137" Type="http://schemas.openxmlformats.org/officeDocument/2006/relationships/hyperlink" Target="http://i5.walmartimages.com/" TargetMode="External"/><Relationship Id="rId158" Type="http://schemas.openxmlformats.org/officeDocument/2006/relationships/hyperlink" Target="http://ln-cdn.akamaized.net/" TargetMode="External"/><Relationship Id="rId20" Type="http://schemas.openxmlformats.org/officeDocument/2006/relationships/hyperlink" Target="http://api-adservices.apple.com/" TargetMode="External"/><Relationship Id="rId41" Type="http://schemas.openxmlformats.org/officeDocument/2006/relationships/hyperlink" Target="http://autosug.ebaystatic.com/" TargetMode="External"/><Relationship Id="rId62" Type="http://schemas.openxmlformats.org/officeDocument/2006/relationships/hyperlink" Target="http://clients4.google.com/" TargetMode="External"/><Relationship Id="rId83" Type="http://schemas.openxmlformats.org/officeDocument/2006/relationships/hyperlink" Target="http://device-provisioning.googleapis.com/" TargetMode="External"/><Relationship Id="rId179" Type="http://schemas.openxmlformats.org/officeDocument/2006/relationships/hyperlink" Target="http://o17585.ingest.sentry.io/" TargetMode="External"/><Relationship Id="rId190" Type="http://schemas.openxmlformats.org/officeDocument/2006/relationships/hyperlink" Target="http://pixel.mtrcs.samba.tv/" TargetMode="External"/><Relationship Id="rId204" Type="http://schemas.openxmlformats.org/officeDocument/2006/relationships/hyperlink" Target="http://rr6---sn-jxopj-nh4e.googlevideo.com/" TargetMode="External"/><Relationship Id="rId225" Type="http://schemas.openxmlformats.org/officeDocument/2006/relationships/hyperlink" Target="http://signaler-pa.googleapis.com/" TargetMode="External"/><Relationship Id="rId246" Type="http://schemas.openxmlformats.org/officeDocument/2006/relationships/hyperlink" Target="http://thisis-images.scdn.co/" TargetMode="External"/><Relationship Id="rId267" Type="http://schemas.openxmlformats.org/officeDocument/2006/relationships/hyperlink" Target="http://www.googletagservices.com/" TargetMode="External"/><Relationship Id="rId106" Type="http://schemas.openxmlformats.org/officeDocument/2006/relationships/hyperlink" Target="http://firebasedynamiclinks.googleapis.com/" TargetMode="External"/><Relationship Id="rId127" Type="http://schemas.openxmlformats.org/officeDocument/2006/relationships/hyperlink" Target="http://gspe35-ssl.ls.apple.com/" TargetMode="External"/><Relationship Id="rId10" Type="http://schemas.openxmlformats.org/officeDocument/2006/relationships/hyperlink" Target="http://adf0901f1861.cdn4.forter.com/" TargetMode="External"/><Relationship Id="rId31" Type="http://schemas.openxmlformats.org/officeDocument/2006/relationships/hyperlink" Target="http://api3.siftscience.com/" TargetMode="External"/><Relationship Id="rId52" Type="http://schemas.openxmlformats.org/officeDocument/2006/relationships/hyperlink" Target="http://ca.iadsdk.apple.com/" TargetMode="External"/><Relationship Id="rId73" Type="http://schemas.openxmlformats.org/officeDocument/2006/relationships/hyperlink" Target="http://configv2.unityads.unity3d.com/" TargetMode="External"/><Relationship Id="rId94" Type="http://schemas.openxmlformats.org/officeDocument/2006/relationships/hyperlink" Target="http://events.mz.unity3d.com/" TargetMode="External"/><Relationship Id="rId148" Type="http://schemas.openxmlformats.org/officeDocument/2006/relationships/hyperlink" Target="http://init.itunes.apple.com/" TargetMode="External"/><Relationship Id="rId169" Type="http://schemas.openxmlformats.org/officeDocument/2006/relationships/hyperlink" Target="http://mesu.apple.com/" TargetMode="External"/><Relationship Id="rId4" Type="http://schemas.openxmlformats.org/officeDocument/2006/relationships/hyperlink" Target="http://9224405.fls.doubleclick.net/" TargetMode="External"/><Relationship Id="rId180" Type="http://schemas.openxmlformats.org/officeDocument/2006/relationships/hyperlink" Target="http://o23420.ingest.sentry.io/" TargetMode="External"/><Relationship Id="rId215" Type="http://schemas.openxmlformats.org/officeDocument/2006/relationships/hyperlink" Target="http://scontent-ord5-2.xx.fbcdn.net/" TargetMode="External"/><Relationship Id="rId236" Type="http://schemas.openxmlformats.org/officeDocument/2006/relationships/hyperlink" Target="http://static.tacdn.com/" TargetMode="External"/><Relationship Id="rId257" Type="http://schemas.openxmlformats.org/officeDocument/2006/relationships/hyperlink" Target="http://wildrift-na.akamaized.net/" TargetMode="External"/><Relationship Id="rId278" Type="http://schemas.openxmlformats.org/officeDocument/2006/relationships/hyperlink" Target="http://www.uqd.io/" TargetMode="External"/><Relationship Id="rId42" Type="http://schemas.openxmlformats.org/officeDocument/2006/relationships/hyperlink" Target="http://b.travel-assets.com/" TargetMode="External"/><Relationship Id="rId84" Type="http://schemas.openxmlformats.org/officeDocument/2006/relationships/hyperlink" Target="http://devices.carnivalmobile.com/" TargetMode="External"/><Relationship Id="rId138" Type="http://schemas.openxmlformats.org/officeDocument/2006/relationships/hyperlink" Target="http://identity.doordash.com/" TargetMode="External"/><Relationship Id="rId191" Type="http://schemas.openxmlformats.org/officeDocument/2006/relationships/hyperlink" Target="http://pixel.spotify.com/" TargetMode="External"/><Relationship Id="rId205" Type="http://schemas.openxmlformats.org/officeDocument/2006/relationships/hyperlink" Target="http://s3-media0.fl.yelpcdn.com/" TargetMode="External"/><Relationship Id="rId247" Type="http://schemas.openxmlformats.org/officeDocument/2006/relationships/hyperlink" Target="http://thumbnails.trvl-media.com/" TargetMode="External"/><Relationship Id="rId107" Type="http://schemas.openxmlformats.org/officeDocument/2006/relationships/hyperlink" Target="http://firebaseinstallations.googleapis.com/" TargetMode="External"/><Relationship Id="rId11" Type="http://schemas.openxmlformats.org/officeDocument/2006/relationships/hyperlink" Target="http://adservice.google.com/" TargetMode="External"/><Relationship Id="rId53" Type="http://schemas.openxmlformats.org/officeDocument/2006/relationships/hyperlink" Target="http://carts.target.com/" TargetMode="External"/><Relationship Id="rId149" Type="http://schemas.openxmlformats.org/officeDocument/2006/relationships/hyperlink" Target="http://insight.adsrvr.org/" TargetMode="External"/><Relationship Id="rId95" Type="http://schemas.openxmlformats.org/officeDocument/2006/relationships/hyperlink" Target="http://excess.duolingo.com/" TargetMode="External"/><Relationship Id="rId160" Type="http://schemas.openxmlformats.org/officeDocument/2006/relationships/hyperlink" Target="http://login5.spotify.com/" TargetMode="External"/><Relationship Id="rId216" Type="http://schemas.openxmlformats.org/officeDocument/2006/relationships/hyperlink" Target="http://scontent-sjc3-1.xx.fbcdn.net/" TargetMode="External"/><Relationship Id="rId258" Type="http://schemas.openxmlformats.org/officeDocument/2006/relationships/hyperlink" Target="http://wildrift.dyn.riotcdn.net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://config2.mparticle.com/" TargetMode="External"/><Relationship Id="rId299" Type="http://schemas.openxmlformats.org/officeDocument/2006/relationships/hyperlink" Target="http://pagead2.googlesyndication.com/" TargetMode="External"/><Relationship Id="rId21" Type="http://schemas.openxmlformats.org/officeDocument/2006/relationships/hyperlink" Target="http://albert.apple.com/" TargetMode="External"/><Relationship Id="rId63" Type="http://schemas.openxmlformats.org/officeDocument/2006/relationships/hyperlink" Target="http://bag.itunes.apple.com/" TargetMode="External"/><Relationship Id="rId159" Type="http://schemas.openxmlformats.org/officeDocument/2006/relationships/hyperlink" Target="http://firebase-settings.crashlytics.com/" TargetMode="External"/><Relationship Id="rId324" Type="http://schemas.openxmlformats.org/officeDocument/2006/relationships/hyperlink" Target="http://qa.news-events.news.apple.com/" TargetMode="External"/><Relationship Id="rId366" Type="http://schemas.openxmlformats.org/officeDocument/2006/relationships/hyperlink" Target="http://sitemanager.itunes.apple.com/" TargetMode="External"/><Relationship Id="rId170" Type="http://schemas.openxmlformats.org/officeDocument/2006/relationships/hyperlink" Target="http://genius-3.itunes.apple.com/" TargetMode="External"/><Relationship Id="rId226" Type="http://schemas.openxmlformats.org/officeDocument/2006/relationships/hyperlink" Target="http://itu-event.itunes.apple.com/" TargetMode="External"/><Relationship Id="rId433" Type="http://schemas.openxmlformats.org/officeDocument/2006/relationships/hyperlink" Target="http://www.google.com/" TargetMode="External"/><Relationship Id="rId268" Type="http://schemas.openxmlformats.org/officeDocument/2006/relationships/hyperlink" Target="http://mobilesoaaspac.citi.com/" TargetMode="External"/><Relationship Id="rId32" Type="http://schemas.openxmlformats.org/officeDocument/2006/relationships/hyperlink" Target="http://api.box.com/" TargetMode="External"/><Relationship Id="rId74" Type="http://schemas.openxmlformats.org/officeDocument/2006/relationships/hyperlink" Target="http://c.itunes.apple.com/" TargetMode="External"/><Relationship Id="rId128" Type="http://schemas.openxmlformats.org/officeDocument/2006/relationships/hyperlink" Target="http://devel.client-api.news.apple.com/" TargetMode="External"/><Relationship Id="rId335" Type="http://schemas.openxmlformats.org/officeDocument/2006/relationships/hyperlink" Target="http://roaming.officeapps.live.com/" TargetMode="External"/><Relationship Id="rId377" Type="http://schemas.openxmlformats.org/officeDocument/2006/relationships/hyperlink" Target="http://staging-remote-data-sources.apple.com/" TargetMode="External"/><Relationship Id="rId5" Type="http://schemas.openxmlformats.org/officeDocument/2006/relationships/hyperlink" Target="http://6b8b0d91-4a20-4a00-a3e4-4da4a883a5f0.cloudcontent.unity3dusercontent.com/" TargetMode="External"/><Relationship Id="rId181" Type="http://schemas.openxmlformats.org/officeDocument/2006/relationships/hyperlink" Target="http://gsp64-ssl.ls.apple.com/" TargetMode="External"/><Relationship Id="rId237" Type="http://schemas.openxmlformats.org/officeDocument/2006/relationships/hyperlink" Target="http://login.live.com/" TargetMode="External"/><Relationship Id="rId402" Type="http://schemas.openxmlformats.org/officeDocument/2006/relationships/hyperlink" Target="http://t.paypal.com/" TargetMode="External"/><Relationship Id="rId279" Type="http://schemas.openxmlformats.org/officeDocument/2006/relationships/hyperlink" Target="http://ncds.nflxext.com/" TargetMode="External"/><Relationship Id="rId444" Type="http://schemas.openxmlformats.org/officeDocument/2006/relationships/hyperlink" Target="http://www.trumba.com/" TargetMode="External"/><Relationship Id="rId43" Type="http://schemas.openxmlformats.org/officeDocument/2006/relationships/hyperlink" Target="http://apis.google.com/" TargetMode="External"/><Relationship Id="rId139" Type="http://schemas.openxmlformats.org/officeDocument/2006/relationships/hyperlink" Target="http://downloaddispatch.itunes.apple.com/" TargetMode="External"/><Relationship Id="rId290" Type="http://schemas.openxmlformats.org/officeDocument/2006/relationships/hyperlink" Target="http://ocsp2.apple.com/" TargetMode="External"/><Relationship Id="rId304" Type="http://schemas.openxmlformats.org/officeDocument/2006/relationships/hyperlink" Target="http://pd.itunes.apple.com/" TargetMode="External"/><Relationship Id="rId346" Type="http://schemas.openxmlformats.org/officeDocument/2006/relationships/hyperlink" Target="http://s3-media3.fl.yelpcdn.com/" TargetMode="External"/><Relationship Id="rId388" Type="http://schemas.openxmlformats.org/officeDocument/2006/relationships/hyperlink" Target="http://static.xx.fbcdn.net/" TargetMode="External"/><Relationship Id="rId85" Type="http://schemas.openxmlformats.org/officeDocument/2006/relationships/hyperlink" Target="http://cdn.ampproject.org/" TargetMode="External"/><Relationship Id="rId150" Type="http://schemas.openxmlformats.org/officeDocument/2006/relationships/hyperlink" Target="http://experiment-allocation.yelp.com/" TargetMode="External"/><Relationship Id="rId192" Type="http://schemas.openxmlformats.org/officeDocument/2006/relationships/hyperlink" Target="http://help.netflix.com/" TargetMode="External"/><Relationship Id="rId206" Type="http://schemas.openxmlformats.org/officeDocument/2006/relationships/hyperlink" Target="http://iforgot.apple.com/" TargetMode="External"/><Relationship Id="rId413" Type="http://schemas.openxmlformats.org/officeDocument/2006/relationships/hyperlink" Target="http://twitter.com/" TargetMode="External"/><Relationship Id="rId248" Type="http://schemas.openxmlformats.org/officeDocument/2006/relationships/hyperlink" Target="http://maps.googleapis.com/" TargetMode="External"/><Relationship Id="rId12" Type="http://schemas.openxmlformats.org/officeDocument/2006/relationships/hyperlink" Target="http://accountcapabilities-pa.googleapis.com/" TargetMode="External"/><Relationship Id="rId108" Type="http://schemas.openxmlformats.org/officeDocument/2006/relationships/hyperlink" Target="http://clients1.google.com/" TargetMode="External"/><Relationship Id="rId315" Type="http://schemas.openxmlformats.org/officeDocument/2006/relationships/hyperlink" Target="http://ps.pndsn.com/" TargetMode="External"/><Relationship Id="rId357" Type="http://schemas.openxmlformats.org/officeDocument/2006/relationships/hyperlink" Target="http://secure.me.com/" TargetMode="External"/><Relationship Id="rId54" Type="http://schemas.openxmlformats.org/officeDocument/2006/relationships/hyperlink" Target="http://apps.mzstatic.com/" TargetMode="External"/><Relationship Id="rId96" Type="http://schemas.openxmlformats.org/officeDocument/2006/relationships/hyperlink" Target="http://cdnm.trusteer.com/" TargetMode="External"/><Relationship Id="rId161" Type="http://schemas.openxmlformats.org/officeDocument/2006/relationships/hyperlink" Target="http://firebaseinstallations.googleapis.com/" TargetMode="External"/><Relationship Id="rId217" Type="http://schemas.openxmlformats.org/officeDocument/2006/relationships/hyperlink" Target="http://instructure-uploads.s3.amazonaws.com/" TargetMode="External"/><Relationship Id="rId399" Type="http://schemas.openxmlformats.org/officeDocument/2006/relationships/hyperlink" Target="http://support.google.com/" TargetMode="External"/><Relationship Id="rId259" Type="http://schemas.openxmlformats.org/officeDocument/2006/relationships/hyperlink" Target="http://mfasa.chase.com/" TargetMode="External"/><Relationship Id="rId424" Type="http://schemas.openxmlformats.org/officeDocument/2006/relationships/hyperlink" Target="http://userpub.itunes.apple.com/" TargetMode="External"/><Relationship Id="rId23" Type="http://schemas.openxmlformats.org/officeDocument/2006/relationships/hyperlink" Target="http://amp-account.tv.apple.com/" TargetMode="External"/><Relationship Id="rId119" Type="http://schemas.openxmlformats.org/officeDocument/2006/relationships/hyperlink" Target="http://configuration.ls.apple.com/" TargetMode="External"/><Relationship Id="rId270" Type="http://schemas.openxmlformats.org/officeDocument/2006/relationships/hyperlink" Target="http://msgapi.teams.live.com/" TargetMode="External"/><Relationship Id="rId326" Type="http://schemas.openxmlformats.org/officeDocument/2006/relationships/hyperlink" Target="http://qa.stocks-edge.news.apple.com/" TargetMode="External"/><Relationship Id="rId65" Type="http://schemas.openxmlformats.org/officeDocument/2006/relationships/hyperlink" Target="http://bootstrap.api.drift.com/" TargetMode="External"/><Relationship Id="rId130" Type="http://schemas.openxmlformats.org/officeDocument/2006/relationships/hyperlink" Target="http://devel.remote-data-sources.news.apple.com/" TargetMode="External"/><Relationship Id="rId368" Type="http://schemas.openxmlformats.org/officeDocument/2006/relationships/hyperlink" Target="http://skadsdk.appsflyer.com/" TargetMode="External"/><Relationship Id="rId172" Type="http://schemas.openxmlformats.org/officeDocument/2006/relationships/hyperlink" Target="http://glassdoor-dataplane.rudderstack.com/" TargetMode="External"/><Relationship Id="rId228" Type="http://schemas.openxmlformats.org/officeDocument/2006/relationships/hyperlink" Target="http://itunesu.itunes.apple.com/" TargetMode="External"/><Relationship Id="rId435" Type="http://schemas.openxmlformats.org/officeDocument/2006/relationships/hyperlink" Target="http://www.googleapis.com/" TargetMode="External"/><Relationship Id="rId281" Type="http://schemas.openxmlformats.org/officeDocument/2006/relationships/hyperlink" Target="http://news-assets.apple.com/" TargetMode="External"/><Relationship Id="rId337" Type="http://schemas.openxmlformats.org/officeDocument/2006/relationships/hyperlink" Target="http://rr6---sn-jxopj-nh4e.googlevideo.com/" TargetMode="External"/><Relationship Id="rId34" Type="http://schemas.openxmlformats.org/officeDocument/2006/relationships/hyperlink" Target="http://api.fast.com/" TargetMode="External"/><Relationship Id="rId76" Type="http://schemas.openxmlformats.org/officeDocument/2006/relationships/hyperlink" Target="http://c6.paypal.com/" TargetMode="External"/><Relationship Id="rId141" Type="http://schemas.openxmlformats.org/officeDocument/2006/relationships/hyperlink" Target="http://du-fuse.itunes.apple.com/" TargetMode="External"/><Relationship Id="rId379" Type="http://schemas.openxmlformats.org/officeDocument/2006/relationships/hyperlink" Target="http://staging.asset-server.news.apple.com/" TargetMode="External"/><Relationship Id="rId7" Type="http://schemas.openxmlformats.org/officeDocument/2006/relationships/hyperlink" Target="http://a.slack-edge.com/" TargetMode="External"/><Relationship Id="rId183" Type="http://schemas.openxmlformats.org/officeDocument/2006/relationships/hyperlink" Target="http://gspe19-ssl.ls.apple.com/" TargetMode="External"/><Relationship Id="rId239" Type="http://schemas.openxmlformats.org/officeDocument/2006/relationships/hyperlink" Target="http://login.windows.net/" TargetMode="External"/><Relationship Id="rId390" Type="http://schemas.openxmlformats.org/officeDocument/2006/relationships/hyperlink" Target="http://statics.teams.cdn.office.net/" TargetMode="External"/><Relationship Id="rId404" Type="http://schemas.openxmlformats.org/officeDocument/2006/relationships/hyperlink" Target="http://teams.live.com/" TargetMode="External"/><Relationship Id="rId446" Type="http://schemas.openxmlformats.org/officeDocument/2006/relationships/hyperlink" Target="http://www.youtube.com/" TargetMode="External"/><Relationship Id="rId250" Type="http://schemas.openxmlformats.org/officeDocument/2006/relationships/hyperlink" Target="http://md-i-c.apptimize.com/" TargetMode="External"/><Relationship Id="rId292" Type="http://schemas.openxmlformats.org/officeDocument/2006/relationships/hyperlink" Target="http://openapi.starbucks.com/" TargetMode="External"/><Relationship Id="rId306" Type="http://schemas.openxmlformats.org/officeDocument/2006/relationships/hyperlink" Target="http://people-pa.googleapis.com/" TargetMode="External"/><Relationship Id="rId45" Type="http://schemas.openxmlformats.org/officeDocument/2006/relationships/hyperlink" Target="http://app.adjust.com/" TargetMode="External"/><Relationship Id="rId87" Type="http://schemas.openxmlformats.org/officeDocument/2006/relationships/hyperlink" Target="http://cdn.cookielaw.org/" TargetMode="External"/><Relationship Id="rId110" Type="http://schemas.openxmlformats.org/officeDocument/2006/relationships/hyperlink" Target="http://clients4.google.com/" TargetMode="External"/><Relationship Id="rId348" Type="http://schemas.openxmlformats.org/officeDocument/2006/relationships/hyperlink" Target="http://s3.amazonaws.com/" TargetMode="External"/><Relationship Id="rId152" Type="http://schemas.openxmlformats.org/officeDocument/2006/relationships/hyperlink" Target="http://families.youtube.com/" TargetMode="External"/><Relationship Id="rId194" Type="http://schemas.openxmlformats.org/officeDocument/2006/relationships/hyperlink" Target="http://hexagon-analytics.com/" TargetMode="External"/><Relationship Id="rId208" Type="http://schemas.openxmlformats.org/officeDocument/2006/relationships/hyperlink" Target="http://images.muncho.io/" TargetMode="External"/><Relationship Id="rId415" Type="http://schemas.openxmlformats.org/officeDocument/2006/relationships/hyperlink" Target="http://update.googleapis.com/" TargetMode="External"/><Relationship Id="rId261" Type="http://schemas.openxmlformats.org/officeDocument/2006/relationships/hyperlink" Target="http://mobile-api.yelp.com/" TargetMode="External"/><Relationship Id="rId14" Type="http://schemas.openxmlformats.org/officeDocument/2006/relationships/hyperlink" Target="http://accounts.google.com/" TargetMode="External"/><Relationship Id="rId56" Type="http://schemas.openxmlformats.org/officeDocument/2006/relationships/hyperlink" Target="http://assets.nflxext.com/" TargetMode="External"/><Relationship Id="rId317" Type="http://schemas.openxmlformats.org/officeDocument/2006/relationships/hyperlink" Target="http://publicsuffix.org/" TargetMode="External"/><Relationship Id="rId359" Type="http://schemas.openxmlformats.org/officeDocument/2006/relationships/hyperlink" Target="http://securemetrics.apple.com/" TargetMode="External"/><Relationship Id="rId98" Type="http://schemas.openxmlformats.org/officeDocument/2006/relationships/hyperlink" Target="http://chat.google.com/" TargetMode="External"/><Relationship Id="rId121" Type="http://schemas.openxmlformats.org/officeDocument/2006/relationships/hyperlink" Target="http://connectivitycheck.gstatic.com/" TargetMode="External"/><Relationship Id="rId163" Type="http://schemas.openxmlformats.org/officeDocument/2006/relationships/hyperlink" Target="http://firebaseremoteconfig.googleapis.com/" TargetMode="External"/><Relationship Id="rId219" Type="http://schemas.openxmlformats.org/officeDocument/2006/relationships/hyperlink" Target="http://ios.prod.ftl.netflix.com/" TargetMode="External"/><Relationship Id="rId370" Type="http://schemas.openxmlformats.org/officeDocument/2006/relationships/hyperlink" Target="http://slackb.com/" TargetMode="External"/><Relationship Id="rId426" Type="http://schemas.openxmlformats.org/officeDocument/2006/relationships/hyperlink" Target="http://video.twimg.com/" TargetMode="External"/><Relationship Id="rId230" Type="http://schemas.openxmlformats.org/officeDocument/2006/relationships/hyperlink" Target="http://js.driftt.com/" TargetMode="External"/><Relationship Id="rId25" Type="http://schemas.openxmlformats.org/officeDocument/2006/relationships/hyperlink" Target="http://amsui.apple.com/" TargetMode="External"/><Relationship Id="rId67" Type="http://schemas.openxmlformats.org/officeDocument/2006/relationships/hyperlink" Target="http://box.demdex.net/" TargetMode="External"/><Relationship Id="rId272" Type="http://schemas.openxmlformats.org/officeDocument/2006/relationships/hyperlink" Target="http://mupdates.trusteer.com/" TargetMode="External"/><Relationship Id="rId328" Type="http://schemas.openxmlformats.org/officeDocument/2006/relationships/hyperlink" Target="http://radio-activity.itunes.apple.com/" TargetMode="External"/><Relationship Id="rId132" Type="http://schemas.openxmlformats.org/officeDocument/2006/relationships/hyperlink" Target="http://devel.stocks-edge.news.apple.com/" TargetMode="External"/><Relationship Id="rId174" Type="http://schemas.openxmlformats.org/officeDocument/2006/relationships/hyperlink" Target="http://graph.facebook.com/" TargetMode="External"/><Relationship Id="rId381" Type="http://schemas.openxmlformats.org/officeDocument/2006/relationships/hyperlink" Target="http://staging.news-events.news.apple.com/" TargetMode="External"/><Relationship Id="rId241" Type="http://schemas.openxmlformats.org/officeDocument/2006/relationships/hyperlink" Target="http://logx.optimizely.com/" TargetMode="External"/><Relationship Id="rId437" Type="http://schemas.openxmlformats.org/officeDocument/2006/relationships/hyperlink" Target="http://www.gstatic.com/" TargetMode="External"/><Relationship Id="rId36" Type="http://schemas.openxmlformats.org/officeDocument/2006/relationships/hyperlink" Target="http://api.iterable.com/" TargetMode="External"/><Relationship Id="rId283" Type="http://schemas.openxmlformats.org/officeDocument/2006/relationships/hyperlink" Target="http://news-events.apple.com/" TargetMode="External"/><Relationship Id="rId339" Type="http://schemas.openxmlformats.org/officeDocument/2006/relationships/hyperlink" Target="http://rum2.perf.linkedin.com/" TargetMode="External"/><Relationship Id="rId78" Type="http://schemas.openxmlformats.org/officeDocument/2006/relationships/hyperlink" Target="http://ca.slack-edge.com/" TargetMode="External"/><Relationship Id="rId101" Type="http://schemas.openxmlformats.org/officeDocument/2006/relationships/hyperlink" Target="http://ci4.googleusercontent.com/" TargetMode="External"/><Relationship Id="rId143" Type="http://schemas.openxmlformats.org/officeDocument/2006/relationships/hyperlink" Target="http://dynamic-config-api.appsflyer.com/" TargetMode="External"/><Relationship Id="rId185" Type="http://schemas.openxmlformats.org/officeDocument/2006/relationships/hyperlink" Target="http://gspe35-ssl.ls.apple.com/" TargetMode="External"/><Relationship Id="rId350" Type="http://schemas.openxmlformats.org/officeDocument/2006/relationships/hyperlink" Target="http://scontent-sjc3-1.xx.fbcdn.net/" TargetMode="External"/><Relationship Id="rId406" Type="http://schemas.openxmlformats.org/officeDocument/2006/relationships/hyperlink" Target="http://test.asset-server.news.apple.com/" TargetMode="External"/><Relationship Id="rId9" Type="http://schemas.openxmlformats.org/officeDocument/2006/relationships/hyperlink" Target="http://a568.phobos.apple.com/" TargetMode="External"/><Relationship Id="rId210" Type="http://schemas.openxmlformats.org/officeDocument/2006/relationships/hyperlink" Target="http://inappcheck.itunes.apple.com/" TargetMode="External"/><Relationship Id="rId392" Type="http://schemas.openxmlformats.org/officeDocument/2006/relationships/hyperlink" Target="http://stocks-analytics-events.apple.com/" TargetMode="External"/><Relationship Id="rId448" Type="http://schemas.openxmlformats.org/officeDocument/2006/relationships/hyperlink" Target="http://youtubei.googleapis.com/" TargetMode="External"/><Relationship Id="rId252" Type="http://schemas.openxmlformats.org/officeDocument/2006/relationships/hyperlink" Target="http://media-ecst.licdn.com/" TargetMode="External"/><Relationship Id="rId294" Type="http://schemas.openxmlformats.org/officeDocument/2006/relationships/hyperlink" Target="http://overmind.datatheorem.com/" TargetMode="External"/><Relationship Id="rId308" Type="http://schemas.openxmlformats.org/officeDocument/2006/relationships/hyperlink" Target="http://piazza.com/" TargetMode="External"/><Relationship Id="rId47" Type="http://schemas.openxmlformats.org/officeDocument/2006/relationships/hyperlink" Target="http://app.box.com/" TargetMode="External"/><Relationship Id="rId89" Type="http://schemas.openxmlformats.org/officeDocument/2006/relationships/hyperlink" Target="http://cdn.heapanalytics.com/" TargetMode="External"/><Relationship Id="rId112" Type="http://schemas.openxmlformats.org/officeDocument/2006/relationships/hyperlink" Target="http://clientstream.launchdarkly.com/" TargetMode="External"/><Relationship Id="rId154" Type="http://schemas.openxmlformats.org/officeDocument/2006/relationships/hyperlink" Target="http://fbsbx.com/" TargetMode="External"/><Relationship Id="rId361" Type="http://schemas.openxmlformats.org/officeDocument/2006/relationships/hyperlink" Target="http://sequoia.cdn-apple.com/" TargetMode="External"/><Relationship Id="rId196" Type="http://schemas.openxmlformats.org/officeDocument/2006/relationships/hyperlink" Target="http://i.instagram.com/" TargetMode="External"/><Relationship Id="rId417" Type="http://schemas.openxmlformats.org/officeDocument/2006/relationships/hyperlink" Target="http://us04as.zoom.us/" TargetMode="External"/><Relationship Id="rId16" Type="http://schemas.openxmlformats.org/officeDocument/2006/relationships/hyperlink" Target="http://accountsettingsmobile-pa.googleapis.com/" TargetMode="External"/><Relationship Id="rId221" Type="http://schemas.openxmlformats.org/officeDocument/2006/relationships/hyperlink" Target="http://is1-ssl.mzstatic.com/" TargetMode="External"/><Relationship Id="rId263" Type="http://schemas.openxmlformats.org/officeDocument/2006/relationships/hyperlink" Target="http://mobile.citibank.com.my/" TargetMode="External"/><Relationship Id="rId319" Type="http://schemas.openxmlformats.org/officeDocument/2006/relationships/hyperlink" Target="http://px.ads.linkedin.com/" TargetMode="External"/><Relationship Id="rId58" Type="http://schemas.openxmlformats.org/officeDocument/2006/relationships/hyperlink" Target="http://auto-api.yelp.com/" TargetMode="External"/><Relationship Id="rId123" Type="http://schemas.openxmlformats.org/officeDocument/2006/relationships/hyperlink" Target="http://conversions.appsflyer.com/" TargetMode="External"/><Relationship Id="rId330" Type="http://schemas.openxmlformats.org/officeDocument/2006/relationships/hyperlink" Target="http://radio.itunes.apple.com/" TargetMode="External"/><Relationship Id="rId165" Type="http://schemas.openxmlformats.org/officeDocument/2006/relationships/hyperlink" Target="http://fonts.gstatic.com/" TargetMode="External"/><Relationship Id="rId372" Type="http://schemas.openxmlformats.org/officeDocument/2006/relationships/hyperlink" Target="http://smetrics.citibank.com.my/" TargetMode="External"/><Relationship Id="rId428" Type="http://schemas.openxmlformats.org/officeDocument/2006/relationships/hyperlink" Target="http://weather-data.apple.com/" TargetMode="External"/><Relationship Id="rId232" Type="http://schemas.openxmlformats.org/officeDocument/2006/relationships/hyperlink" Target="http://launches.appsflyer.com/" TargetMode="External"/><Relationship Id="rId274" Type="http://schemas.openxmlformats.org/officeDocument/2006/relationships/hyperlink" Target="http://musicstatus.itunes.apple.com/" TargetMode="External"/><Relationship Id="rId27" Type="http://schemas.openxmlformats.org/officeDocument/2006/relationships/hyperlink" Target="http://android.clients.google.com/" TargetMode="External"/><Relationship Id="rId69" Type="http://schemas.openxmlformats.org/officeDocument/2006/relationships/hyperlink" Target="http://brahe.apptimize.com/" TargetMode="External"/><Relationship Id="rId134" Type="http://schemas.openxmlformats.org/officeDocument/2006/relationships/hyperlink" Target="http://device-provisioning.googleapis.com/" TargetMode="External"/><Relationship Id="rId80" Type="http://schemas.openxmlformats.org/officeDocument/2006/relationships/hyperlink" Target="http://carrierbundle.itunes.apple.com/" TargetMode="External"/><Relationship Id="rId176" Type="http://schemas.openxmlformats.org/officeDocument/2006/relationships/hyperlink" Target="http://growth-pa.googleapis.com/" TargetMode="External"/><Relationship Id="rId341" Type="http://schemas.openxmlformats.org/officeDocument/2006/relationships/hyperlink" Target="http://s.mzstatic.com/" TargetMode="External"/><Relationship Id="rId383" Type="http://schemas.openxmlformats.org/officeDocument/2006/relationships/hyperlink" Target="http://staging.stocks-edge.news.apple.com/" TargetMode="External"/><Relationship Id="rId439" Type="http://schemas.openxmlformats.org/officeDocument/2006/relationships/hyperlink" Target="http://www.netflix.com/" TargetMode="External"/><Relationship Id="rId201" Type="http://schemas.openxmlformats.org/officeDocument/2006/relationships/hyperlink" Target="http://ichnaea-web.netflix.com/" TargetMode="External"/><Relationship Id="rId243" Type="http://schemas.openxmlformats.org/officeDocument/2006/relationships/hyperlink" Target="http://m.box.com/" TargetMode="External"/><Relationship Id="rId285" Type="http://schemas.openxmlformats.org/officeDocument/2006/relationships/hyperlink" Target="http://notifications-pa.googleapis.com/" TargetMode="External"/><Relationship Id="rId450" Type="http://schemas.openxmlformats.org/officeDocument/2006/relationships/hyperlink" Target="http://yt3.googleusercontent.com/" TargetMode="External"/><Relationship Id="rId38" Type="http://schemas.openxmlformats.org/officeDocument/2006/relationships/hyperlink" Target="http://api.rudderlabs.com/" TargetMode="External"/><Relationship Id="rId103" Type="http://schemas.openxmlformats.org/officeDocument/2006/relationships/hyperlink" Target="http://ci6.googleusercontent.com/" TargetMode="External"/><Relationship Id="rId310" Type="http://schemas.openxmlformats.org/officeDocument/2006/relationships/hyperlink" Target="http://platform.linkedin.com/" TargetMode="External"/><Relationship Id="rId91" Type="http://schemas.openxmlformats.org/officeDocument/2006/relationships/hyperlink" Target="http://cdn.optimizely.com/" TargetMode="External"/><Relationship Id="rId145" Type="http://schemas.openxmlformats.org/officeDocument/2006/relationships/hyperlink" Target="http://edgeapi.slack.com/" TargetMode="External"/><Relationship Id="rId187" Type="http://schemas.openxmlformats.org/officeDocument/2006/relationships/hyperlink" Target="http://gz.gstatic.com/" TargetMode="External"/><Relationship Id="rId352" Type="http://schemas.openxmlformats.org/officeDocument/2006/relationships/hyperlink" Target="http://sdk.iad-03.braze.com/" TargetMode="External"/><Relationship Id="rId394" Type="http://schemas.openxmlformats.org/officeDocument/2006/relationships/hyperlink" Target="http://stocks-edge.apple.com/" TargetMode="External"/><Relationship Id="rId408" Type="http://schemas.openxmlformats.org/officeDocument/2006/relationships/hyperlink" Target="http://test.news-events.news.apple.com/" TargetMode="External"/><Relationship Id="rId212" Type="http://schemas.openxmlformats.org/officeDocument/2006/relationships/hyperlink" Target="http://inbox.google.com/" TargetMode="External"/><Relationship Id="rId254" Type="http://schemas.openxmlformats.org/officeDocument/2006/relationships/hyperlink" Target="http://media.licdn.com/" TargetMode="External"/><Relationship Id="rId49" Type="http://schemas.openxmlformats.org/officeDocument/2006/relationships/hyperlink" Target="http://app.joinhandshake.com/" TargetMode="External"/><Relationship Id="rId114" Type="http://schemas.openxmlformats.org/officeDocument/2006/relationships/hyperlink" Target="http://cm.everesttech.net/" TargetMode="External"/><Relationship Id="rId296" Type="http://schemas.openxmlformats.org/officeDocument/2006/relationships/hyperlink" Target="http://p03-calendars.icloud.com/" TargetMode="External"/><Relationship Id="rId60" Type="http://schemas.openxmlformats.org/officeDocument/2006/relationships/hyperlink" Target="http://b-graph.facebook.com/" TargetMode="External"/><Relationship Id="rId156" Type="http://schemas.openxmlformats.org/officeDocument/2006/relationships/hyperlink" Target="http://files.slack.com/" TargetMode="External"/><Relationship Id="rId198" Type="http://schemas.openxmlformats.org/officeDocument/2006/relationships/hyperlink" Target="http://i9.ytimg.com/" TargetMode="External"/><Relationship Id="rId321" Type="http://schemas.openxmlformats.org/officeDocument/2006/relationships/hyperlink" Target="http://qa-stocks-data-service.newsapps.apple.com/" TargetMode="External"/><Relationship Id="rId363" Type="http://schemas.openxmlformats.org/officeDocument/2006/relationships/hyperlink" Target="http://setup.icloud.com/" TargetMode="External"/><Relationship Id="rId419" Type="http://schemas.openxmlformats.org/officeDocument/2006/relationships/hyperlink" Target="http://us04web.zoom.us/" TargetMode="External"/><Relationship Id="rId223" Type="http://schemas.openxmlformats.org/officeDocument/2006/relationships/hyperlink" Target="http://is3-ssl.mzstatic.com/" TargetMode="External"/><Relationship Id="rId430" Type="http://schemas.openxmlformats.org/officeDocument/2006/relationships/hyperlink" Target="http://www.box.com/" TargetMode="External"/><Relationship Id="rId18" Type="http://schemas.openxmlformats.org/officeDocument/2006/relationships/hyperlink" Target="http://adservice.google.com/" TargetMode="External"/><Relationship Id="rId265" Type="http://schemas.openxmlformats.org/officeDocument/2006/relationships/hyperlink" Target="http://mobile.launchdarkly.com/" TargetMode="External"/><Relationship Id="rId50" Type="http://schemas.openxmlformats.org/officeDocument/2006/relationships/hyperlink" Target="http://apple.comscoreresearch.com/" TargetMode="External"/><Relationship Id="rId104" Type="http://schemas.openxmlformats.org/officeDocument/2006/relationships/hyperlink" Target="http://cl2.apple.com/" TargetMode="External"/><Relationship Id="rId125" Type="http://schemas.openxmlformats.org/officeDocument/2006/relationships/hyperlink" Target="http://daf.xp.apple.com/" TargetMode="External"/><Relationship Id="rId146" Type="http://schemas.openxmlformats.org/officeDocument/2006/relationships/hyperlink" Target="http://emoji.venmo.com/" TargetMode="External"/><Relationship Id="rId167" Type="http://schemas.openxmlformats.org/officeDocument/2006/relationships/hyperlink" Target="http://fraud-api.dyneti.com/" TargetMode="External"/><Relationship Id="rId188" Type="http://schemas.openxmlformats.org/officeDocument/2006/relationships/hyperlink" Target="http://gz0.googleusercontent.com/" TargetMode="External"/><Relationship Id="rId311" Type="http://schemas.openxmlformats.org/officeDocument/2006/relationships/hyperlink" Target="http://play.google.com/" TargetMode="External"/><Relationship Id="rId332" Type="http://schemas.openxmlformats.org/officeDocument/2006/relationships/hyperlink" Target="http://relay-iad.sentry.insops.net/" TargetMode="External"/><Relationship Id="rId353" Type="http://schemas.openxmlformats.org/officeDocument/2006/relationships/hyperlink" Target="http://se-edge.itunes.apple.com/" TargetMode="External"/><Relationship Id="rId374" Type="http://schemas.openxmlformats.org/officeDocument/2006/relationships/hyperlink" Target="http://speedysub.itunes.apple.com/" TargetMode="External"/><Relationship Id="rId395" Type="http://schemas.openxmlformats.org/officeDocument/2006/relationships/hyperlink" Target="http://streetviewpixels-pa.googleapis.com/" TargetMode="External"/><Relationship Id="rId409" Type="http://schemas.openxmlformats.org/officeDocument/2006/relationships/hyperlink" Target="http://test.remote-data-sources.news.apple.com/" TargetMode="External"/><Relationship Id="rId71" Type="http://schemas.openxmlformats.org/officeDocument/2006/relationships/hyperlink" Target="http://bunsen.yelp.com/" TargetMode="External"/><Relationship Id="rId92" Type="http://schemas.openxmlformats.org/officeDocument/2006/relationships/hyperlink" Target="http://cdn.sift.com/" TargetMode="External"/><Relationship Id="rId213" Type="http://schemas.openxmlformats.org/officeDocument/2006/relationships/hyperlink" Target="http://init.itunes.apple.com/" TargetMode="External"/><Relationship Id="rId234" Type="http://schemas.openxmlformats.org/officeDocument/2006/relationships/hyperlink" Target="http://linkedin-api.arkoselabs.com/" TargetMode="External"/><Relationship Id="rId420" Type="http://schemas.openxmlformats.org/officeDocument/2006/relationships/hyperlink" Target="http://us04www3.zoom.us/" TargetMode="External"/><Relationship Id="rId2" Type="http://schemas.openxmlformats.org/officeDocument/2006/relationships/hyperlink" Target="http://17de4c1e.akstat.io/" TargetMode="External"/><Relationship Id="rId29" Type="http://schemas.openxmlformats.org/officeDocument/2006/relationships/hyperlink" Target="http://api-d8acc878.duosecurity.com/" TargetMode="External"/><Relationship Id="rId255" Type="http://schemas.openxmlformats.org/officeDocument/2006/relationships/hyperlink" Target="http://mesu.apple.com/" TargetMode="External"/><Relationship Id="rId276" Type="http://schemas.openxmlformats.org/officeDocument/2006/relationships/hyperlink" Target="http://myaccount.google.com/" TargetMode="External"/><Relationship Id="rId297" Type="http://schemas.openxmlformats.org/officeDocument/2006/relationships/hyperlink" Target="http://p58-fmf.icloud.com/" TargetMode="External"/><Relationship Id="rId441" Type="http://schemas.openxmlformats.org/officeDocument/2006/relationships/hyperlink" Target="http://www.paypalobjects.com/" TargetMode="External"/><Relationship Id="rId40" Type="http://schemas.openxmlformats.org/officeDocument/2006/relationships/hyperlink" Target="http://api.twitter.com/" TargetMode="External"/><Relationship Id="rId115" Type="http://schemas.openxmlformats.org/officeDocument/2006/relationships/hyperlink" Target="http://combine.urbanairship.com/" TargetMode="External"/><Relationship Id="rId136" Type="http://schemas.openxmlformats.org/officeDocument/2006/relationships/hyperlink" Target="http://dl.boxcloud.com/" TargetMode="External"/><Relationship Id="rId157" Type="http://schemas.openxmlformats.org/officeDocument/2006/relationships/hyperlink" Target="http://finance-app.itunes.apple.com/" TargetMode="External"/><Relationship Id="rId178" Type="http://schemas.openxmlformats.org/officeDocument/2006/relationships/hyperlink" Target="http://gsa.apple.com/" TargetMode="External"/><Relationship Id="rId301" Type="http://schemas.openxmlformats.org/officeDocument/2006/relationships/hyperlink" Target="http://pancake.apple.com/" TargetMode="External"/><Relationship Id="rId322" Type="http://schemas.openxmlformats.org/officeDocument/2006/relationships/hyperlink" Target="http://qa.asset-server.news.apple.com/" TargetMode="External"/><Relationship Id="rId343" Type="http://schemas.openxmlformats.org/officeDocument/2006/relationships/hyperlink" Target="http://s3-media0.fl.yelpcdn.com/" TargetMode="External"/><Relationship Id="rId364" Type="http://schemas.openxmlformats.org/officeDocument/2006/relationships/hyperlink" Target="http://sf-api-token-service.itunes.apple.com/" TargetMode="External"/><Relationship Id="rId61" Type="http://schemas.openxmlformats.org/officeDocument/2006/relationships/hyperlink" Target="http://b.stats.paypal.com/" TargetMode="External"/><Relationship Id="rId82" Type="http://schemas.openxmlformats.org/officeDocument/2006/relationships/hyperlink" Target="http://cdn-settings.appsflyersdk.com/" TargetMode="External"/><Relationship Id="rId199" Type="http://schemas.openxmlformats.org/officeDocument/2006/relationships/hyperlink" Target="http://iadsdk.apple.com/" TargetMode="External"/><Relationship Id="rId203" Type="http://schemas.openxmlformats.org/officeDocument/2006/relationships/hyperlink" Target="http://identity.mparticle.com/" TargetMode="External"/><Relationship Id="rId385" Type="http://schemas.openxmlformats.org/officeDocument/2006/relationships/hyperlink" Target="http://static-azur.licdn.com/" TargetMode="External"/><Relationship Id="rId19" Type="http://schemas.openxmlformats.org/officeDocument/2006/relationships/hyperlink" Target="http://afd.perf.linkedin.com/" TargetMode="External"/><Relationship Id="rId224" Type="http://schemas.openxmlformats.org/officeDocument/2006/relationships/hyperlink" Target="http://is4-ssl.mzstatic.com/" TargetMode="External"/><Relationship Id="rId245" Type="http://schemas.openxmlformats.org/officeDocument/2006/relationships/hyperlink" Target="http://mail-attachment.googleusercontent.com/" TargetMode="External"/><Relationship Id="rId266" Type="http://schemas.openxmlformats.org/officeDocument/2006/relationships/hyperlink" Target="http://mobilemaps-pa-gz.googleapis.com/" TargetMode="External"/><Relationship Id="rId287" Type="http://schemas.openxmlformats.org/officeDocument/2006/relationships/hyperlink" Target="http://o64374.ingest.sentry.io/" TargetMode="External"/><Relationship Id="rId410" Type="http://schemas.openxmlformats.org/officeDocument/2006/relationships/hyperlink" Target="http://test.stocks-analytics-events.news.apple.com/" TargetMode="External"/><Relationship Id="rId431" Type="http://schemas.openxmlformats.org/officeDocument/2006/relationships/hyperlink" Target="http://www.facebook.com/" TargetMode="External"/><Relationship Id="rId452" Type="http://schemas.openxmlformats.org/officeDocument/2006/relationships/hyperlink" Target="http://zn2rjw8v8ecfgyigt-paypalxm.siteintercept.qualtrics.com/" TargetMode="External"/><Relationship Id="rId30" Type="http://schemas.openxmlformats.org/officeDocument/2006/relationships/hyperlink" Target="http://api-m.paypal.com/" TargetMode="External"/><Relationship Id="rId105" Type="http://schemas.openxmlformats.org/officeDocument/2006/relationships/hyperlink" Target="http://client-api.itunes.apple.com/" TargetMode="External"/><Relationship Id="rId126" Type="http://schemas.openxmlformats.org/officeDocument/2006/relationships/hyperlink" Target="http://devel-stocks-data-service.newsapps.apple.com/" TargetMode="External"/><Relationship Id="rId147" Type="http://schemas.openxmlformats.org/officeDocument/2006/relationships/hyperlink" Target="http://encrypted-tbn1.gstatic.com/" TargetMode="External"/><Relationship Id="rId168" Type="http://schemas.openxmlformats.org/officeDocument/2006/relationships/hyperlink" Target="http://gateway.icloud.com/" TargetMode="External"/><Relationship Id="rId312" Type="http://schemas.openxmlformats.org/officeDocument/2006/relationships/hyperlink" Target="http://play.googleapis.com/" TargetMode="External"/><Relationship Id="rId333" Type="http://schemas.openxmlformats.org/officeDocument/2006/relationships/hyperlink" Target="http://remote-data-sources.apple.com/" TargetMode="External"/><Relationship Id="rId354" Type="http://schemas.openxmlformats.org/officeDocument/2006/relationships/hyperlink" Target="http://se.itunes.apple.com/" TargetMode="External"/><Relationship Id="rId51" Type="http://schemas.openxmlformats.org/officeDocument/2006/relationships/hyperlink" Target="http://appleid.apple.com/" TargetMode="External"/><Relationship Id="rId72" Type="http://schemas.openxmlformats.org/officeDocument/2006/relationships/hyperlink" Target="http://buy.itunes.apple.com/" TargetMode="External"/><Relationship Id="rId93" Type="http://schemas.openxmlformats.org/officeDocument/2006/relationships/hyperlink" Target="http://cdn.zimperium.com/" TargetMode="External"/><Relationship Id="rId189" Type="http://schemas.openxmlformats.org/officeDocument/2006/relationships/hyperlink" Target="http://handshake-production-cdn.joinhandshake.com/" TargetMode="External"/><Relationship Id="rId375" Type="http://schemas.openxmlformats.org/officeDocument/2006/relationships/hyperlink" Target="http://ssl.gstatic.com/" TargetMode="External"/><Relationship Id="rId396" Type="http://schemas.openxmlformats.org/officeDocument/2006/relationships/hyperlink" Target="http://su.itunes.apple.com/" TargetMode="External"/><Relationship Id="rId3" Type="http://schemas.openxmlformats.org/officeDocument/2006/relationships/hyperlink" Target="http://4578.n.trusteer.com/" TargetMode="External"/><Relationship Id="rId214" Type="http://schemas.openxmlformats.org/officeDocument/2006/relationships/hyperlink" Target="http://init.push.apple.com/" TargetMode="External"/><Relationship Id="rId235" Type="http://schemas.openxmlformats.org/officeDocument/2006/relationships/hyperlink" Target="http://lithium.facebook.com/" TargetMode="External"/><Relationship Id="rId256" Type="http://schemas.openxmlformats.org/officeDocument/2006/relationships/hyperlink" Target="http://metrics.api.drift.com/" TargetMode="External"/><Relationship Id="rId277" Type="http://schemas.openxmlformats.org/officeDocument/2006/relationships/hyperlink" Target="http://myapp.itunes.apple.com/" TargetMode="External"/><Relationship Id="rId298" Type="http://schemas.openxmlformats.org/officeDocument/2006/relationships/hyperlink" Target="http://p58-fmfmobile.icloud.com/" TargetMode="External"/><Relationship Id="rId400" Type="http://schemas.openxmlformats.org/officeDocument/2006/relationships/hyperlink" Target="http://supportmetrics.apple.com/" TargetMode="External"/><Relationship Id="rId421" Type="http://schemas.openxmlformats.org/officeDocument/2006/relationships/hyperlink" Target="http://us04xmpp1.zoom.us/" TargetMode="External"/><Relationship Id="rId442" Type="http://schemas.openxmlformats.org/officeDocument/2006/relationships/hyperlink" Target="http://www.recaptcha.net/" TargetMode="External"/><Relationship Id="rId116" Type="http://schemas.openxmlformats.org/officeDocument/2006/relationships/hyperlink" Target="http://config.teams.microsoft.com/" TargetMode="External"/><Relationship Id="rId137" Type="http://schemas.openxmlformats.org/officeDocument/2006/relationships/hyperlink" Target="http://dms-akam.licdn.com/" TargetMode="External"/><Relationship Id="rId158" Type="http://schemas.openxmlformats.org/officeDocument/2006/relationships/hyperlink" Target="http://finance.yahoo.com/" TargetMode="External"/><Relationship Id="rId302" Type="http://schemas.openxmlformats.org/officeDocument/2006/relationships/hyperlink" Target="http://partiality.itunes.apple.com/" TargetMode="External"/><Relationship Id="rId323" Type="http://schemas.openxmlformats.org/officeDocument/2006/relationships/hyperlink" Target="http://qa.client-api.news.apple.com/" TargetMode="External"/><Relationship Id="rId344" Type="http://schemas.openxmlformats.org/officeDocument/2006/relationships/hyperlink" Target="http://s3-media1.fl.yelpcdn.com/" TargetMode="External"/><Relationship Id="rId20" Type="http://schemas.openxmlformats.org/officeDocument/2006/relationships/hyperlink" Target="http://aidc.apple.com/" TargetMode="External"/><Relationship Id="rId41" Type="http://schemas.openxmlformats.org/officeDocument/2006/relationships/hyperlink" Target="http://api.venmo.com/" TargetMode="External"/><Relationship Id="rId62" Type="http://schemas.openxmlformats.org/officeDocument/2006/relationships/hyperlink" Target="http://backend.innersloth.com/" TargetMode="External"/><Relationship Id="rId83" Type="http://schemas.openxmlformats.org/officeDocument/2006/relationships/hyperlink" Target="http://cdn-settings.segment.com/" TargetMode="External"/><Relationship Id="rId179" Type="http://schemas.openxmlformats.org/officeDocument/2006/relationships/hyperlink" Target="http://gsas.apple.com/" TargetMode="External"/><Relationship Id="rId365" Type="http://schemas.openxmlformats.org/officeDocument/2006/relationships/hyperlink" Target="http://shibboleth.ucdavis.edu/" TargetMode="External"/><Relationship Id="rId386" Type="http://schemas.openxmlformats.org/officeDocument/2006/relationships/hyperlink" Target="http://static.chasecdn.com/" TargetMode="External"/><Relationship Id="rId190" Type="http://schemas.openxmlformats.org/officeDocument/2006/relationships/hyperlink" Target="http://heapanalytics.com/" TargetMode="External"/><Relationship Id="rId204" Type="http://schemas.openxmlformats.org/officeDocument/2006/relationships/hyperlink" Target="http://idmsa.apple.com/" TargetMode="External"/><Relationship Id="rId225" Type="http://schemas.openxmlformats.org/officeDocument/2006/relationships/hyperlink" Target="http://is5-ssl.mzstatic.com/" TargetMode="External"/><Relationship Id="rId246" Type="http://schemas.openxmlformats.org/officeDocument/2006/relationships/hyperlink" Target="http://mail.google.com/" TargetMode="External"/><Relationship Id="rId267" Type="http://schemas.openxmlformats.org/officeDocument/2006/relationships/hyperlink" Target="http://mobilemaps.googleapis.com/" TargetMode="External"/><Relationship Id="rId288" Type="http://schemas.openxmlformats.org/officeDocument/2006/relationships/hyperlink" Target="http://oauth2.googleapis.com/" TargetMode="External"/><Relationship Id="rId411" Type="http://schemas.openxmlformats.org/officeDocument/2006/relationships/hyperlink" Target="http://test.stocks-edge.news.apple.com/" TargetMode="External"/><Relationship Id="rId432" Type="http://schemas.openxmlformats.org/officeDocument/2006/relationships/hyperlink" Target="http://www.google-analytics.com/" TargetMode="External"/><Relationship Id="rId106" Type="http://schemas.openxmlformats.org/officeDocument/2006/relationships/hyperlink" Target="http://client-log.box.com/" TargetMode="External"/><Relationship Id="rId127" Type="http://schemas.openxmlformats.org/officeDocument/2006/relationships/hyperlink" Target="http://devel.asset-server.news.apple.com/" TargetMode="External"/><Relationship Id="rId313" Type="http://schemas.openxmlformats.org/officeDocument/2006/relationships/hyperlink" Target="http://play.itunes.apple.com/" TargetMode="External"/><Relationship Id="rId10" Type="http://schemas.openxmlformats.org/officeDocument/2006/relationships/hyperlink" Target="http://aadcdn.msauth.net/" TargetMode="External"/><Relationship Id="rId31" Type="http://schemas.openxmlformats.org/officeDocument/2006/relationships/hyperlink" Target="http://api.apptentive.com/" TargetMode="External"/><Relationship Id="rId52" Type="http://schemas.openxmlformats.org/officeDocument/2006/relationships/hyperlink" Target="http://applemusic-spotlight.myunidays.com/" TargetMode="External"/><Relationship Id="rId73" Type="http://schemas.openxmlformats.org/officeDocument/2006/relationships/hyperlink" Target="http://c.go-mpulse.net/" TargetMode="External"/><Relationship Id="rId94" Type="http://schemas.openxmlformats.org/officeDocument/2006/relationships/hyperlink" Target="http://cdn01.boxcdn.net/" TargetMode="External"/><Relationship Id="rId148" Type="http://schemas.openxmlformats.org/officeDocument/2006/relationships/hyperlink" Target="http://eus.notifications.skype.com/" TargetMode="External"/><Relationship Id="rId169" Type="http://schemas.openxmlformats.org/officeDocument/2006/relationships/hyperlink" Target="http://gdata.youtube.com/" TargetMode="External"/><Relationship Id="rId334" Type="http://schemas.openxmlformats.org/officeDocument/2006/relationships/hyperlink" Target="http://remote-data.urbanairship.com/" TargetMode="External"/><Relationship Id="rId355" Type="http://schemas.openxmlformats.org/officeDocument/2006/relationships/hyperlink" Target="http://se2.itunes.apple.com/" TargetMode="External"/><Relationship Id="rId376" Type="http://schemas.openxmlformats.org/officeDocument/2006/relationships/hyperlink" Target="http://sso.services.box.net/" TargetMode="External"/><Relationship Id="rId397" Type="http://schemas.openxmlformats.org/officeDocument/2006/relationships/hyperlink" Target="http://suggestqueries.google.com/" TargetMode="External"/><Relationship Id="rId4" Type="http://schemas.openxmlformats.org/officeDocument/2006/relationships/hyperlink" Target="http://6b8b0d91-4a20-4a00-a3e4-4da4a883a5f0.client-api.unity3dusercontent.com/" TargetMode="External"/><Relationship Id="rId180" Type="http://schemas.openxmlformats.org/officeDocument/2006/relationships/hyperlink" Target="http://gsp-ssl.ls.apple.com/" TargetMode="External"/><Relationship Id="rId215" Type="http://schemas.openxmlformats.org/officeDocument/2006/relationships/hyperlink" Target="http://insight.adsrvr.org/" TargetMode="External"/><Relationship Id="rId236" Type="http://schemas.openxmlformats.org/officeDocument/2006/relationships/hyperlink" Target="http://login.canvas.ucdavis.edu/" TargetMode="External"/><Relationship Id="rId257" Type="http://schemas.openxmlformats.org/officeDocument/2006/relationships/hyperlink" Target="http://metrics.icloud.com/" TargetMode="External"/><Relationship Id="rId278" Type="http://schemas.openxmlformats.org/officeDocument/2006/relationships/hyperlink" Target="http://mzstorekit.itunes.apple.com/" TargetMode="External"/><Relationship Id="rId401" Type="http://schemas.openxmlformats.org/officeDocument/2006/relationships/hyperlink" Target="http://sync.itunes.apple.com/" TargetMode="External"/><Relationship Id="rId422" Type="http://schemas.openxmlformats.org/officeDocument/2006/relationships/hyperlink" Target="http://us04xmppapi.zoom.us/" TargetMode="External"/><Relationship Id="rId443" Type="http://schemas.openxmlformats.org/officeDocument/2006/relationships/hyperlink" Target="http://www.support.apple.com/" TargetMode="External"/><Relationship Id="rId303" Type="http://schemas.openxmlformats.org/officeDocument/2006/relationships/hyperlink" Target="http://pbs.twimg.com/" TargetMode="External"/><Relationship Id="rId42" Type="http://schemas.openxmlformats.org/officeDocument/2006/relationships/hyperlink" Target="http://api2.branch.io/" TargetMode="External"/><Relationship Id="rId84" Type="http://schemas.openxmlformats.org/officeDocument/2006/relationships/hyperlink" Target="http://cdn.amplitude.com/" TargetMode="External"/><Relationship Id="rId138" Type="http://schemas.openxmlformats.org/officeDocument/2006/relationships/hyperlink" Target="http://dms.licdn.com/" TargetMode="External"/><Relationship Id="rId345" Type="http://schemas.openxmlformats.org/officeDocument/2006/relationships/hyperlink" Target="http://s3-media2.fl.yelpcdn.com/" TargetMode="External"/><Relationship Id="rId387" Type="http://schemas.openxmlformats.org/officeDocument/2006/relationships/hyperlink" Target="http://static.licdn.com/" TargetMode="External"/><Relationship Id="rId191" Type="http://schemas.openxmlformats.org/officeDocument/2006/relationships/hyperlink" Target="http://help.apple.com/" TargetMode="External"/><Relationship Id="rId205" Type="http://schemas.openxmlformats.org/officeDocument/2006/relationships/hyperlink" Target="http://idmsa.apple.com.cn/" TargetMode="External"/><Relationship Id="rId247" Type="http://schemas.openxmlformats.org/officeDocument/2006/relationships/hyperlink" Target="http://maps.google.com/" TargetMode="External"/><Relationship Id="rId412" Type="http://schemas.openxmlformats.org/officeDocument/2006/relationships/hyperlink" Target="http://tpc.googlesyndication.com/" TargetMode="External"/><Relationship Id="rId107" Type="http://schemas.openxmlformats.org/officeDocument/2006/relationships/hyperlink" Target="http://client.prod.repmap.microsoft.com/" TargetMode="External"/><Relationship Id="rId289" Type="http://schemas.openxmlformats.org/officeDocument/2006/relationships/hyperlink" Target="http://oauthaccountmanager.googleapis.com/" TargetMode="External"/><Relationship Id="rId11" Type="http://schemas.openxmlformats.org/officeDocument/2006/relationships/hyperlink" Target="http://account.box.com/" TargetMode="External"/><Relationship Id="rId53" Type="http://schemas.openxmlformats.org/officeDocument/2006/relationships/hyperlink" Target="http://apps.apple.com/" TargetMode="External"/><Relationship Id="rId149" Type="http://schemas.openxmlformats.org/officeDocument/2006/relationships/hyperlink" Target="http://event.api.drift.com/" TargetMode="External"/><Relationship Id="rId314" Type="http://schemas.openxmlformats.org/officeDocument/2006/relationships/hyperlink" Target="http://presence.teams.live.com/" TargetMode="External"/><Relationship Id="rId356" Type="http://schemas.openxmlformats.org/officeDocument/2006/relationships/hyperlink" Target="http://search.itunes.apple.com/" TargetMode="External"/><Relationship Id="rId398" Type="http://schemas.openxmlformats.org/officeDocument/2006/relationships/hyperlink" Target="http://support.apple.com/" TargetMode="External"/><Relationship Id="rId95" Type="http://schemas.openxmlformats.org/officeDocument/2006/relationships/hyperlink" Target="http://cdnjs.cloudflare.com/" TargetMode="External"/><Relationship Id="rId160" Type="http://schemas.openxmlformats.org/officeDocument/2006/relationships/hyperlink" Target="http://firebasedynamiclinks.googleapis.com/" TargetMode="External"/><Relationship Id="rId216" Type="http://schemas.openxmlformats.org/officeDocument/2006/relationships/hyperlink" Target="http://inst-fs-iad-prod.inscloudgate.net/" TargetMode="External"/><Relationship Id="rId423" Type="http://schemas.openxmlformats.org/officeDocument/2006/relationships/hyperlink" Target="http://us04zpns.zoom.us/" TargetMode="External"/><Relationship Id="rId258" Type="http://schemas.openxmlformats.org/officeDocument/2006/relationships/hyperlink" Target="http://metrics.mzstatic.com/" TargetMode="External"/><Relationship Id="rId22" Type="http://schemas.openxmlformats.org/officeDocument/2006/relationships/hyperlink" Target="http://amp-account.itunes.apple.com/" TargetMode="External"/><Relationship Id="rId64" Type="http://schemas.openxmlformats.org/officeDocument/2006/relationships/hyperlink" Target="http://bookkeeper.itunes.apple.com/" TargetMode="External"/><Relationship Id="rId118" Type="http://schemas.openxmlformats.org/officeDocument/2006/relationships/hyperlink" Target="http://configuration.apple.com/" TargetMode="External"/><Relationship Id="rId325" Type="http://schemas.openxmlformats.org/officeDocument/2006/relationships/hyperlink" Target="http://qa.stocks-analytics-events.news.apple.com/" TargetMode="External"/><Relationship Id="rId367" Type="http://schemas.openxmlformats.org/officeDocument/2006/relationships/hyperlink" Target="http://sites.chase.com/" TargetMode="External"/><Relationship Id="rId171" Type="http://schemas.openxmlformats.org/officeDocument/2006/relationships/hyperlink" Target="http://geolocation.onetrust.com/" TargetMode="External"/><Relationship Id="rId227" Type="http://schemas.openxmlformats.org/officeDocument/2006/relationships/hyperlink" Target="http://itunes.apple.com/" TargetMode="External"/><Relationship Id="rId269" Type="http://schemas.openxmlformats.org/officeDocument/2006/relationships/hyperlink" Target="http://mpi-prod.zimperium.com/" TargetMode="External"/><Relationship Id="rId434" Type="http://schemas.openxmlformats.org/officeDocument/2006/relationships/hyperlink" Target="http://www.googleadservices.com/" TargetMode="External"/><Relationship Id="rId33" Type="http://schemas.openxmlformats.org/officeDocument/2006/relationships/hyperlink" Target="http://api.facebook.com/" TargetMode="External"/><Relationship Id="rId129" Type="http://schemas.openxmlformats.org/officeDocument/2006/relationships/hyperlink" Target="http://devel.news-events.news.apple.com/" TargetMode="External"/><Relationship Id="rId280" Type="http://schemas.openxmlformats.org/officeDocument/2006/relationships/hyperlink" Target="http://newassets-captcha.boxcdn.net/" TargetMode="External"/><Relationship Id="rId336" Type="http://schemas.openxmlformats.org/officeDocument/2006/relationships/hyperlink" Target="http://rpt.cedexis.com/" TargetMode="External"/><Relationship Id="rId75" Type="http://schemas.openxmlformats.org/officeDocument/2006/relationships/hyperlink" Target="http://c.paypal.com/" TargetMode="External"/><Relationship Id="rId140" Type="http://schemas.openxmlformats.org/officeDocument/2006/relationships/hyperlink" Target="http://dpm.demdex.net/" TargetMode="External"/><Relationship Id="rId182" Type="http://schemas.openxmlformats.org/officeDocument/2006/relationships/hyperlink" Target="http://gspe1-ssl.ls.apple.com/" TargetMode="External"/><Relationship Id="rId378" Type="http://schemas.openxmlformats.org/officeDocument/2006/relationships/hyperlink" Target="http://staging-stocks-data-service.apple.com/" TargetMode="External"/><Relationship Id="rId403" Type="http://schemas.openxmlformats.org/officeDocument/2006/relationships/hyperlink" Target="http://teams.events.data.microsoft.com/" TargetMode="External"/><Relationship Id="rId6" Type="http://schemas.openxmlformats.org/officeDocument/2006/relationships/hyperlink" Target="http://9418626.fls.doubleclick.net/" TargetMode="External"/><Relationship Id="rId238" Type="http://schemas.openxmlformats.org/officeDocument/2006/relationships/hyperlink" Target="http://login.microsoftonline.com/" TargetMode="External"/><Relationship Id="rId445" Type="http://schemas.openxmlformats.org/officeDocument/2006/relationships/hyperlink" Target="http://www.w3.org/" TargetMode="External"/><Relationship Id="rId291" Type="http://schemas.openxmlformats.org/officeDocument/2006/relationships/hyperlink" Target="http://odc.officeapps.live.com/" TargetMode="External"/><Relationship Id="rId305" Type="http://schemas.openxmlformats.org/officeDocument/2006/relationships/hyperlink" Target="http://pdx-col.eum-appdynamics.com/" TargetMode="External"/><Relationship Id="rId347" Type="http://schemas.openxmlformats.org/officeDocument/2006/relationships/hyperlink" Target="http://s3-media4.fl.yelpcdn.com/" TargetMode="External"/><Relationship Id="rId44" Type="http://schemas.openxmlformats.org/officeDocument/2006/relationships/hyperlink" Target="http://app-measurement.com/" TargetMode="External"/><Relationship Id="rId86" Type="http://schemas.openxmlformats.org/officeDocument/2006/relationships/hyperlink" Target="http://cdn.branch.io/" TargetMode="External"/><Relationship Id="rId151" Type="http://schemas.openxmlformats.org/officeDocument/2006/relationships/hyperlink" Target="http://facebook.com/" TargetMode="External"/><Relationship Id="rId389" Type="http://schemas.openxmlformats.org/officeDocument/2006/relationships/hyperlink" Target="http://statics.teams.cdn.live.net/" TargetMode="External"/><Relationship Id="rId193" Type="http://schemas.openxmlformats.org/officeDocument/2006/relationships/hyperlink" Target="http://help.nflxext.com/" TargetMode="External"/><Relationship Id="rId207" Type="http://schemas.openxmlformats.org/officeDocument/2006/relationships/hyperlink" Target="http://iframe.arkoselabs.com/" TargetMode="External"/><Relationship Id="rId249" Type="http://schemas.openxmlformats.org/officeDocument/2006/relationships/hyperlink" Target="http://match.adsrvr.org/" TargetMode="External"/><Relationship Id="rId414" Type="http://schemas.openxmlformats.org/officeDocument/2006/relationships/hyperlink" Target="http://ucdavis.joinhandshake.com/" TargetMode="External"/><Relationship Id="rId13" Type="http://schemas.openxmlformats.org/officeDocument/2006/relationships/hyperlink" Target="http://accounts.google.co.kr/" TargetMode="External"/><Relationship Id="rId109" Type="http://schemas.openxmlformats.org/officeDocument/2006/relationships/hyperlink" Target="http://clients3.google.com/" TargetMode="External"/><Relationship Id="rId260" Type="http://schemas.openxmlformats.org/officeDocument/2006/relationships/hyperlink" Target="http://mid4.linkedin.com/" TargetMode="External"/><Relationship Id="rId316" Type="http://schemas.openxmlformats.org/officeDocument/2006/relationships/hyperlink" Target="http://pubads.g.doubleclick.net/" TargetMode="External"/><Relationship Id="rId55" Type="http://schemas.openxmlformats.org/officeDocument/2006/relationships/hyperlink" Target="http://assets.adobedtm.com/" TargetMode="External"/><Relationship Id="rId97" Type="http://schemas.openxmlformats.org/officeDocument/2006/relationships/hyperlink" Target="http://certs.zimperium.com/" TargetMode="External"/><Relationship Id="rId120" Type="http://schemas.openxmlformats.org/officeDocument/2006/relationships/hyperlink" Target="http://connect.secure.wellsfargo.com/" TargetMode="External"/><Relationship Id="rId358" Type="http://schemas.openxmlformats.org/officeDocument/2006/relationships/hyperlink" Target="http://secure04ea.chase.com/" TargetMode="External"/><Relationship Id="rId162" Type="http://schemas.openxmlformats.org/officeDocument/2006/relationships/hyperlink" Target="http://firebaselogging-pa.googleapis.com/" TargetMode="External"/><Relationship Id="rId218" Type="http://schemas.openxmlformats.org/officeDocument/2006/relationships/hyperlink" Target="http://ios.prod.cloud.netflix.com/" TargetMode="External"/><Relationship Id="rId425" Type="http://schemas.openxmlformats.org/officeDocument/2006/relationships/hyperlink" Target="http://uts-api.itunes.apple.com/" TargetMode="External"/><Relationship Id="rId271" Type="http://schemas.openxmlformats.org/officeDocument/2006/relationships/hyperlink" Target="http://mtalk.google.com:5228/" TargetMode="External"/><Relationship Id="rId24" Type="http://schemas.openxmlformats.org/officeDocument/2006/relationships/hyperlink" Target="http://amp-api-edge.apps.apple.com/" TargetMode="External"/><Relationship Id="rId66" Type="http://schemas.openxmlformats.org/officeDocument/2006/relationships/hyperlink" Target="http://box.com/" TargetMode="External"/><Relationship Id="rId131" Type="http://schemas.openxmlformats.org/officeDocument/2006/relationships/hyperlink" Target="http://devel.stocks-analytics-events.news.apple.com/" TargetMode="External"/><Relationship Id="rId327" Type="http://schemas.openxmlformats.org/officeDocument/2006/relationships/hyperlink" Target="http://radar.cedexis.com/" TargetMode="External"/><Relationship Id="rId369" Type="http://schemas.openxmlformats.org/officeDocument/2006/relationships/hyperlink" Target="http://slack.com/" TargetMode="External"/><Relationship Id="rId173" Type="http://schemas.openxmlformats.org/officeDocument/2006/relationships/hyperlink" Target="http://googleads.g.doubleclick.net/" TargetMode="External"/><Relationship Id="rId229" Type="http://schemas.openxmlformats.org/officeDocument/2006/relationships/hyperlink" Target="http://journey.pcms.apple.com/" TargetMode="External"/><Relationship Id="rId380" Type="http://schemas.openxmlformats.org/officeDocument/2006/relationships/hyperlink" Target="http://staging.client-api.news.apple.com/" TargetMode="External"/><Relationship Id="rId436" Type="http://schemas.openxmlformats.org/officeDocument/2006/relationships/hyperlink" Target="http://www.googletagmanager.com/" TargetMode="External"/><Relationship Id="rId240" Type="http://schemas.openxmlformats.org/officeDocument/2006/relationships/hyperlink" Target="http://logincdn.msauth.net/" TargetMode="External"/><Relationship Id="rId35" Type="http://schemas.openxmlformats.org/officeDocument/2006/relationships/hyperlink" Target="http://api.glassdoor.com/" TargetMode="External"/><Relationship Id="rId77" Type="http://schemas.openxmlformats.org/officeDocument/2006/relationships/hyperlink" Target="http://ca.iadsdk.apple.com/" TargetMode="External"/><Relationship Id="rId100" Type="http://schemas.openxmlformats.org/officeDocument/2006/relationships/hyperlink" Target="http://ci3.googleusercontent.com/" TargetMode="External"/><Relationship Id="rId282" Type="http://schemas.openxmlformats.org/officeDocument/2006/relationships/hyperlink" Target="http://news-client.apple.com/" TargetMode="External"/><Relationship Id="rId338" Type="http://schemas.openxmlformats.org/officeDocument/2006/relationships/hyperlink" Target="http://rubicon.wellsfargo.com/" TargetMode="External"/><Relationship Id="rId8" Type="http://schemas.openxmlformats.org/officeDocument/2006/relationships/hyperlink" Target="http://a1.v.phobos.apple.com/" TargetMode="External"/><Relationship Id="rId142" Type="http://schemas.openxmlformats.org/officeDocument/2006/relationships/hyperlink" Target="http://du11hjcvx0uqb.cloudfront.net/" TargetMode="External"/><Relationship Id="rId184" Type="http://schemas.openxmlformats.org/officeDocument/2006/relationships/hyperlink" Target="http://gspe21-ssl.ls.apple.com/" TargetMode="External"/><Relationship Id="rId391" Type="http://schemas.openxmlformats.org/officeDocument/2006/relationships/hyperlink" Target="http://statuspage-proxy.joinhandshake.com/" TargetMode="External"/><Relationship Id="rId405" Type="http://schemas.openxmlformats.org/officeDocument/2006/relationships/hyperlink" Target="http://test-stocks-data-service.newsapps.apple.com/" TargetMode="External"/><Relationship Id="rId447" Type="http://schemas.openxmlformats.org/officeDocument/2006/relationships/hyperlink" Target="http://xp.apple.com/" TargetMode="External"/><Relationship Id="rId251" Type="http://schemas.openxmlformats.org/officeDocument/2006/relationships/hyperlink" Target="http://media-akam.licdn.com/" TargetMode="External"/><Relationship Id="rId46" Type="http://schemas.openxmlformats.org/officeDocument/2006/relationships/hyperlink" Target="http://app.adjust.net.in/" TargetMode="External"/><Relationship Id="rId293" Type="http://schemas.openxmlformats.org/officeDocument/2006/relationships/hyperlink" Target="http://ort.wellsfargo.com/" TargetMode="External"/><Relationship Id="rId307" Type="http://schemas.openxmlformats.org/officeDocument/2006/relationships/hyperlink" Target="http://peoplestack-pa.googleapis.com/" TargetMode="External"/><Relationship Id="rId349" Type="http://schemas.openxmlformats.org/officeDocument/2006/relationships/hyperlink" Target="http://sanalytics.box.com/" TargetMode="External"/><Relationship Id="rId88" Type="http://schemas.openxmlformats.org/officeDocument/2006/relationships/hyperlink" Target="http://cdn.discordapp.com/" TargetMode="External"/><Relationship Id="rId111" Type="http://schemas.openxmlformats.org/officeDocument/2006/relationships/hyperlink" Target="http://clientservices.googleapis.com/" TargetMode="External"/><Relationship Id="rId153" Type="http://schemas.openxmlformats.org/officeDocument/2006/relationships/hyperlink" Target="http://fbcdn.net/" TargetMode="External"/><Relationship Id="rId195" Type="http://schemas.openxmlformats.org/officeDocument/2006/relationships/hyperlink" Target="http://homesharing.itunes.apple.com/" TargetMode="External"/><Relationship Id="rId209" Type="http://schemas.openxmlformats.org/officeDocument/2006/relationships/hyperlink" Target="http://in.appcenter.ms/" TargetMode="External"/><Relationship Id="rId360" Type="http://schemas.openxmlformats.org/officeDocument/2006/relationships/hyperlink" Target="http://securepubads.g.doubleclick.net/" TargetMode="External"/><Relationship Id="rId416" Type="http://schemas.openxmlformats.org/officeDocument/2006/relationships/hyperlink" Target="http://upp.itunes.apple.com/" TargetMode="External"/><Relationship Id="rId220" Type="http://schemas.openxmlformats.org/officeDocument/2006/relationships/hyperlink" Target="http://ipv4-c314-lax001-ix.ftl.nflxvideo.net/" TargetMode="External"/><Relationship Id="rId15" Type="http://schemas.openxmlformats.org/officeDocument/2006/relationships/hyperlink" Target="http://accounts.youtube.com/" TargetMode="External"/><Relationship Id="rId57" Type="http://schemas.openxmlformats.org/officeDocument/2006/relationships/hyperlink" Target="http://attr.appsflyer.com/" TargetMode="External"/><Relationship Id="rId262" Type="http://schemas.openxmlformats.org/officeDocument/2006/relationships/hyperlink" Target="http://mobile-collector.newrelic.com/" TargetMode="External"/><Relationship Id="rId318" Type="http://schemas.openxmlformats.org/officeDocument/2006/relationships/hyperlink" Target="http://purl.org/" TargetMode="External"/><Relationship Id="rId99" Type="http://schemas.openxmlformats.org/officeDocument/2006/relationships/hyperlink" Target="http://chd.stats.paypal.com/" TargetMode="External"/><Relationship Id="rId122" Type="http://schemas.openxmlformats.org/officeDocument/2006/relationships/hyperlink" Target="http://content22.citibank.com.my/" TargetMode="External"/><Relationship Id="rId164" Type="http://schemas.openxmlformats.org/officeDocument/2006/relationships/hyperlink" Target="http://fonts.googleapis.com/" TargetMode="External"/><Relationship Id="rId371" Type="http://schemas.openxmlformats.org/officeDocument/2006/relationships/hyperlink" Target="http://slc.stats.paypal.com/" TargetMode="External"/><Relationship Id="rId427" Type="http://schemas.openxmlformats.org/officeDocument/2006/relationships/hyperlink" Target="http://weather-analytics-events.apple.com/" TargetMode="External"/><Relationship Id="rId26" Type="http://schemas.openxmlformats.org/officeDocument/2006/relationships/hyperlink" Target="http://analytics.chase.com/" TargetMode="External"/><Relationship Id="rId231" Type="http://schemas.openxmlformats.org/officeDocument/2006/relationships/hyperlink" Target="http://km.support.apple.com/" TargetMode="External"/><Relationship Id="rId273" Type="http://schemas.openxmlformats.org/officeDocument/2006/relationships/hyperlink" Target="http://music.apple.com/" TargetMode="External"/><Relationship Id="rId329" Type="http://schemas.openxmlformats.org/officeDocument/2006/relationships/hyperlink" Target="http://radio-services.itunes.apple.com/" TargetMode="External"/><Relationship Id="rId68" Type="http://schemas.openxmlformats.org/officeDocument/2006/relationships/hyperlink" Target="http://boxinc.sc.omtrdc.net/" TargetMode="External"/><Relationship Id="rId133" Type="http://schemas.openxmlformats.org/officeDocument/2006/relationships/hyperlink" Target="http://device-api.urbanairship.com/" TargetMode="External"/><Relationship Id="rId175" Type="http://schemas.openxmlformats.org/officeDocument/2006/relationships/hyperlink" Target="http://graphql-mobile-api.yelp.com/" TargetMode="External"/><Relationship Id="rId340" Type="http://schemas.openxmlformats.org/officeDocument/2006/relationships/hyperlink" Target="http://rum20.perf.linkedin.com/" TargetMode="External"/><Relationship Id="rId200" Type="http://schemas.openxmlformats.org/officeDocument/2006/relationships/hyperlink" Target="http://ic3.events.data.microsoft.com/" TargetMode="External"/><Relationship Id="rId382" Type="http://schemas.openxmlformats.org/officeDocument/2006/relationships/hyperlink" Target="http://staging.stocks-analytics-events.news.apple.com/" TargetMode="External"/><Relationship Id="rId438" Type="http://schemas.openxmlformats.org/officeDocument/2006/relationships/hyperlink" Target="http://www.linkedin.com/" TargetMode="External"/><Relationship Id="rId242" Type="http://schemas.openxmlformats.org/officeDocument/2006/relationships/hyperlink" Target="http://lookaside.facebook.com/" TargetMode="External"/><Relationship Id="rId284" Type="http://schemas.openxmlformats.org/officeDocument/2006/relationships/hyperlink" Target="http://notes.services.box.com/" TargetMode="External"/><Relationship Id="rId37" Type="http://schemas.openxmlformats.org/officeDocument/2006/relationships/hyperlink" Target="http://api.mixpanel.com/" TargetMode="External"/><Relationship Id="rId79" Type="http://schemas.openxmlformats.org/officeDocument/2006/relationships/hyperlink" Target="http://captcha.boxcdn.net/" TargetMode="External"/><Relationship Id="rId102" Type="http://schemas.openxmlformats.org/officeDocument/2006/relationships/hyperlink" Target="http://ci5.googleusercontent.com/" TargetMode="External"/><Relationship Id="rId144" Type="http://schemas.openxmlformats.org/officeDocument/2006/relationships/hyperlink" Target="http://dzc-metrics.mzstatic.com/" TargetMode="External"/><Relationship Id="rId90" Type="http://schemas.openxmlformats.org/officeDocument/2006/relationships/hyperlink" Target="http://cdn.inst-fs-iad-prod.inscloudgate.net/" TargetMode="External"/><Relationship Id="rId186" Type="http://schemas.openxmlformats.org/officeDocument/2006/relationships/hyperlink" Target="http://gsprw.apple.com/" TargetMode="External"/><Relationship Id="rId351" Type="http://schemas.openxmlformats.org/officeDocument/2006/relationships/hyperlink" Target="http://scontent.xx.fbcdn.net/" TargetMode="External"/><Relationship Id="rId393" Type="http://schemas.openxmlformats.org/officeDocument/2006/relationships/hyperlink" Target="http://stocks-data-service.apple.com/" TargetMode="External"/><Relationship Id="rId407" Type="http://schemas.openxmlformats.org/officeDocument/2006/relationships/hyperlink" Target="http://test.client-api.news.apple.com/" TargetMode="External"/><Relationship Id="rId449" Type="http://schemas.openxmlformats.org/officeDocument/2006/relationships/hyperlink" Target="http://yt3.ggpht.com/" TargetMode="External"/><Relationship Id="rId211" Type="http://schemas.openxmlformats.org/officeDocument/2006/relationships/hyperlink" Target="http://inapps.appsflyer.com/" TargetMode="External"/><Relationship Id="rId253" Type="http://schemas.openxmlformats.org/officeDocument/2006/relationships/hyperlink" Target="http://media.glassdoor.com/" TargetMode="External"/><Relationship Id="rId295" Type="http://schemas.openxmlformats.org/officeDocument/2006/relationships/hyperlink" Target="http://p.paypal.com/" TargetMode="External"/><Relationship Id="rId309" Type="http://schemas.openxmlformats.org/officeDocument/2006/relationships/hyperlink" Target="http://platform-akam.linkedin.com/" TargetMode="External"/><Relationship Id="rId48" Type="http://schemas.openxmlformats.org/officeDocument/2006/relationships/hyperlink" Target="http://app.joinhandshake.co.uk/" TargetMode="External"/><Relationship Id="rId113" Type="http://schemas.openxmlformats.org/officeDocument/2006/relationships/hyperlink" Target="http://cloudidentity.googleapis.com/" TargetMode="External"/><Relationship Id="rId320" Type="http://schemas.openxmlformats.org/officeDocument/2006/relationships/hyperlink" Target="http://qa-remote-data-sources.apple.com/" TargetMode="External"/><Relationship Id="rId155" Type="http://schemas.openxmlformats.org/officeDocument/2006/relationships/hyperlink" Target="http://fcmtoken.googleapis.com/" TargetMode="External"/><Relationship Id="rId197" Type="http://schemas.openxmlformats.org/officeDocument/2006/relationships/hyperlink" Target="http://i.ytimg.com/" TargetMode="External"/><Relationship Id="rId362" Type="http://schemas.openxmlformats.org/officeDocument/2006/relationships/hyperlink" Target="http://sessions.bugsnag.com/" TargetMode="External"/><Relationship Id="rId418" Type="http://schemas.openxmlformats.org/officeDocument/2006/relationships/hyperlink" Target="http://us04nws.zoom.us/" TargetMode="External"/><Relationship Id="rId222" Type="http://schemas.openxmlformats.org/officeDocument/2006/relationships/hyperlink" Target="http://is2-ssl.mzstatic.com/" TargetMode="External"/><Relationship Id="rId264" Type="http://schemas.openxmlformats.org/officeDocument/2006/relationships/hyperlink" Target="http://mobile.confsettings.com/" TargetMode="External"/><Relationship Id="rId17" Type="http://schemas.openxmlformats.org/officeDocument/2006/relationships/hyperlink" Target="http://ad.doubleclick.net/" TargetMode="External"/><Relationship Id="rId59" Type="http://schemas.openxmlformats.org/officeDocument/2006/relationships/hyperlink" Target="http://b-api.facebook.com/" TargetMode="External"/><Relationship Id="rId124" Type="http://schemas.openxmlformats.org/officeDocument/2006/relationships/hyperlink" Target="http://csig.apple.com/" TargetMode="External"/><Relationship Id="rId70" Type="http://schemas.openxmlformats.org/officeDocument/2006/relationships/hyperlink" Target="http://browser.events.data.microsoft.com/" TargetMode="External"/><Relationship Id="rId166" Type="http://schemas.openxmlformats.org/officeDocument/2006/relationships/hyperlink" Target="http://food.muncho.io/" TargetMode="External"/><Relationship Id="rId331" Type="http://schemas.openxmlformats.org/officeDocument/2006/relationships/hyperlink" Target="http://redirector.googlevideo.com/" TargetMode="External"/><Relationship Id="rId373" Type="http://schemas.openxmlformats.org/officeDocument/2006/relationships/hyperlink" Target="http://sp.itunes.apple.com/" TargetMode="External"/><Relationship Id="rId429" Type="http://schemas.openxmlformats.org/officeDocument/2006/relationships/hyperlink" Target="http://www.apple.com/" TargetMode="External"/><Relationship Id="rId1" Type="http://schemas.openxmlformats.org/officeDocument/2006/relationships/hyperlink" Target="http://booking.com/" TargetMode="External"/><Relationship Id="rId233" Type="http://schemas.openxmlformats.org/officeDocument/2006/relationships/hyperlink" Target="http://lh3.googleusercontent.com/" TargetMode="External"/><Relationship Id="rId440" Type="http://schemas.openxmlformats.org/officeDocument/2006/relationships/hyperlink" Target="http://www.paypal.com/" TargetMode="External"/><Relationship Id="rId28" Type="http://schemas.openxmlformats.org/officeDocument/2006/relationships/hyperlink" Target="http://api-adservices.apple.com/" TargetMode="External"/><Relationship Id="rId275" Type="http://schemas.openxmlformats.org/officeDocument/2006/relationships/hyperlink" Target="http://my.itunes.apple.com/" TargetMode="External"/><Relationship Id="rId300" Type="http://schemas.openxmlformats.org/officeDocument/2006/relationships/hyperlink" Target="http://pairingws.icloud.com/" TargetMode="External"/><Relationship Id="rId81" Type="http://schemas.openxmlformats.org/officeDocument/2006/relationships/hyperlink" Target="http://cas.ucdavis.edu/" TargetMode="External"/><Relationship Id="rId135" Type="http://schemas.openxmlformats.org/officeDocument/2006/relationships/hyperlink" Target="http://discord.com/" TargetMode="External"/><Relationship Id="rId177" Type="http://schemas.openxmlformats.org/officeDocument/2006/relationships/hyperlink" Target="http://gs-loc.apple.com/" TargetMode="External"/><Relationship Id="rId342" Type="http://schemas.openxmlformats.org/officeDocument/2006/relationships/hyperlink" Target="http://s2s.singular.net/" TargetMode="External"/><Relationship Id="rId384" Type="http://schemas.openxmlformats.org/officeDocument/2006/relationships/hyperlink" Target="http://static-akam.licdn.com/" TargetMode="External"/><Relationship Id="rId202" Type="http://schemas.openxmlformats.org/officeDocument/2006/relationships/hyperlink" Target="http://icq.icloud.com/" TargetMode="External"/><Relationship Id="rId244" Type="http://schemas.openxmlformats.org/officeDocument/2006/relationships/hyperlink" Target="http://m.facebook.com/" TargetMode="External"/><Relationship Id="rId39" Type="http://schemas.openxmlformats.org/officeDocument/2006/relationships/hyperlink" Target="http://api.segment.io/" TargetMode="External"/><Relationship Id="rId286" Type="http://schemas.openxmlformats.org/officeDocument/2006/relationships/hyperlink" Target="http://ns.adobe.com/" TargetMode="External"/><Relationship Id="rId451" Type="http://schemas.openxmlformats.org/officeDocument/2006/relationships/hyperlink" Target="http://zn1ynnliufrct75cb-paypalxm.siteintercept.qualtrics.com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partiality.itunes.apple.com/" TargetMode="External"/><Relationship Id="rId671" Type="http://schemas.openxmlformats.org/officeDocument/2006/relationships/hyperlink" Target="http://families.youtube.com/" TargetMode="External"/><Relationship Id="rId21" Type="http://schemas.openxmlformats.org/officeDocument/2006/relationships/hyperlink" Target="http://cdn.branch.io/" TargetMode="External"/><Relationship Id="rId324" Type="http://schemas.openxmlformats.org/officeDocument/2006/relationships/hyperlink" Target="http://s.dessaly.com/" TargetMode="External"/><Relationship Id="rId531" Type="http://schemas.openxmlformats.org/officeDocument/2006/relationships/hyperlink" Target="http://publicsuffix.org/" TargetMode="External"/><Relationship Id="rId629" Type="http://schemas.openxmlformats.org/officeDocument/2006/relationships/hyperlink" Target="http://www.trumba.com/" TargetMode="External"/><Relationship Id="rId170" Type="http://schemas.openxmlformats.org/officeDocument/2006/relationships/hyperlink" Target="http://aidc.apple.com/" TargetMode="External"/><Relationship Id="rId268" Type="http://schemas.openxmlformats.org/officeDocument/2006/relationships/hyperlink" Target="http://brahe.apptimize.com/" TargetMode="External"/><Relationship Id="rId475" Type="http://schemas.openxmlformats.org/officeDocument/2006/relationships/hyperlink" Target="http://target.md-apis.medallia.com/" TargetMode="External"/><Relationship Id="rId682" Type="http://schemas.openxmlformats.org/officeDocument/2006/relationships/hyperlink" Target="http://us04web.zoom.us/" TargetMode="External"/><Relationship Id="rId32" Type="http://schemas.openxmlformats.org/officeDocument/2006/relationships/hyperlink" Target="http://play.google.com/" TargetMode="External"/><Relationship Id="rId128" Type="http://schemas.openxmlformats.org/officeDocument/2006/relationships/hyperlink" Target="http://pubads.g.doubleclick.net/" TargetMode="External"/><Relationship Id="rId335" Type="http://schemas.openxmlformats.org/officeDocument/2006/relationships/hyperlink" Target="http://10168557.fls.doubleclick.net/" TargetMode="External"/><Relationship Id="rId542" Type="http://schemas.openxmlformats.org/officeDocument/2006/relationships/hyperlink" Target="http://auth.riotgames.com/" TargetMode="External"/><Relationship Id="rId181" Type="http://schemas.openxmlformats.org/officeDocument/2006/relationships/hyperlink" Target="http://cl2.apple.com/" TargetMode="External"/><Relationship Id="rId402" Type="http://schemas.openxmlformats.org/officeDocument/2006/relationships/hyperlink" Target="http://firebasedynamiclinks.googleapis.com/" TargetMode="External"/><Relationship Id="rId279" Type="http://schemas.openxmlformats.org/officeDocument/2006/relationships/hyperlink" Target="http://sanalytics.box.com/" TargetMode="External"/><Relationship Id="rId486" Type="http://schemas.openxmlformats.org/officeDocument/2006/relationships/hyperlink" Target="http://images.muncho.io/" TargetMode="External"/><Relationship Id="rId43" Type="http://schemas.openxmlformats.org/officeDocument/2006/relationships/hyperlink" Target="http://metrics.icloud.com/" TargetMode="External"/><Relationship Id="rId139" Type="http://schemas.openxmlformats.org/officeDocument/2006/relationships/hyperlink" Target="http://config2.mparticle.com/" TargetMode="External"/><Relationship Id="rId346" Type="http://schemas.openxmlformats.org/officeDocument/2006/relationships/hyperlink" Target="http://js.driftt.com/" TargetMode="External"/><Relationship Id="rId553" Type="http://schemas.openxmlformats.org/officeDocument/2006/relationships/hyperlink" Target="http://audio-fa.scdn.co/" TargetMode="External"/><Relationship Id="rId192" Type="http://schemas.openxmlformats.org/officeDocument/2006/relationships/hyperlink" Target="http://du-fuse.itunes.apple.com/" TargetMode="External"/><Relationship Id="rId206" Type="http://schemas.openxmlformats.org/officeDocument/2006/relationships/hyperlink" Target="http://itu-event.itunes.apple.com/" TargetMode="External"/><Relationship Id="rId413" Type="http://schemas.openxmlformats.org/officeDocument/2006/relationships/hyperlink" Target="http://redirector.googlevideo.com/" TargetMode="External"/><Relationship Id="rId497" Type="http://schemas.openxmlformats.org/officeDocument/2006/relationships/hyperlink" Target="http://ios.prod.cloud.netflix.com/" TargetMode="External"/><Relationship Id="rId620" Type="http://schemas.openxmlformats.org/officeDocument/2006/relationships/hyperlink" Target="http://log.tiktokv.com/" TargetMode="External"/><Relationship Id="rId357" Type="http://schemas.openxmlformats.org/officeDocument/2006/relationships/hyperlink" Target="http://simg-ssl.duolingo.com/" TargetMode="External"/><Relationship Id="rId54" Type="http://schemas.openxmlformats.org/officeDocument/2006/relationships/hyperlink" Target="http://s3-media4.fl.yelpcdn.com/" TargetMode="External"/><Relationship Id="rId217" Type="http://schemas.openxmlformats.org/officeDocument/2006/relationships/hyperlink" Target="http://news-events.apple.com/" TargetMode="External"/><Relationship Id="rId564" Type="http://schemas.openxmlformats.org/officeDocument/2006/relationships/hyperlink" Target="http://sb.scorecardresearch.com/" TargetMode="External"/><Relationship Id="rId424" Type="http://schemas.openxmlformats.org/officeDocument/2006/relationships/hyperlink" Target="http://pairingws.icloud.com/" TargetMode="External"/><Relationship Id="rId631" Type="http://schemas.openxmlformats.org/officeDocument/2006/relationships/hyperlink" Target="http://cdnm.trusteer.com/" TargetMode="External"/><Relationship Id="rId270" Type="http://schemas.openxmlformats.org/officeDocument/2006/relationships/hyperlink" Target="http://iframe.arkoselabs.com/" TargetMode="External"/><Relationship Id="rId65" Type="http://schemas.openxmlformats.org/officeDocument/2006/relationships/hyperlink" Target="http://mobilemaps-pa-gz.googleapis.com/" TargetMode="External"/><Relationship Id="rId130" Type="http://schemas.openxmlformats.org/officeDocument/2006/relationships/hyperlink" Target="http://facebook.com/" TargetMode="External"/><Relationship Id="rId368" Type="http://schemas.openxmlformats.org/officeDocument/2006/relationships/hyperlink" Target="http://cm.everesttech.net/" TargetMode="External"/><Relationship Id="rId575" Type="http://schemas.openxmlformats.org/officeDocument/2006/relationships/hyperlink" Target="http://a.slack-edge.com/" TargetMode="External"/><Relationship Id="rId228" Type="http://schemas.openxmlformats.org/officeDocument/2006/relationships/hyperlink" Target="http://radio.itunes.apple.com/" TargetMode="External"/><Relationship Id="rId435" Type="http://schemas.openxmlformats.org/officeDocument/2006/relationships/hyperlink" Target="http://clientstream.launchdarkly.com/" TargetMode="External"/><Relationship Id="rId642" Type="http://schemas.openxmlformats.org/officeDocument/2006/relationships/hyperlink" Target="http://configv2.unityads.unity3d.com/" TargetMode="External"/><Relationship Id="rId281" Type="http://schemas.openxmlformats.org/officeDocument/2006/relationships/hyperlink" Target="http://sso.services.box.net/" TargetMode="External"/><Relationship Id="rId502" Type="http://schemas.openxmlformats.org/officeDocument/2006/relationships/hyperlink" Target="http://help.nflxext.com/" TargetMode="External"/><Relationship Id="rId76" Type="http://schemas.openxmlformats.org/officeDocument/2006/relationships/hyperlink" Target="http://tpc.googlesyndication.com/" TargetMode="External"/><Relationship Id="rId141" Type="http://schemas.openxmlformats.org/officeDocument/2006/relationships/hyperlink" Target="http://is1-ssl.mzstatic.com/" TargetMode="External"/><Relationship Id="rId379" Type="http://schemas.openxmlformats.org/officeDocument/2006/relationships/hyperlink" Target="http://adf0901f1861.cdn4.forter.com/" TargetMode="External"/><Relationship Id="rId586" Type="http://schemas.openxmlformats.org/officeDocument/2006/relationships/hyperlink" Target="http://clienttoken.spotify.com/" TargetMode="External"/><Relationship Id="rId7" Type="http://schemas.openxmlformats.org/officeDocument/2006/relationships/hyperlink" Target="http://graph.facebook.com/" TargetMode="External"/><Relationship Id="rId239" Type="http://schemas.openxmlformats.org/officeDocument/2006/relationships/hyperlink" Target="http://staging-remote-data-sources.apple.com/" TargetMode="External"/><Relationship Id="rId446" Type="http://schemas.openxmlformats.org/officeDocument/2006/relationships/hyperlink" Target="http://cix.line-apps.com/" TargetMode="External"/><Relationship Id="rId653" Type="http://schemas.openxmlformats.org/officeDocument/2006/relationships/hyperlink" Target="http://analytics.mobile.walmart.com/" TargetMode="External"/><Relationship Id="rId292" Type="http://schemas.openxmlformats.org/officeDocument/2006/relationships/hyperlink" Target="http://s3-design-language-system.cdn4dd.com/" TargetMode="External"/><Relationship Id="rId306" Type="http://schemas.openxmlformats.org/officeDocument/2006/relationships/hyperlink" Target="http://d2nk2vyhlnep33.cloudfront.net/" TargetMode="External"/><Relationship Id="rId87" Type="http://schemas.openxmlformats.org/officeDocument/2006/relationships/hyperlink" Target="http://cdn.cookielaw.org/" TargetMode="External"/><Relationship Id="rId513" Type="http://schemas.openxmlformats.org/officeDocument/2006/relationships/hyperlink" Target="http://tr.outbrain.com/" TargetMode="External"/><Relationship Id="rId597" Type="http://schemas.openxmlformats.org/officeDocument/2006/relationships/hyperlink" Target="http://wwwlegal.spotifycdn.com/" TargetMode="External"/><Relationship Id="rId152" Type="http://schemas.openxmlformats.org/officeDocument/2006/relationships/hyperlink" Target="http://redirect.prod.experiment.routing.cloudfront.aws.a2z.com/" TargetMode="External"/><Relationship Id="rId457" Type="http://schemas.openxmlformats.org/officeDocument/2006/relationships/hyperlink" Target="http://search.line.me/" TargetMode="External"/><Relationship Id="rId664" Type="http://schemas.openxmlformats.org/officeDocument/2006/relationships/hyperlink" Target="http://static.whatsapp.net/" TargetMode="External"/><Relationship Id="rId14" Type="http://schemas.openxmlformats.org/officeDocument/2006/relationships/hyperlink" Target="http://lh3.googleusercontent.com/" TargetMode="External"/><Relationship Id="rId317" Type="http://schemas.openxmlformats.org/officeDocument/2006/relationships/hyperlink" Target="http://apple.comscoreresearch.com/" TargetMode="External"/><Relationship Id="rId524" Type="http://schemas.openxmlformats.org/officeDocument/2006/relationships/hyperlink" Target="http://piazza.com/" TargetMode="External"/><Relationship Id="rId98" Type="http://schemas.openxmlformats.org/officeDocument/2006/relationships/hyperlink" Target="http://fonts.googleapis.com/" TargetMode="External"/><Relationship Id="rId163" Type="http://schemas.openxmlformats.org/officeDocument/2006/relationships/hyperlink" Target="http://instructure-uploads.s3.amazonaws.com/" TargetMode="External"/><Relationship Id="rId370" Type="http://schemas.openxmlformats.org/officeDocument/2006/relationships/hyperlink" Target="http://b-api.facebook.com/" TargetMode="External"/><Relationship Id="rId230" Type="http://schemas.openxmlformats.org/officeDocument/2006/relationships/hyperlink" Target="http://se-edge.itunes.apple.com/" TargetMode="External"/><Relationship Id="rId468" Type="http://schemas.openxmlformats.org/officeDocument/2006/relationships/hyperlink" Target="http://odc.officeapps.live.com/" TargetMode="External"/><Relationship Id="rId675" Type="http://schemas.openxmlformats.org/officeDocument/2006/relationships/hyperlink" Target="http://i9.ytimg.com/" TargetMode="External"/><Relationship Id="rId25" Type="http://schemas.openxmlformats.org/officeDocument/2006/relationships/hyperlink" Target="http://gspe35-ssl.ls.apple.com/" TargetMode="External"/><Relationship Id="rId328" Type="http://schemas.openxmlformats.org/officeDocument/2006/relationships/hyperlink" Target="http://discord.com/" TargetMode="External"/><Relationship Id="rId535" Type="http://schemas.openxmlformats.org/officeDocument/2006/relationships/hyperlink" Target="http://ios.bugly.prod01.amer.cros.wr.pvp.net/" TargetMode="External"/><Relationship Id="rId174" Type="http://schemas.openxmlformats.org/officeDocument/2006/relationships/hyperlink" Target="http://amsui.apple.com/" TargetMode="External"/><Relationship Id="rId381" Type="http://schemas.openxmlformats.org/officeDocument/2006/relationships/hyperlink" Target="http://e90fb455186bc9f96d70265001a4ad13-adf0901f1861.cdn5.forter.com/" TargetMode="External"/><Relationship Id="rId602" Type="http://schemas.openxmlformats.org/officeDocument/2006/relationships/hyperlink" Target="http://carts.target.com/" TargetMode="External"/><Relationship Id="rId241" Type="http://schemas.openxmlformats.org/officeDocument/2006/relationships/hyperlink" Target="http://staging.asset-server.news.apple.com/" TargetMode="External"/><Relationship Id="rId479" Type="http://schemas.openxmlformats.org/officeDocument/2006/relationships/hyperlink" Target="http://ic3.events.data.microsoft.com/" TargetMode="External"/><Relationship Id="rId686" Type="http://schemas.openxmlformats.org/officeDocument/2006/relationships/hyperlink" Target="http://us04zpns.zoom.us/" TargetMode="External"/><Relationship Id="rId36" Type="http://schemas.openxmlformats.org/officeDocument/2006/relationships/hyperlink" Target="http://sdk.iad-03.braze.com/" TargetMode="External"/><Relationship Id="rId339" Type="http://schemas.openxmlformats.org/officeDocument/2006/relationships/hyperlink" Target="http://cm.g.doubleclick.net/" TargetMode="External"/><Relationship Id="rId546" Type="http://schemas.openxmlformats.org/officeDocument/2006/relationships/hyperlink" Target="http://api.rollbar.com/" TargetMode="External"/><Relationship Id="rId101" Type="http://schemas.openxmlformats.org/officeDocument/2006/relationships/hyperlink" Target="http://geolocation.onetrust.com/" TargetMode="External"/><Relationship Id="rId185" Type="http://schemas.openxmlformats.org/officeDocument/2006/relationships/hyperlink" Target="http://devel.asset-server.news.apple.com/" TargetMode="External"/><Relationship Id="rId406" Type="http://schemas.openxmlformats.org/officeDocument/2006/relationships/hyperlink" Target="http://ci3.googleusercontent.com/" TargetMode="External"/><Relationship Id="rId392" Type="http://schemas.openxmlformats.org/officeDocument/2006/relationships/hyperlink" Target="http://google.com/" TargetMode="External"/><Relationship Id="rId613" Type="http://schemas.openxmlformats.org/officeDocument/2006/relationships/hyperlink" Target="http://p16-sign-sg.tiktokcdn.com/" TargetMode="External"/><Relationship Id="rId252" Type="http://schemas.openxmlformats.org/officeDocument/2006/relationships/hyperlink" Target="http://test.asset-server.news.apple.com/" TargetMode="External"/><Relationship Id="rId47" Type="http://schemas.openxmlformats.org/officeDocument/2006/relationships/hyperlink" Target="http://experiment-allocation.yelp.com/" TargetMode="External"/><Relationship Id="rId112" Type="http://schemas.openxmlformats.org/officeDocument/2006/relationships/hyperlink" Target="http://cdn.amplitude.com/" TargetMode="External"/><Relationship Id="rId557" Type="http://schemas.openxmlformats.org/officeDocument/2006/relationships/hyperlink" Target="http://i.scdn.co/" TargetMode="External"/><Relationship Id="rId196" Type="http://schemas.openxmlformats.org/officeDocument/2006/relationships/hyperlink" Target="http://gs-loc.apple.com/" TargetMode="External"/><Relationship Id="rId417" Type="http://schemas.openxmlformats.org/officeDocument/2006/relationships/hyperlink" Target="http://heapanalytics.com/" TargetMode="External"/><Relationship Id="rId624" Type="http://schemas.openxmlformats.org/officeDocument/2006/relationships/hyperlink" Target="http://pitaya.tiktokv.com/" TargetMode="External"/><Relationship Id="rId263" Type="http://schemas.openxmlformats.org/officeDocument/2006/relationships/hyperlink" Target="http://banner.appsflyer.com/" TargetMode="External"/><Relationship Id="rId470" Type="http://schemas.openxmlformats.org/officeDocument/2006/relationships/hyperlink" Target="http://roaming.officeapps.live.com/" TargetMode="External"/><Relationship Id="rId58" Type="http://schemas.openxmlformats.org/officeDocument/2006/relationships/hyperlink" Target="http://attr.appsflyer.com/" TargetMode="External"/><Relationship Id="rId123" Type="http://schemas.openxmlformats.org/officeDocument/2006/relationships/hyperlink" Target="http://cdn-settings.appsflyersdk.com/" TargetMode="External"/><Relationship Id="rId330" Type="http://schemas.openxmlformats.org/officeDocument/2006/relationships/hyperlink" Target="http://consumer-mobile-bff.doordash.com/" TargetMode="External"/><Relationship Id="rId568" Type="http://schemas.openxmlformats.org/officeDocument/2006/relationships/hyperlink" Target="http://o23420.ingest.sentry.io/" TargetMode="External"/><Relationship Id="rId428" Type="http://schemas.openxmlformats.org/officeDocument/2006/relationships/hyperlink" Target="http://inst-fs-iad-prod.inscloudgate.net/" TargetMode="External"/><Relationship Id="rId635" Type="http://schemas.openxmlformats.org/officeDocument/2006/relationships/hyperlink" Target="http://analytics.twitter.com/" TargetMode="External"/><Relationship Id="rId274" Type="http://schemas.openxmlformats.org/officeDocument/2006/relationships/hyperlink" Target="http://app.box.com/" TargetMode="External"/><Relationship Id="rId481" Type="http://schemas.openxmlformats.org/officeDocument/2006/relationships/hyperlink" Target="http://login.microsoftonline.com/" TargetMode="External"/><Relationship Id="rId69" Type="http://schemas.openxmlformats.org/officeDocument/2006/relationships/hyperlink" Target="http://encrypted-tbn1.gstatic.com/" TargetMode="External"/><Relationship Id="rId134" Type="http://schemas.openxmlformats.org/officeDocument/2006/relationships/hyperlink" Target="http://accountsettingsmobile-pa.googleapis.com/" TargetMode="External"/><Relationship Id="rId579" Type="http://schemas.openxmlformats.org/officeDocument/2006/relationships/hyperlink" Target="http://slack.com/" TargetMode="External"/><Relationship Id="rId341" Type="http://schemas.openxmlformats.org/officeDocument/2006/relationships/hyperlink" Target="http://tps.doubleverify.com/" TargetMode="External"/><Relationship Id="rId439" Type="http://schemas.openxmlformats.org/officeDocument/2006/relationships/hyperlink" Target="http://media-akam.licdn.com/" TargetMode="External"/><Relationship Id="rId646" Type="http://schemas.openxmlformats.org/officeDocument/2006/relationships/hyperlink" Target="http://combine.urbanairship.com/" TargetMode="External"/><Relationship Id="rId201" Type="http://schemas.openxmlformats.org/officeDocument/2006/relationships/hyperlink" Target="http://humb.apple.com/" TargetMode="External"/><Relationship Id="rId285" Type="http://schemas.openxmlformats.org/officeDocument/2006/relationships/hyperlink" Target="http://dl.boxcloud.com/" TargetMode="External"/><Relationship Id="rId506" Type="http://schemas.openxmlformats.org/officeDocument/2006/relationships/hyperlink" Target="http://boxinc.sc.omtrdc.net/" TargetMode="External"/><Relationship Id="rId492" Type="http://schemas.openxmlformats.org/officeDocument/2006/relationships/hyperlink" Target="http://gw.line.naver.jp/" TargetMode="External"/><Relationship Id="rId145" Type="http://schemas.openxmlformats.org/officeDocument/2006/relationships/hyperlink" Target="http://api-m.paypal.com/" TargetMode="External"/><Relationship Id="rId352" Type="http://schemas.openxmlformats.org/officeDocument/2006/relationships/hyperlink" Target="http://goals-api.duolingo.com/" TargetMode="External"/><Relationship Id="rId212" Type="http://schemas.openxmlformats.org/officeDocument/2006/relationships/hyperlink" Target="http://my.itunes.apple.com/" TargetMode="External"/><Relationship Id="rId254" Type="http://schemas.openxmlformats.org/officeDocument/2006/relationships/hyperlink" Target="http://test.news-events.news.apple.com/" TargetMode="External"/><Relationship Id="rId657" Type="http://schemas.openxmlformats.org/officeDocument/2006/relationships/hyperlink" Target="http://i5.walmartimages.com/" TargetMode="External"/><Relationship Id="rId49" Type="http://schemas.openxmlformats.org/officeDocument/2006/relationships/hyperlink" Target="http://mobile-api.yelp.com/" TargetMode="External"/><Relationship Id="rId114" Type="http://schemas.openxmlformats.org/officeDocument/2006/relationships/hyperlink" Target="http://init-p01md.apple.com/" TargetMode="External"/><Relationship Id="rId296" Type="http://schemas.openxmlformats.org/officeDocument/2006/relationships/hyperlink" Target="http://mfasa.chase.com/" TargetMode="External"/><Relationship Id="rId461" Type="http://schemas.openxmlformats.org/officeDocument/2006/relationships/hyperlink" Target="http://platform-akam.linkedin.com/" TargetMode="External"/><Relationship Id="rId517" Type="http://schemas.openxmlformats.org/officeDocument/2006/relationships/hyperlink" Target="http://chd.stats.paypal.com/" TargetMode="External"/><Relationship Id="rId559" Type="http://schemas.openxmlformats.org/officeDocument/2006/relationships/hyperlink" Target="http://support.scdn.co/" TargetMode="External"/><Relationship Id="rId60" Type="http://schemas.openxmlformats.org/officeDocument/2006/relationships/hyperlink" Target="http://launches.appsflyer.com/" TargetMode="External"/><Relationship Id="rId156" Type="http://schemas.openxmlformats.org/officeDocument/2006/relationships/hyperlink" Target="http://lolstatic-a.akamaihd.net/" TargetMode="External"/><Relationship Id="rId198" Type="http://schemas.openxmlformats.org/officeDocument/2006/relationships/hyperlink" Target="http://gsprw.apple.com/" TargetMode="External"/><Relationship Id="rId321" Type="http://schemas.openxmlformats.org/officeDocument/2006/relationships/hyperlink" Target="http://t.contentsquare.net/" TargetMode="External"/><Relationship Id="rId363" Type="http://schemas.openxmlformats.org/officeDocument/2006/relationships/hyperlink" Target="http://mobidcsng.ebay.com/" TargetMode="External"/><Relationship Id="rId419" Type="http://schemas.openxmlformats.org/officeDocument/2006/relationships/hyperlink" Target="http://p16-va-tiktok.ibyteimg.com/" TargetMode="External"/><Relationship Id="rId570" Type="http://schemas.openxmlformats.org/officeDocument/2006/relationships/hyperlink" Target="http://cdn.sift.com/" TargetMode="External"/><Relationship Id="rId626" Type="http://schemas.openxmlformats.org/officeDocument/2006/relationships/hyperlink" Target="http://tnc16-platform-useast1a.tiktokv.com/" TargetMode="External"/><Relationship Id="rId223" Type="http://schemas.openxmlformats.org/officeDocument/2006/relationships/hyperlink" Target="http://qa.news-events.news.apple.com/" TargetMode="External"/><Relationship Id="rId430" Type="http://schemas.openxmlformats.org/officeDocument/2006/relationships/hyperlink" Target="http://app.joinhandshake.com/" TargetMode="External"/><Relationship Id="rId668" Type="http://schemas.openxmlformats.org/officeDocument/2006/relationships/hyperlink" Target="http://finance.yahoo.com/" TargetMode="External"/><Relationship Id="rId18" Type="http://schemas.openxmlformats.org/officeDocument/2006/relationships/hyperlink" Target="http://in.appcenter.ms/" TargetMode="External"/><Relationship Id="rId265" Type="http://schemas.openxmlformats.org/officeDocument/2006/relationships/hyperlink" Target="http://wa.appsflyer.com/" TargetMode="External"/><Relationship Id="rId472" Type="http://schemas.openxmlformats.org/officeDocument/2006/relationships/hyperlink" Target="http://statics.teams.cdn.live.net/" TargetMode="External"/><Relationship Id="rId528" Type="http://schemas.openxmlformats.org/officeDocument/2006/relationships/hyperlink" Target="http://assets.pinterest.com/" TargetMode="External"/><Relationship Id="rId125" Type="http://schemas.openxmlformats.org/officeDocument/2006/relationships/hyperlink" Target="http://sequoia.cdn-apple.com/" TargetMode="External"/><Relationship Id="rId167" Type="http://schemas.openxmlformats.org/officeDocument/2006/relationships/hyperlink" Target="http://cdn.ampproject.org/" TargetMode="External"/><Relationship Id="rId332" Type="http://schemas.openxmlformats.org/officeDocument/2006/relationships/hyperlink" Target="http://identity.doordash.com/" TargetMode="External"/><Relationship Id="rId374" Type="http://schemas.openxmlformats.org/officeDocument/2006/relationships/hyperlink" Target="http://web.facebook.com/" TargetMode="External"/><Relationship Id="rId581" Type="http://schemas.openxmlformats.org/officeDocument/2006/relationships/hyperlink" Target="http://accounts.spotify.com/" TargetMode="External"/><Relationship Id="rId71" Type="http://schemas.openxmlformats.org/officeDocument/2006/relationships/hyperlink" Target="http://p58-fmf.icloud.com/" TargetMode="External"/><Relationship Id="rId234" Type="http://schemas.openxmlformats.org/officeDocument/2006/relationships/hyperlink" Target="http://securemetrics.apple.com/" TargetMode="External"/><Relationship Id="rId637" Type="http://schemas.openxmlformats.org/officeDocument/2006/relationships/hyperlink" Target="http://platform.twitter.com/" TargetMode="External"/><Relationship Id="rId679" Type="http://schemas.openxmlformats.org/officeDocument/2006/relationships/hyperlink" Target="http://mpi-prod.zimperium.com/" TargetMode="External"/><Relationship Id="rId2" Type="http://schemas.openxmlformats.org/officeDocument/2006/relationships/hyperlink" Target="http://inappcheck.itunes.apple.com/" TargetMode="External"/><Relationship Id="rId29" Type="http://schemas.openxmlformats.org/officeDocument/2006/relationships/hyperlink" Target="http://www.googletagmanager.com/" TargetMode="External"/><Relationship Id="rId276" Type="http://schemas.openxmlformats.org/officeDocument/2006/relationships/hyperlink" Target="http://client-log.box.com/" TargetMode="External"/><Relationship Id="rId441" Type="http://schemas.openxmlformats.org/officeDocument/2006/relationships/hyperlink" Target="http://media.licdn.com/" TargetMode="External"/><Relationship Id="rId483" Type="http://schemas.openxmlformats.org/officeDocument/2006/relationships/hyperlink" Target="http://aadcdn.msauth.net/" TargetMode="External"/><Relationship Id="rId539" Type="http://schemas.openxmlformats.org/officeDocument/2006/relationships/hyperlink" Target="http://zn1ynnliufrct75cb-paypalxm.siteintercept.qualtrics.com/" TargetMode="External"/><Relationship Id="rId40" Type="http://schemas.openxmlformats.org/officeDocument/2006/relationships/hyperlink" Target="http://people-pa.googleapis.com/" TargetMode="External"/><Relationship Id="rId136" Type="http://schemas.openxmlformats.org/officeDocument/2006/relationships/hyperlink" Target="http://pagead2.googlesyndication.com/" TargetMode="External"/><Relationship Id="rId178" Type="http://schemas.openxmlformats.org/officeDocument/2006/relationships/hyperlink" Target="http://buy.itunes.apple.com/" TargetMode="External"/><Relationship Id="rId301" Type="http://schemas.openxmlformats.org/officeDocument/2006/relationships/hyperlink" Target="http://www.cloudflare.com/" TargetMode="External"/><Relationship Id="rId343" Type="http://schemas.openxmlformats.org/officeDocument/2006/relationships/hyperlink" Target="http://bootstrap.api.drift.com/" TargetMode="External"/><Relationship Id="rId550" Type="http://schemas.openxmlformats.org/officeDocument/2006/relationships/hyperlink" Target="http://api.sayweee.net/" TargetMode="External"/><Relationship Id="rId82" Type="http://schemas.openxmlformats.org/officeDocument/2006/relationships/hyperlink" Target="http://pd.itunes.apple.com/" TargetMode="External"/><Relationship Id="rId203" Type="http://schemas.openxmlformats.org/officeDocument/2006/relationships/hyperlink" Target="http://idmsa.apple.com/" TargetMode="External"/><Relationship Id="rId385" Type="http://schemas.openxmlformats.org/officeDocument/2006/relationships/hyperlink" Target="http://api.glassdoor.com/" TargetMode="External"/><Relationship Id="rId592" Type="http://schemas.openxmlformats.org/officeDocument/2006/relationships/hyperlink" Target="http://support.spotify.com/" TargetMode="External"/><Relationship Id="rId606" Type="http://schemas.openxmlformats.org/officeDocument/2006/relationships/hyperlink" Target="http://redsky.target.com/" TargetMode="External"/><Relationship Id="rId648" Type="http://schemas.openxmlformats.org/officeDocument/2006/relationships/hyperlink" Target="http://remote-data.urbanairship.com/" TargetMode="External"/><Relationship Id="rId245" Type="http://schemas.openxmlformats.org/officeDocument/2006/relationships/hyperlink" Target="http://staging.stocks-edge.news.apple.com/" TargetMode="External"/><Relationship Id="rId287" Type="http://schemas.openxmlformats.org/officeDocument/2006/relationships/hyperlink" Target="http://notify.bugsnag.com/" TargetMode="External"/><Relationship Id="rId410" Type="http://schemas.openxmlformats.org/officeDocument/2006/relationships/hyperlink" Target="http://lh6.googleusercontent.com/" TargetMode="External"/><Relationship Id="rId452" Type="http://schemas.openxmlformats.org/officeDocument/2006/relationships/hyperlink" Target="http://search.line-scdn.net/" TargetMode="External"/><Relationship Id="rId494" Type="http://schemas.openxmlformats.org/officeDocument/2006/relationships/hyperlink" Target="http://app.adjust.net.in/" TargetMode="External"/><Relationship Id="rId508" Type="http://schemas.openxmlformats.org/officeDocument/2006/relationships/hyperlink" Target="http://h-sdk.online-metrix.net/" TargetMode="External"/><Relationship Id="rId105" Type="http://schemas.openxmlformats.org/officeDocument/2006/relationships/hyperlink" Target="http://api.snapkit.com/" TargetMode="External"/><Relationship Id="rId147" Type="http://schemas.openxmlformats.org/officeDocument/2006/relationships/hyperlink" Target="http://www.recaptcha.net/" TargetMode="External"/><Relationship Id="rId312" Type="http://schemas.openxmlformats.org/officeDocument/2006/relationships/hyperlink" Target="http://app.joinhandshake.co.uk/" TargetMode="External"/><Relationship Id="rId354" Type="http://schemas.openxmlformats.org/officeDocument/2006/relationships/hyperlink" Target="http://ios-api-ga.duolingo.com/" TargetMode="External"/><Relationship Id="rId51" Type="http://schemas.openxmlformats.org/officeDocument/2006/relationships/hyperlink" Target="http://s3-media1.fl.yelpcdn.com/" TargetMode="External"/><Relationship Id="rId93" Type="http://schemas.openxmlformats.org/officeDocument/2006/relationships/hyperlink" Target="http://connect.facebook.net/" TargetMode="External"/><Relationship Id="rId189" Type="http://schemas.openxmlformats.org/officeDocument/2006/relationships/hyperlink" Target="http://devel.stocks-analytics-events.news.apple.com/" TargetMode="External"/><Relationship Id="rId396" Type="http://schemas.openxmlformats.org/officeDocument/2006/relationships/hyperlink" Target="http://myaccount.google.com/" TargetMode="External"/><Relationship Id="rId561" Type="http://schemas.openxmlformats.org/officeDocument/2006/relationships/hyperlink" Target="http://thisis-images.scdn.co/" TargetMode="External"/><Relationship Id="rId617" Type="http://schemas.openxmlformats.org/officeDocument/2006/relationships/hyperlink" Target="http://api21-normal-c-alisg.tiktokv.com/" TargetMode="External"/><Relationship Id="rId659" Type="http://schemas.openxmlformats.org/officeDocument/2006/relationships/hyperlink" Target="http://img01.weeecdn.net/" TargetMode="External"/><Relationship Id="rId214" Type="http://schemas.openxmlformats.org/officeDocument/2006/relationships/hyperlink" Target="http://mzstorekit.itunes.apple.com/" TargetMode="External"/><Relationship Id="rId256" Type="http://schemas.openxmlformats.org/officeDocument/2006/relationships/hyperlink" Target="http://test.stocks-analytics-events.news.apple.com/" TargetMode="External"/><Relationship Id="rId298" Type="http://schemas.openxmlformats.org/officeDocument/2006/relationships/hyperlink" Target="http://sites.chase.com/" TargetMode="External"/><Relationship Id="rId421" Type="http://schemas.openxmlformats.org/officeDocument/2006/relationships/hyperlink" Target="http://p03-calendars.icloud.com/" TargetMode="External"/><Relationship Id="rId463" Type="http://schemas.openxmlformats.org/officeDocument/2006/relationships/hyperlink" Target="http://rum2.perf.linkedin.com/" TargetMode="External"/><Relationship Id="rId519" Type="http://schemas.openxmlformats.org/officeDocument/2006/relationships/hyperlink" Target="http://slc.stats.paypal.com/" TargetMode="External"/><Relationship Id="rId670" Type="http://schemas.openxmlformats.org/officeDocument/2006/relationships/hyperlink" Target="http://s.yimg.jp/" TargetMode="External"/><Relationship Id="rId116" Type="http://schemas.openxmlformats.org/officeDocument/2006/relationships/hyperlink" Target="http://ocsp2.apple.com/" TargetMode="External"/><Relationship Id="rId158" Type="http://schemas.openxmlformats.org/officeDocument/2006/relationships/hyperlink" Target="http://wildrift-na.akamaized.net/" TargetMode="External"/><Relationship Id="rId323" Type="http://schemas.openxmlformats.org/officeDocument/2006/relationships/hyperlink" Target="http://spotify.demdex.net/" TargetMode="External"/><Relationship Id="rId530" Type="http://schemas.openxmlformats.org/officeDocument/2006/relationships/hyperlink" Target="http://trk.pinterest.com/" TargetMode="External"/><Relationship Id="rId20" Type="http://schemas.openxmlformats.org/officeDocument/2006/relationships/hyperlink" Target="http://api2.branch.io/" TargetMode="External"/><Relationship Id="rId62" Type="http://schemas.openxmlformats.org/officeDocument/2006/relationships/hyperlink" Target="http://scontent-sjc3-1.xx.fbcdn.net/" TargetMode="External"/><Relationship Id="rId365" Type="http://schemas.openxmlformats.org/officeDocument/2006/relationships/hyperlink" Target="http://mobiletelemetry.ebay.com/" TargetMode="External"/><Relationship Id="rId572" Type="http://schemas.openxmlformats.org/officeDocument/2006/relationships/hyperlink" Target="http://s2s.singular.net/" TargetMode="External"/><Relationship Id="rId628" Type="http://schemas.openxmlformats.org/officeDocument/2006/relationships/hyperlink" Target="http://xdevice-api.tiktokv.com/" TargetMode="External"/><Relationship Id="rId225" Type="http://schemas.openxmlformats.org/officeDocument/2006/relationships/hyperlink" Target="http://qa.stocks-edge.news.apple.com/" TargetMode="External"/><Relationship Id="rId267" Type="http://schemas.openxmlformats.org/officeDocument/2006/relationships/hyperlink" Target="http://api.apptentive.com/" TargetMode="External"/><Relationship Id="rId432" Type="http://schemas.openxmlformats.org/officeDocument/2006/relationships/hyperlink" Target="http://statuspage-proxy.joinhandshake.com/" TargetMode="External"/><Relationship Id="rId474" Type="http://schemas.openxmlformats.org/officeDocument/2006/relationships/hyperlink" Target="http://resources.digital-cloud.medallia.com/" TargetMode="External"/><Relationship Id="rId127" Type="http://schemas.openxmlformats.org/officeDocument/2006/relationships/hyperlink" Target="http://ad.doubleclick.net/" TargetMode="External"/><Relationship Id="rId681" Type="http://schemas.openxmlformats.org/officeDocument/2006/relationships/hyperlink" Target="http://us04nws.zoom.us/" TargetMode="External"/><Relationship Id="rId31" Type="http://schemas.openxmlformats.org/officeDocument/2006/relationships/hyperlink" Target="http://www.facebook.com/" TargetMode="External"/><Relationship Id="rId73" Type="http://schemas.openxmlformats.org/officeDocument/2006/relationships/hyperlink" Target="http://gsp64-ssl.ls.apple.com/" TargetMode="External"/><Relationship Id="rId169" Type="http://schemas.openxmlformats.org/officeDocument/2006/relationships/hyperlink" Target="http://a568.phobos.apple.com/" TargetMode="External"/><Relationship Id="rId334" Type="http://schemas.openxmlformats.org/officeDocument/2006/relationships/hyperlink" Target="http://typography.doordash.com/" TargetMode="External"/><Relationship Id="rId376" Type="http://schemas.openxmlformats.org/officeDocument/2006/relationships/hyperlink" Target="http://scontent.xx.fbcdn.net/" TargetMode="External"/><Relationship Id="rId541" Type="http://schemas.openxmlformats.org/officeDocument/2006/relationships/hyperlink" Target="http://wildrift.dyn.riotcdn.net/" TargetMode="External"/><Relationship Id="rId583" Type="http://schemas.openxmlformats.org/officeDocument/2006/relationships/hyperlink" Target="http://ap-guc3.spotify.com/" TargetMode="External"/><Relationship Id="rId639" Type="http://schemas.openxmlformats.org/officeDocument/2006/relationships/hyperlink" Target="http://login.canvas.ucdavis.edu/" TargetMode="External"/><Relationship Id="rId4" Type="http://schemas.openxmlformats.org/officeDocument/2006/relationships/hyperlink" Target="http://app-measurement.com/" TargetMode="External"/><Relationship Id="rId180" Type="http://schemas.openxmlformats.org/officeDocument/2006/relationships/hyperlink" Target="http://carrierbundle.itunes.apple.com/" TargetMode="External"/><Relationship Id="rId236" Type="http://schemas.openxmlformats.org/officeDocument/2006/relationships/hyperlink" Target="http://sitemanager.itunes.apple.com/" TargetMode="External"/><Relationship Id="rId278" Type="http://schemas.openxmlformats.org/officeDocument/2006/relationships/hyperlink" Target="http://notes.services.box.com/" TargetMode="External"/><Relationship Id="rId401" Type="http://schemas.openxmlformats.org/officeDocument/2006/relationships/hyperlink" Target="http://cloudidentity.googleapis.com/" TargetMode="External"/><Relationship Id="rId443" Type="http://schemas.openxmlformats.org/officeDocument/2006/relationships/hyperlink" Target="http://static-akam.licdn.com/" TargetMode="External"/><Relationship Id="rId650" Type="http://schemas.openxmlformats.org/officeDocument/2006/relationships/hyperlink" Target="http://emoji.venmo.com/" TargetMode="External"/><Relationship Id="rId303" Type="http://schemas.openxmlformats.org/officeDocument/2006/relationships/hyperlink" Target="http://accf6f01cd30d19b67c086f535ba181d3.profile.dfw57-p3.cloudfront.net/" TargetMode="External"/><Relationship Id="rId485" Type="http://schemas.openxmlformats.org/officeDocument/2006/relationships/hyperlink" Target="http://food.muncho.io/" TargetMode="External"/><Relationship Id="rId42" Type="http://schemas.openxmlformats.org/officeDocument/2006/relationships/hyperlink" Target="http://www.gstatic.com/" TargetMode="External"/><Relationship Id="rId84" Type="http://schemas.openxmlformats.org/officeDocument/2006/relationships/hyperlink" Target="http://xp.apple.com/" TargetMode="External"/><Relationship Id="rId138" Type="http://schemas.openxmlformats.org/officeDocument/2006/relationships/hyperlink" Target="http://api.iterable.com/" TargetMode="External"/><Relationship Id="rId345" Type="http://schemas.openxmlformats.org/officeDocument/2006/relationships/hyperlink" Target="http://metrics.api.drift.com/" TargetMode="External"/><Relationship Id="rId387" Type="http://schemas.openxmlformats.org/officeDocument/2006/relationships/hyperlink" Target="http://c.go-mpulse.net/" TargetMode="External"/><Relationship Id="rId510" Type="http://schemas.openxmlformats.org/officeDocument/2006/relationships/hyperlink" Target="http://logx.optimizely.com/" TargetMode="External"/><Relationship Id="rId552" Type="http://schemas.openxmlformats.org/officeDocument/2006/relationships/hyperlink" Target="http://accounts.scdn.co/" TargetMode="External"/><Relationship Id="rId594" Type="http://schemas.openxmlformats.org/officeDocument/2006/relationships/hyperlink" Target="http://concerts.spotifycdn.com/" TargetMode="External"/><Relationship Id="rId608" Type="http://schemas.openxmlformats.org/officeDocument/2006/relationships/hyperlink" Target="http://typeahead.target.com/" TargetMode="External"/><Relationship Id="rId191" Type="http://schemas.openxmlformats.org/officeDocument/2006/relationships/hyperlink" Target="http://downloaddispatch.itunes.apple.com/" TargetMode="External"/><Relationship Id="rId205" Type="http://schemas.openxmlformats.org/officeDocument/2006/relationships/hyperlink" Target="http://init.ess.apple.com/" TargetMode="External"/><Relationship Id="rId247" Type="http://schemas.openxmlformats.org/officeDocument/2006/relationships/hyperlink" Target="http://stocks-edge.apple.com/" TargetMode="External"/><Relationship Id="rId412" Type="http://schemas.openxmlformats.org/officeDocument/2006/relationships/hyperlink" Target="http://yt3.googleusercontent.com/" TargetMode="External"/><Relationship Id="rId107" Type="http://schemas.openxmlformats.org/officeDocument/2006/relationships/hyperlink" Target="http://assets.adobedtm.com/" TargetMode="External"/><Relationship Id="rId289" Type="http://schemas.openxmlformats.org/officeDocument/2006/relationships/hyperlink" Target="http://mon-va.byteoversea.com/" TargetMode="External"/><Relationship Id="rId454" Type="http://schemas.openxmlformats.org/officeDocument/2006/relationships/hyperlink" Target="http://help.line.me/" TargetMode="External"/><Relationship Id="rId496" Type="http://schemas.openxmlformats.org/officeDocument/2006/relationships/hyperlink" Target="http://ichnaea-web.netflix.com/" TargetMode="External"/><Relationship Id="rId661" Type="http://schemas.openxmlformats.org/officeDocument/2006/relationships/hyperlink" Target="http://ort.wellsfargo.com/" TargetMode="External"/><Relationship Id="rId11" Type="http://schemas.openxmlformats.org/officeDocument/2006/relationships/hyperlink" Target="http://firebaselogging-pa.googleapis.com/" TargetMode="External"/><Relationship Id="rId53" Type="http://schemas.openxmlformats.org/officeDocument/2006/relationships/hyperlink" Target="http://s3-media3.fl.yelpcdn.com/" TargetMode="External"/><Relationship Id="rId149" Type="http://schemas.openxmlformats.org/officeDocument/2006/relationships/hyperlink" Target="http://api.segment.io/" TargetMode="External"/><Relationship Id="rId314" Type="http://schemas.openxmlformats.org/officeDocument/2006/relationships/hyperlink" Target="http://content22.citibank.com.my/" TargetMode="External"/><Relationship Id="rId356" Type="http://schemas.openxmlformats.org/officeDocument/2006/relationships/hyperlink" Target="http://midas-bandits-prod.duolingo.com/" TargetMode="External"/><Relationship Id="rId398" Type="http://schemas.openxmlformats.org/officeDocument/2006/relationships/hyperlink" Target="http://support.google.com/" TargetMode="External"/><Relationship Id="rId521" Type="http://schemas.openxmlformats.org/officeDocument/2006/relationships/hyperlink" Target="http://www.paypal.com/" TargetMode="External"/><Relationship Id="rId563" Type="http://schemas.openxmlformats.org/officeDocument/2006/relationships/hyperlink" Target="http://target.scene7.com/" TargetMode="External"/><Relationship Id="rId619" Type="http://schemas.openxmlformats.org/officeDocument/2006/relationships/hyperlink" Target="http://libra-sg.tiktokv.com/" TargetMode="External"/><Relationship Id="rId95" Type="http://schemas.openxmlformats.org/officeDocument/2006/relationships/hyperlink" Target="http://clients3.google.com/" TargetMode="External"/><Relationship Id="rId160" Type="http://schemas.openxmlformats.org/officeDocument/2006/relationships/hyperlink" Target="http://certify-js.alexametrics.com/" TargetMode="External"/><Relationship Id="rId216" Type="http://schemas.openxmlformats.org/officeDocument/2006/relationships/hyperlink" Target="http://news-client.apple.com/" TargetMode="External"/><Relationship Id="rId423" Type="http://schemas.openxmlformats.org/officeDocument/2006/relationships/hyperlink" Target="http://p58-quota.icloud.com/" TargetMode="External"/><Relationship Id="rId258" Type="http://schemas.openxmlformats.org/officeDocument/2006/relationships/hyperlink" Target="http://upp.itunes.apple.com/" TargetMode="External"/><Relationship Id="rId465" Type="http://schemas.openxmlformats.org/officeDocument/2006/relationships/hyperlink" Target="http://www.linkedin.com/" TargetMode="External"/><Relationship Id="rId630" Type="http://schemas.openxmlformats.org/officeDocument/2006/relationships/hyperlink" Target="http://4578.n.trusteer.com/" TargetMode="External"/><Relationship Id="rId672" Type="http://schemas.openxmlformats.org/officeDocument/2006/relationships/hyperlink" Target="http://gdata.youtube.com/" TargetMode="External"/><Relationship Id="rId22" Type="http://schemas.openxmlformats.org/officeDocument/2006/relationships/hyperlink" Target="http://sessions.bugsnag.com/" TargetMode="External"/><Relationship Id="rId64" Type="http://schemas.openxmlformats.org/officeDocument/2006/relationships/hyperlink" Target="http://firebaseremoteconfig.googleapis.com/" TargetMode="External"/><Relationship Id="rId118" Type="http://schemas.openxmlformats.org/officeDocument/2006/relationships/hyperlink" Target="http://stocks-data-service.apple.com/" TargetMode="External"/><Relationship Id="rId325" Type="http://schemas.openxmlformats.org/officeDocument/2006/relationships/hyperlink" Target="http://ocsp.digicert.com/" TargetMode="External"/><Relationship Id="rId367" Type="http://schemas.openxmlformats.org/officeDocument/2006/relationships/hyperlink" Target="http://pdx-col.eum-appdynamics.com/" TargetMode="External"/><Relationship Id="rId532" Type="http://schemas.openxmlformats.org/officeDocument/2006/relationships/hyperlink" Target="http://purl.org/" TargetMode="External"/><Relationship Id="rId574" Type="http://schemas.openxmlformats.org/officeDocument/2006/relationships/hyperlink" Target="http://eus.notifications.skype.com/" TargetMode="External"/><Relationship Id="rId171" Type="http://schemas.openxmlformats.org/officeDocument/2006/relationships/hyperlink" Target="http://albert.apple.com/" TargetMode="External"/><Relationship Id="rId227" Type="http://schemas.openxmlformats.org/officeDocument/2006/relationships/hyperlink" Target="http://radio-services.itunes.apple.com/" TargetMode="External"/><Relationship Id="rId269" Type="http://schemas.openxmlformats.org/officeDocument/2006/relationships/hyperlink" Target="http://md-i-c.apptimize.com/" TargetMode="External"/><Relationship Id="rId434" Type="http://schemas.openxmlformats.org/officeDocument/2006/relationships/hyperlink" Target="http://mobilecrush.king.com/" TargetMode="External"/><Relationship Id="rId476" Type="http://schemas.openxmlformats.org/officeDocument/2006/relationships/hyperlink" Target="http://browser.events.data.microsoft.com/" TargetMode="External"/><Relationship Id="rId641" Type="http://schemas.openxmlformats.org/officeDocument/2006/relationships/hyperlink" Target="http://config.unityads.unity3d.com/" TargetMode="External"/><Relationship Id="rId683" Type="http://schemas.openxmlformats.org/officeDocument/2006/relationships/hyperlink" Target="http://us04www3.zoom.us/" TargetMode="External"/><Relationship Id="rId33" Type="http://schemas.openxmlformats.org/officeDocument/2006/relationships/hyperlink" Target="http://oauth2.googleapis.com/" TargetMode="External"/><Relationship Id="rId129" Type="http://schemas.openxmlformats.org/officeDocument/2006/relationships/hyperlink" Target="http://api-d8acc878.duosecurity.com/" TargetMode="External"/><Relationship Id="rId280" Type="http://schemas.openxmlformats.org/officeDocument/2006/relationships/hyperlink" Target="http://www.box.com/" TargetMode="External"/><Relationship Id="rId336" Type="http://schemas.openxmlformats.org/officeDocument/2006/relationships/hyperlink" Target="http://10236354.fls.doubleclick.net/" TargetMode="External"/><Relationship Id="rId501" Type="http://schemas.openxmlformats.org/officeDocument/2006/relationships/hyperlink" Target="http://assets.nflxext.com/" TargetMode="External"/><Relationship Id="rId543" Type="http://schemas.openxmlformats.org/officeDocument/2006/relationships/hyperlink" Target="http://usw.wr.sgp.riotgames.com/" TargetMode="External"/><Relationship Id="rId75" Type="http://schemas.openxmlformats.org/officeDocument/2006/relationships/hyperlink" Target="http://www.googleadservices.com/" TargetMode="External"/><Relationship Id="rId140" Type="http://schemas.openxmlformats.org/officeDocument/2006/relationships/hyperlink" Target="http://identity.mparticle.com/" TargetMode="External"/><Relationship Id="rId182" Type="http://schemas.openxmlformats.org/officeDocument/2006/relationships/hyperlink" Target="http://csig.apple.com/" TargetMode="External"/><Relationship Id="rId378" Type="http://schemas.openxmlformats.org/officeDocument/2006/relationships/hyperlink" Target="http://fast.fonts.net/" TargetMode="External"/><Relationship Id="rId403" Type="http://schemas.openxmlformats.org/officeDocument/2006/relationships/hyperlink" Target="http://maps.googleapis.com/" TargetMode="External"/><Relationship Id="rId585" Type="http://schemas.openxmlformats.org/officeDocument/2006/relationships/hyperlink" Target="http://apresolve.spotify.com/" TargetMode="External"/><Relationship Id="rId6" Type="http://schemas.openxmlformats.org/officeDocument/2006/relationships/hyperlink" Target="http://www.google.com/" TargetMode="External"/><Relationship Id="rId238" Type="http://schemas.openxmlformats.org/officeDocument/2006/relationships/hyperlink" Target="http://speedysub.itunes.apple.com/" TargetMode="External"/><Relationship Id="rId445" Type="http://schemas.openxmlformats.org/officeDocument/2006/relationships/hyperlink" Target="http://static.licdn.com/" TargetMode="External"/><Relationship Id="rId487" Type="http://schemas.openxmlformats.org/officeDocument/2006/relationships/hyperlink" Target="http://applemusic-spotlight.myunidays.com/" TargetMode="External"/><Relationship Id="rId610" Type="http://schemas.openxmlformats.org/officeDocument/2006/relationships/hyperlink" Target="http://assets.targetimg1.com/" TargetMode="External"/><Relationship Id="rId652" Type="http://schemas.openxmlformats.org/officeDocument/2006/relationships/hyperlink" Target="http://www.w3.org/" TargetMode="External"/><Relationship Id="rId291" Type="http://schemas.openxmlformats.org/officeDocument/2006/relationships/hyperlink" Target="http://img.cdn4dd.com/" TargetMode="External"/><Relationship Id="rId305" Type="http://schemas.openxmlformats.org/officeDocument/2006/relationships/hyperlink" Target="http://d1vq87e9lcf771.cloudfront.net/" TargetMode="External"/><Relationship Id="rId347" Type="http://schemas.openxmlformats.org/officeDocument/2006/relationships/hyperlink" Target="http://brb.duolingo.com/" TargetMode="External"/><Relationship Id="rId512" Type="http://schemas.openxmlformats.org/officeDocument/2006/relationships/hyperlink" Target="http://amplify.outbrain.com/" TargetMode="External"/><Relationship Id="rId44" Type="http://schemas.openxmlformats.org/officeDocument/2006/relationships/hyperlink" Target="http://ps.pndsn.com/" TargetMode="External"/><Relationship Id="rId86" Type="http://schemas.openxmlformats.org/officeDocument/2006/relationships/hyperlink" Target="http://skadsdkless.appsflyer.com/" TargetMode="External"/><Relationship Id="rId151" Type="http://schemas.openxmlformats.org/officeDocument/2006/relationships/hyperlink" Target="http://cas.ucdavis.edu/" TargetMode="External"/><Relationship Id="rId389" Type="http://schemas.openxmlformats.org/officeDocument/2006/relationships/hyperlink" Target="http://chat.google.com/" TargetMode="External"/><Relationship Id="rId554" Type="http://schemas.openxmlformats.org/officeDocument/2006/relationships/hyperlink" Target="http://charts-images.scdn.co/" TargetMode="External"/><Relationship Id="rId596" Type="http://schemas.openxmlformats.org/officeDocument/2006/relationships/hyperlink" Target="http://wap.spotifycdn.com/" TargetMode="External"/><Relationship Id="rId193" Type="http://schemas.openxmlformats.org/officeDocument/2006/relationships/hyperlink" Target="http://fbs.smoot.apple.com/" TargetMode="External"/><Relationship Id="rId207" Type="http://schemas.openxmlformats.org/officeDocument/2006/relationships/hyperlink" Target="http://itunes.apple.com/" TargetMode="External"/><Relationship Id="rId249" Type="http://schemas.openxmlformats.org/officeDocument/2006/relationships/hyperlink" Target="http://supportmetrics.apple.com/" TargetMode="External"/><Relationship Id="rId414" Type="http://schemas.openxmlformats.org/officeDocument/2006/relationships/hyperlink" Target="http://rr6---sn-jxopj-nh4e.googlevideo.com/" TargetMode="External"/><Relationship Id="rId456" Type="http://schemas.openxmlformats.org/officeDocument/2006/relationships/hyperlink" Target="http://notice.line.me/" TargetMode="External"/><Relationship Id="rId498" Type="http://schemas.openxmlformats.org/officeDocument/2006/relationships/hyperlink" Target="http://ios.prod.ftl.netflix.com/" TargetMode="External"/><Relationship Id="rId621" Type="http://schemas.openxmlformats.org/officeDocument/2006/relationships/hyperlink" Target="http://mon-sg.tiktokv.com/" TargetMode="External"/><Relationship Id="rId663" Type="http://schemas.openxmlformats.org/officeDocument/2006/relationships/hyperlink" Target="http://media-sjc3-1.cdn.whatsapp.net/" TargetMode="External"/><Relationship Id="rId13" Type="http://schemas.openxmlformats.org/officeDocument/2006/relationships/hyperlink" Target="http://accounts.google.com/" TargetMode="External"/><Relationship Id="rId109" Type="http://schemas.openxmlformats.org/officeDocument/2006/relationships/hyperlink" Target="http://insight.adsrvr.org/" TargetMode="External"/><Relationship Id="rId260" Type="http://schemas.openxmlformats.org/officeDocument/2006/relationships/hyperlink" Target="http://uts-api.itunes.apple.com/" TargetMode="External"/><Relationship Id="rId316" Type="http://schemas.openxmlformats.org/officeDocument/2006/relationships/hyperlink" Target="http://smetrics.citibank.com.my/" TargetMode="External"/><Relationship Id="rId523" Type="http://schemas.openxmlformats.org/officeDocument/2006/relationships/hyperlink" Target="http://px-conf.perimeterx.net/" TargetMode="External"/><Relationship Id="rId55" Type="http://schemas.openxmlformats.org/officeDocument/2006/relationships/hyperlink" Target="http://amp-api-edge.apps.apple.com/" TargetMode="External"/><Relationship Id="rId97" Type="http://schemas.openxmlformats.org/officeDocument/2006/relationships/hyperlink" Target="http://fcmtoken.googleapis.com/" TargetMode="External"/><Relationship Id="rId120" Type="http://schemas.openxmlformats.org/officeDocument/2006/relationships/hyperlink" Target="http://weather-data.apple.com/" TargetMode="External"/><Relationship Id="rId358" Type="http://schemas.openxmlformats.org/officeDocument/2006/relationships/hyperlink" Target="http://stories-cdn.duolingo.com/" TargetMode="External"/><Relationship Id="rId565" Type="http://schemas.openxmlformats.org/officeDocument/2006/relationships/hyperlink" Target="http://cdn.segment.com/" TargetMode="External"/><Relationship Id="rId162" Type="http://schemas.openxmlformats.org/officeDocument/2006/relationships/hyperlink" Target="http://mdap.mpaas.cn-hongkong.aliyuncs.com/" TargetMode="External"/><Relationship Id="rId218" Type="http://schemas.openxmlformats.org/officeDocument/2006/relationships/hyperlink" Target="http://p12-buy.itunes.apple.com/" TargetMode="External"/><Relationship Id="rId425" Type="http://schemas.openxmlformats.org/officeDocument/2006/relationships/hyperlink" Target="http://d.impactradius-event.com/" TargetMode="External"/><Relationship Id="rId467" Type="http://schemas.openxmlformats.org/officeDocument/2006/relationships/hyperlink" Target="http://msgapi.teams.live.com/" TargetMode="External"/><Relationship Id="rId632" Type="http://schemas.openxmlformats.org/officeDocument/2006/relationships/hyperlink" Target="http://mupdates.trusteer.com/" TargetMode="External"/><Relationship Id="rId271" Type="http://schemas.openxmlformats.org/officeDocument/2006/relationships/hyperlink" Target="http://linkedin-api.arkoselabs.com/" TargetMode="External"/><Relationship Id="rId674" Type="http://schemas.openxmlformats.org/officeDocument/2006/relationships/hyperlink" Target="http://i.ytimg.com/" TargetMode="External"/><Relationship Id="rId24" Type="http://schemas.openxmlformats.org/officeDocument/2006/relationships/hyperlink" Target="http://mesu.apple.com/" TargetMode="External"/><Relationship Id="rId66" Type="http://schemas.openxmlformats.org/officeDocument/2006/relationships/hyperlink" Target="http://mobilemaps.googleapis.com/" TargetMode="External"/><Relationship Id="rId131" Type="http://schemas.openxmlformats.org/officeDocument/2006/relationships/hyperlink" Target="http://fbcdn.net/" TargetMode="External"/><Relationship Id="rId327" Type="http://schemas.openxmlformats.org/officeDocument/2006/relationships/hyperlink" Target="http://signin.digimarc.net/" TargetMode="External"/><Relationship Id="rId369" Type="http://schemas.openxmlformats.org/officeDocument/2006/relationships/hyperlink" Target="http://api.facebook.com/" TargetMode="External"/><Relationship Id="rId534" Type="http://schemas.openxmlformats.org/officeDocument/2006/relationships/hyperlink" Target="http://geoconfig.wr.pvp.net/" TargetMode="External"/><Relationship Id="rId576" Type="http://schemas.openxmlformats.org/officeDocument/2006/relationships/hyperlink" Target="http://ca.slack-edge.com/" TargetMode="External"/><Relationship Id="rId173" Type="http://schemas.openxmlformats.org/officeDocument/2006/relationships/hyperlink" Target="http://amp-account.tv.apple.com/" TargetMode="External"/><Relationship Id="rId229" Type="http://schemas.openxmlformats.org/officeDocument/2006/relationships/hyperlink" Target="http://remote-data-sources.apple.com/" TargetMode="External"/><Relationship Id="rId380" Type="http://schemas.openxmlformats.org/officeDocument/2006/relationships/hyperlink" Target="http://e90fb455186bc9f96d70265001a4ad13-adf0901f1861.cdn.forter.com/" TargetMode="External"/><Relationship Id="rId436" Type="http://schemas.openxmlformats.org/officeDocument/2006/relationships/hyperlink" Target="http://mobile.launchdarkly.com/" TargetMode="External"/><Relationship Id="rId601" Type="http://schemas.openxmlformats.org/officeDocument/2006/relationships/hyperlink" Target="http://appstorage.target.com/" TargetMode="External"/><Relationship Id="rId643" Type="http://schemas.openxmlformats.org/officeDocument/2006/relationships/hyperlink" Target="http://httpkafka.unityads.unity3d.com/" TargetMode="External"/><Relationship Id="rId240" Type="http://schemas.openxmlformats.org/officeDocument/2006/relationships/hyperlink" Target="http://staging-stocks-data-service.apple.com/" TargetMode="External"/><Relationship Id="rId478" Type="http://schemas.openxmlformats.org/officeDocument/2006/relationships/hyperlink" Target="http://config.teams.microsoft.com/" TargetMode="External"/><Relationship Id="rId685" Type="http://schemas.openxmlformats.org/officeDocument/2006/relationships/hyperlink" Target="http://us04xmppapi.zoom.us/" TargetMode="External"/><Relationship Id="rId35" Type="http://schemas.openxmlformats.org/officeDocument/2006/relationships/hyperlink" Target="http://ssl.gstatic.com/" TargetMode="External"/><Relationship Id="rId77" Type="http://schemas.openxmlformats.org/officeDocument/2006/relationships/hyperlink" Target="http://fonts.gstatic.com/" TargetMode="External"/><Relationship Id="rId100" Type="http://schemas.openxmlformats.org/officeDocument/2006/relationships/hyperlink" Target="http://is3-ssl.mzstatic.com/" TargetMode="External"/><Relationship Id="rId282" Type="http://schemas.openxmlformats.org/officeDocument/2006/relationships/hyperlink" Target="http://captcha.boxcdn.net/" TargetMode="External"/><Relationship Id="rId338" Type="http://schemas.openxmlformats.org/officeDocument/2006/relationships/hyperlink" Target="http://9418626.fls.doubleclick.net/" TargetMode="External"/><Relationship Id="rId503" Type="http://schemas.openxmlformats.org/officeDocument/2006/relationships/hyperlink" Target="http://ncds.nflxext.com/" TargetMode="External"/><Relationship Id="rId545" Type="http://schemas.openxmlformats.org/officeDocument/2006/relationships/hyperlink" Target="http://idsync.rlcdn.com/" TargetMode="External"/><Relationship Id="rId587" Type="http://schemas.openxmlformats.org/officeDocument/2006/relationships/hyperlink" Target="http://guc3-spclient.spotify.com/" TargetMode="External"/><Relationship Id="rId8" Type="http://schemas.openxmlformats.org/officeDocument/2006/relationships/hyperlink" Target="http://bag.itunes.apple.com/" TargetMode="External"/><Relationship Id="rId142" Type="http://schemas.openxmlformats.org/officeDocument/2006/relationships/hyperlink" Target="http://is4-ssl.mzstatic.com/" TargetMode="External"/><Relationship Id="rId184" Type="http://schemas.openxmlformats.org/officeDocument/2006/relationships/hyperlink" Target="http://devel-stocks-data-service.newsapps.apple.com/" TargetMode="External"/><Relationship Id="rId391" Type="http://schemas.openxmlformats.org/officeDocument/2006/relationships/hyperlink" Target="http://clients4.google.com/" TargetMode="External"/><Relationship Id="rId405" Type="http://schemas.openxmlformats.org/officeDocument/2006/relationships/hyperlink" Target="http://youtubei.googleapis.com/" TargetMode="External"/><Relationship Id="rId447" Type="http://schemas.openxmlformats.org/officeDocument/2006/relationships/hyperlink" Target="http://scdn.line-apps.com/" TargetMode="External"/><Relationship Id="rId612" Type="http://schemas.openxmlformats.org/officeDocument/2006/relationships/hyperlink" Target="http://p16-amd-va.tiktokcdn.com/" TargetMode="External"/><Relationship Id="rId251" Type="http://schemas.openxmlformats.org/officeDocument/2006/relationships/hyperlink" Target="http://test-stocks-data-service.newsapps.apple.com/" TargetMode="External"/><Relationship Id="rId489" Type="http://schemas.openxmlformats.org/officeDocument/2006/relationships/hyperlink" Target="http://dzc-metrics.mzstatic.com/" TargetMode="External"/><Relationship Id="rId654" Type="http://schemas.openxmlformats.org/officeDocument/2006/relationships/hyperlink" Target="http://drfdisvc.walmart.com/" TargetMode="External"/><Relationship Id="rId46" Type="http://schemas.openxmlformats.org/officeDocument/2006/relationships/hyperlink" Target="http://bunsen.yelp.com/" TargetMode="External"/><Relationship Id="rId293" Type="http://schemas.openxmlformats.org/officeDocument/2006/relationships/hyperlink" Target="http://radar.cedexis.com/" TargetMode="External"/><Relationship Id="rId307" Type="http://schemas.openxmlformats.org/officeDocument/2006/relationships/hyperlink" Target="http://d2pur3iezf4d1j.cloudfront.net/" TargetMode="External"/><Relationship Id="rId349" Type="http://schemas.openxmlformats.org/officeDocument/2006/relationships/hyperlink" Target="http://duolingo-leaderboards-prod.duolingo.com/" TargetMode="External"/><Relationship Id="rId514" Type="http://schemas.openxmlformats.org/officeDocument/2006/relationships/hyperlink" Target="http://b.stats.paypal.com/" TargetMode="External"/><Relationship Id="rId556" Type="http://schemas.openxmlformats.org/officeDocument/2006/relationships/hyperlink" Target="http://heads-fa.scdn.co/" TargetMode="External"/><Relationship Id="rId88" Type="http://schemas.openxmlformats.org/officeDocument/2006/relationships/hyperlink" Target="http://overmind.datatheorem.com/" TargetMode="External"/><Relationship Id="rId111" Type="http://schemas.openxmlformats.org/officeDocument/2006/relationships/hyperlink" Target="http://s3.amazonaws.com/" TargetMode="External"/><Relationship Id="rId153" Type="http://schemas.openxmlformats.org/officeDocument/2006/relationships/hyperlink" Target="http://ns.adobe.com/" TargetMode="External"/><Relationship Id="rId195" Type="http://schemas.openxmlformats.org/officeDocument/2006/relationships/hyperlink" Target="http://genius-3.itunes.apple.com/" TargetMode="External"/><Relationship Id="rId209" Type="http://schemas.openxmlformats.org/officeDocument/2006/relationships/hyperlink" Target="http://km.support.apple.com/" TargetMode="External"/><Relationship Id="rId360" Type="http://schemas.openxmlformats.org/officeDocument/2006/relationships/hyperlink" Target="http://zombie.duolingo.com/" TargetMode="External"/><Relationship Id="rId416" Type="http://schemas.openxmlformats.org/officeDocument/2006/relationships/hyperlink" Target="http://cdn.heapanalytics.com/" TargetMode="External"/><Relationship Id="rId598" Type="http://schemas.openxmlformats.org/officeDocument/2006/relationships/hyperlink" Target="http://openapi.starbucks.com/" TargetMode="External"/><Relationship Id="rId220" Type="http://schemas.openxmlformats.org/officeDocument/2006/relationships/hyperlink" Target="http://qa-stocks-data-service.newsapps.apple.com/" TargetMode="External"/><Relationship Id="rId458" Type="http://schemas.openxmlformats.org/officeDocument/2006/relationships/hyperlink" Target="http://jp-col-tcp.nelo.linecorp.com/" TargetMode="External"/><Relationship Id="rId623" Type="http://schemas.openxmlformats.org/officeDocument/2006/relationships/hyperlink" Target="http://pitaya-task.tiktokv.com/" TargetMode="External"/><Relationship Id="rId665" Type="http://schemas.openxmlformats.org/officeDocument/2006/relationships/hyperlink" Target="http://v.whatsapp.net/" TargetMode="External"/><Relationship Id="rId15" Type="http://schemas.openxmlformats.org/officeDocument/2006/relationships/hyperlink" Target="http://ca.iadsdk.apple.com/" TargetMode="External"/><Relationship Id="rId57" Type="http://schemas.openxmlformats.org/officeDocument/2006/relationships/hyperlink" Target="http://pancake.apple.com/" TargetMode="External"/><Relationship Id="rId262" Type="http://schemas.openxmlformats.org/officeDocument/2006/relationships/hyperlink" Target="http://www.support.apple.com/" TargetMode="External"/><Relationship Id="rId318" Type="http://schemas.openxmlformats.org/officeDocument/2006/relationships/hyperlink" Target="http://mobile.confsettings.com/" TargetMode="External"/><Relationship Id="rId525" Type="http://schemas.openxmlformats.org/officeDocument/2006/relationships/hyperlink" Target="http://i.pinimg.com/" TargetMode="External"/><Relationship Id="rId567" Type="http://schemas.openxmlformats.org/officeDocument/2006/relationships/hyperlink" Target="http://o17585.ingest.sentry.io/" TargetMode="External"/><Relationship Id="rId99" Type="http://schemas.openxmlformats.org/officeDocument/2006/relationships/hyperlink" Target="http://setup.icloud.com/" TargetMode="External"/><Relationship Id="rId122" Type="http://schemas.openxmlformats.org/officeDocument/2006/relationships/hyperlink" Target="http://dynamic-config-api.appsflyer.com/" TargetMode="External"/><Relationship Id="rId164" Type="http://schemas.openxmlformats.org/officeDocument/2006/relationships/hyperlink" Target="http://s3.us-west-2.amazonaws.com/" TargetMode="External"/><Relationship Id="rId371" Type="http://schemas.openxmlformats.org/officeDocument/2006/relationships/hyperlink" Target="http://b-graph.facebook.com/" TargetMode="External"/><Relationship Id="rId427" Type="http://schemas.openxmlformats.org/officeDocument/2006/relationships/hyperlink" Target="http://cdn.inst-fs-iad-prod.inscloudgate.net/" TargetMode="External"/><Relationship Id="rId469" Type="http://schemas.openxmlformats.org/officeDocument/2006/relationships/hyperlink" Target="http://presence.teams.live.com/" TargetMode="External"/><Relationship Id="rId634" Type="http://schemas.openxmlformats.org/officeDocument/2006/relationships/hyperlink" Target="http://video.twimg.com/" TargetMode="External"/><Relationship Id="rId676" Type="http://schemas.openxmlformats.org/officeDocument/2006/relationships/hyperlink" Target="http://ponos.zeronaught.com/" TargetMode="External"/><Relationship Id="rId26" Type="http://schemas.openxmlformats.org/officeDocument/2006/relationships/hyperlink" Target="http://googleads.g.doubleclick.net/" TargetMode="External"/><Relationship Id="rId231" Type="http://schemas.openxmlformats.org/officeDocument/2006/relationships/hyperlink" Target="http://se.itunes.apple.com/" TargetMode="External"/><Relationship Id="rId273" Type="http://schemas.openxmlformats.org/officeDocument/2006/relationships/hyperlink" Target="http://api.box.com/" TargetMode="External"/><Relationship Id="rId329" Type="http://schemas.openxmlformats.org/officeDocument/2006/relationships/hyperlink" Target="http://cdn.discordapp.com/" TargetMode="External"/><Relationship Id="rId480" Type="http://schemas.openxmlformats.org/officeDocument/2006/relationships/hyperlink" Target="http://teams.events.data.microsoft.com/" TargetMode="External"/><Relationship Id="rId536" Type="http://schemas.openxmlformats.org/officeDocument/2006/relationships/hyperlink" Target="http://tgpa.prod01.amer.cros.wr.pvp.net/" TargetMode="External"/><Relationship Id="rId68" Type="http://schemas.openxmlformats.org/officeDocument/2006/relationships/hyperlink" Target="http://gz0.googleusercontent.com/" TargetMode="External"/><Relationship Id="rId133" Type="http://schemas.openxmlformats.org/officeDocument/2006/relationships/hyperlink" Target="http://apis.google.com/" TargetMode="External"/><Relationship Id="rId175" Type="http://schemas.openxmlformats.org/officeDocument/2006/relationships/hyperlink" Target="http://appleid.apple.com/" TargetMode="External"/><Relationship Id="rId340" Type="http://schemas.openxmlformats.org/officeDocument/2006/relationships/hyperlink" Target="http://cdn.doubleverify.com/" TargetMode="External"/><Relationship Id="rId578" Type="http://schemas.openxmlformats.org/officeDocument/2006/relationships/hyperlink" Target="http://files.slack.com/" TargetMode="External"/><Relationship Id="rId200" Type="http://schemas.openxmlformats.org/officeDocument/2006/relationships/hyperlink" Target="http://homesharing.itunes.apple.com/" TargetMode="External"/><Relationship Id="rId382" Type="http://schemas.openxmlformats.org/officeDocument/2006/relationships/hyperlink" Target="http://m.api.forter.com/" TargetMode="External"/><Relationship Id="rId438" Type="http://schemas.openxmlformats.org/officeDocument/2006/relationships/hyperlink" Target="http://dms.licdn.com/" TargetMode="External"/><Relationship Id="rId603" Type="http://schemas.openxmlformats.org/officeDocument/2006/relationships/hyperlink" Target="http://gsp.target.com/" TargetMode="External"/><Relationship Id="rId645" Type="http://schemas.openxmlformats.org/officeDocument/2006/relationships/hyperlink" Target="http://6b8b0d91-4a20-4a00-a3e4-4da4a883a5f0.cloudcontent.unity3dusercontent.com/" TargetMode="External"/><Relationship Id="rId242" Type="http://schemas.openxmlformats.org/officeDocument/2006/relationships/hyperlink" Target="http://staging.client-api.news.apple.com/" TargetMode="External"/><Relationship Id="rId284" Type="http://schemas.openxmlformats.org/officeDocument/2006/relationships/hyperlink" Target="http://newassets-captcha.boxcdn.net/" TargetMode="External"/><Relationship Id="rId491" Type="http://schemas.openxmlformats.org/officeDocument/2006/relationships/hyperlink" Target="http://metrics.mzstatic.com/" TargetMode="External"/><Relationship Id="rId505" Type="http://schemas.openxmlformats.org/officeDocument/2006/relationships/hyperlink" Target="http://statics.teams.cdn.office.net/" TargetMode="External"/><Relationship Id="rId37" Type="http://schemas.openxmlformats.org/officeDocument/2006/relationships/hyperlink" Target="http://www.google-analytics.com/" TargetMode="External"/><Relationship Id="rId79" Type="http://schemas.openxmlformats.org/officeDocument/2006/relationships/hyperlink" Target="http://client-api.itunes.apple.com/" TargetMode="External"/><Relationship Id="rId102" Type="http://schemas.openxmlformats.org/officeDocument/2006/relationships/hyperlink" Target="http://www.paypalobjects.com/" TargetMode="External"/><Relationship Id="rId144" Type="http://schemas.openxmlformats.org/officeDocument/2006/relationships/hyperlink" Target="http://s.mzstatic.com/" TargetMode="External"/><Relationship Id="rId547" Type="http://schemas.openxmlformats.org/officeDocument/2006/relationships/hyperlink" Target="http://api.rudderlabs.com/" TargetMode="External"/><Relationship Id="rId589" Type="http://schemas.openxmlformats.org/officeDocument/2006/relationships/hyperlink" Target="http://pixel-static.spotify.com/" TargetMode="External"/><Relationship Id="rId90" Type="http://schemas.openxmlformats.org/officeDocument/2006/relationships/hyperlink" Target="http://securepubads.g.doubleclick.net/" TargetMode="External"/><Relationship Id="rId186" Type="http://schemas.openxmlformats.org/officeDocument/2006/relationships/hyperlink" Target="http://devel.client-api.news.apple.com/" TargetMode="External"/><Relationship Id="rId351" Type="http://schemas.openxmlformats.org/officeDocument/2006/relationships/hyperlink" Target="http://friends.duolingo.com/" TargetMode="External"/><Relationship Id="rId393" Type="http://schemas.openxmlformats.org/officeDocument/2006/relationships/hyperlink" Target="http://inbox.google.com/" TargetMode="External"/><Relationship Id="rId407" Type="http://schemas.openxmlformats.org/officeDocument/2006/relationships/hyperlink" Target="http://ci4.googleusercontent.com/" TargetMode="External"/><Relationship Id="rId449" Type="http://schemas.openxmlformats.org/officeDocument/2006/relationships/hyperlink" Target="http://uts-front.line-apps.com/" TargetMode="External"/><Relationship Id="rId614" Type="http://schemas.openxmlformats.org/officeDocument/2006/relationships/hyperlink" Target="http://api16-core-c-alisg.tiktokv.com/" TargetMode="External"/><Relationship Id="rId656" Type="http://schemas.openxmlformats.org/officeDocument/2006/relationships/hyperlink" Target="http://drfdisvc.walmart.com:8080/" TargetMode="External"/><Relationship Id="rId211" Type="http://schemas.openxmlformats.org/officeDocument/2006/relationships/hyperlink" Target="http://musicstatus.itunes.apple.com/" TargetMode="External"/><Relationship Id="rId253" Type="http://schemas.openxmlformats.org/officeDocument/2006/relationships/hyperlink" Target="http://test.client-api.news.apple.com/" TargetMode="External"/><Relationship Id="rId295" Type="http://schemas.openxmlformats.org/officeDocument/2006/relationships/hyperlink" Target="http://analytics.chase.com/" TargetMode="External"/><Relationship Id="rId309" Type="http://schemas.openxmlformats.org/officeDocument/2006/relationships/hyperlink" Target="http://d3kwyfyztuo0xs.cloudfront.net/" TargetMode="External"/><Relationship Id="rId460" Type="http://schemas.openxmlformats.org/officeDocument/2006/relationships/hyperlink" Target="http://mid4.linkedin.com/" TargetMode="External"/><Relationship Id="rId516" Type="http://schemas.openxmlformats.org/officeDocument/2006/relationships/hyperlink" Target="http://c6.paypal.com/" TargetMode="External"/><Relationship Id="rId48" Type="http://schemas.openxmlformats.org/officeDocument/2006/relationships/hyperlink" Target="http://graphql-mobile-api.yelp.com/" TargetMode="External"/><Relationship Id="rId113" Type="http://schemas.openxmlformats.org/officeDocument/2006/relationships/hyperlink" Target="http://api-adservices.apple.com/" TargetMode="External"/><Relationship Id="rId320" Type="http://schemas.openxmlformats.org/officeDocument/2006/relationships/hyperlink" Target="http://q-aeu1.contentsquare.net/" TargetMode="External"/><Relationship Id="rId558" Type="http://schemas.openxmlformats.org/officeDocument/2006/relationships/hyperlink" Target="http://seeded-session-images.scdn.co/" TargetMode="External"/><Relationship Id="rId155" Type="http://schemas.openxmlformats.org/officeDocument/2006/relationships/hyperlink" Target="http://js.adsrvr.org/" TargetMode="External"/><Relationship Id="rId197" Type="http://schemas.openxmlformats.org/officeDocument/2006/relationships/hyperlink" Target="http://gsas.apple.com/" TargetMode="External"/><Relationship Id="rId362" Type="http://schemas.openxmlformats.org/officeDocument/2006/relationships/hyperlink" Target="http://apisd.ebay.com/" TargetMode="External"/><Relationship Id="rId418" Type="http://schemas.openxmlformats.org/officeDocument/2006/relationships/hyperlink" Target="http://hexagon-analytics.com/" TargetMode="External"/><Relationship Id="rId625" Type="http://schemas.openxmlformats.org/officeDocument/2006/relationships/hyperlink" Target="http://tnc16-platform-alisg.tiktokv.com/" TargetMode="External"/><Relationship Id="rId222" Type="http://schemas.openxmlformats.org/officeDocument/2006/relationships/hyperlink" Target="http://qa.client-api.news.apple.com/" TargetMode="External"/><Relationship Id="rId264" Type="http://schemas.openxmlformats.org/officeDocument/2006/relationships/hyperlink" Target="http://dlsdk.appsflyer.com/" TargetMode="External"/><Relationship Id="rId471" Type="http://schemas.openxmlformats.org/officeDocument/2006/relationships/hyperlink" Target="http://teams.live.com/" TargetMode="External"/><Relationship Id="rId667" Type="http://schemas.openxmlformats.org/officeDocument/2006/relationships/hyperlink" Target="http://login.windows.net/" TargetMode="External"/><Relationship Id="rId17" Type="http://schemas.openxmlformats.org/officeDocument/2006/relationships/hyperlink" Target="http://app.adjust.com/" TargetMode="External"/><Relationship Id="rId59" Type="http://schemas.openxmlformats.org/officeDocument/2006/relationships/hyperlink" Target="http://conversions.appsflyer.com/" TargetMode="External"/><Relationship Id="rId124" Type="http://schemas.openxmlformats.org/officeDocument/2006/relationships/hyperlink" Target="http://bat.bing.com/" TargetMode="External"/><Relationship Id="rId527" Type="http://schemas.openxmlformats.org/officeDocument/2006/relationships/hyperlink" Target="http://api.pinterest.com/" TargetMode="External"/><Relationship Id="rId569" Type="http://schemas.openxmlformats.org/officeDocument/2006/relationships/hyperlink" Target="http://o64374.ingest.sentry.io/" TargetMode="External"/><Relationship Id="rId70" Type="http://schemas.openxmlformats.org/officeDocument/2006/relationships/hyperlink" Target="http://gz.gstatic.com/" TargetMode="External"/><Relationship Id="rId166" Type="http://schemas.openxmlformats.org/officeDocument/2006/relationships/hyperlink" Target="http://api.amplitude.com/" TargetMode="External"/><Relationship Id="rId331" Type="http://schemas.openxmlformats.org/officeDocument/2006/relationships/hyperlink" Target="http://dynamic-values-edge-service.doordash.com/" TargetMode="External"/><Relationship Id="rId373" Type="http://schemas.openxmlformats.org/officeDocument/2006/relationships/hyperlink" Target="http://lookaside.facebook.com/" TargetMode="External"/><Relationship Id="rId429" Type="http://schemas.openxmlformats.org/officeDocument/2006/relationships/hyperlink" Target="http://relay-iad.sentry.insops.net/" TargetMode="External"/><Relationship Id="rId580" Type="http://schemas.openxmlformats.org/officeDocument/2006/relationships/hyperlink" Target="http://slackb.com/" TargetMode="External"/><Relationship Id="rId636" Type="http://schemas.openxmlformats.org/officeDocument/2006/relationships/hyperlink" Target="http://api.twitter.com/" TargetMode="External"/><Relationship Id="rId1" Type="http://schemas.openxmlformats.org/officeDocument/2006/relationships/hyperlink" Target="http://booking.com/" TargetMode="External"/><Relationship Id="rId233" Type="http://schemas.openxmlformats.org/officeDocument/2006/relationships/hyperlink" Target="http://search.itunes.apple.com/" TargetMode="External"/><Relationship Id="rId440" Type="http://schemas.openxmlformats.org/officeDocument/2006/relationships/hyperlink" Target="http://media-ecst.licdn.com/" TargetMode="External"/><Relationship Id="rId678" Type="http://schemas.openxmlformats.org/officeDocument/2006/relationships/hyperlink" Target="http://certs.zimperium.com/" TargetMode="External"/><Relationship Id="rId28" Type="http://schemas.openxmlformats.org/officeDocument/2006/relationships/hyperlink" Target="http://www.googleapis.com/" TargetMode="External"/><Relationship Id="rId275" Type="http://schemas.openxmlformats.org/officeDocument/2006/relationships/hyperlink" Target="http://box.com/" TargetMode="External"/><Relationship Id="rId300" Type="http://schemas.openxmlformats.org/officeDocument/2006/relationships/hyperlink" Target="http://mobilesoaaspac.citi.com/" TargetMode="External"/><Relationship Id="rId482" Type="http://schemas.openxmlformats.org/officeDocument/2006/relationships/hyperlink" Target="http://api.mixpanel.com/" TargetMode="External"/><Relationship Id="rId538" Type="http://schemas.openxmlformats.org/officeDocument/2006/relationships/hyperlink" Target="http://collector-pxuarm9b04.px-client.net/" TargetMode="External"/><Relationship Id="rId81" Type="http://schemas.openxmlformats.org/officeDocument/2006/relationships/hyperlink" Target="http://journey.pcms.apple.com/" TargetMode="External"/><Relationship Id="rId135" Type="http://schemas.openxmlformats.org/officeDocument/2006/relationships/hyperlink" Target="http://growth-pa.googleapis.com/" TargetMode="External"/><Relationship Id="rId177" Type="http://schemas.openxmlformats.org/officeDocument/2006/relationships/hyperlink" Target="http://bookkeeper.itunes.apple.com/" TargetMode="External"/><Relationship Id="rId342" Type="http://schemas.openxmlformats.org/officeDocument/2006/relationships/hyperlink" Target="http://tpsc-uw2.doubleverify.com/" TargetMode="External"/><Relationship Id="rId384" Type="http://schemas.openxmlformats.org/officeDocument/2006/relationships/hyperlink" Target="http://yt3.ggpht.com/" TargetMode="External"/><Relationship Id="rId591" Type="http://schemas.openxmlformats.org/officeDocument/2006/relationships/hyperlink" Target="http://spclient.wg.spotify.com/" TargetMode="External"/><Relationship Id="rId605" Type="http://schemas.openxmlformats.org/officeDocument/2006/relationships/hyperlink" Target="http://redoak.target.com/" TargetMode="External"/><Relationship Id="rId202" Type="http://schemas.openxmlformats.org/officeDocument/2006/relationships/hyperlink" Target="http://iadsdk.apple.com/" TargetMode="External"/><Relationship Id="rId244" Type="http://schemas.openxmlformats.org/officeDocument/2006/relationships/hyperlink" Target="http://staging.stocks-analytics-events.news.apple.com/" TargetMode="External"/><Relationship Id="rId647" Type="http://schemas.openxmlformats.org/officeDocument/2006/relationships/hyperlink" Target="http://device-api.urbanairship.com/" TargetMode="External"/><Relationship Id="rId39" Type="http://schemas.openxmlformats.org/officeDocument/2006/relationships/hyperlink" Target="http://notifications-pa.googleapis.com/" TargetMode="External"/><Relationship Id="rId286" Type="http://schemas.openxmlformats.org/officeDocument/2006/relationships/hyperlink" Target="http://sdk.iad-08.braze.com/" TargetMode="External"/><Relationship Id="rId451" Type="http://schemas.openxmlformats.org/officeDocument/2006/relationships/hyperlink" Target="http://profile.line-scdn.net/" TargetMode="External"/><Relationship Id="rId493" Type="http://schemas.openxmlformats.org/officeDocument/2006/relationships/hyperlink" Target="http://gwk.line.naver.jp/" TargetMode="External"/><Relationship Id="rId507" Type="http://schemas.openxmlformats.org/officeDocument/2006/relationships/hyperlink" Target="http://wa.onelink.me/" TargetMode="External"/><Relationship Id="rId549" Type="http://schemas.openxmlformats.org/officeDocument/2006/relationships/hyperlink" Target="http://www.sayweee.com/" TargetMode="External"/><Relationship Id="rId50" Type="http://schemas.openxmlformats.org/officeDocument/2006/relationships/hyperlink" Target="http://s3-media0.fl.yelpcdn.com/" TargetMode="External"/><Relationship Id="rId104" Type="http://schemas.openxmlformats.org/officeDocument/2006/relationships/hyperlink" Target="http://tr.snapchat.com/" TargetMode="External"/><Relationship Id="rId146" Type="http://schemas.openxmlformats.org/officeDocument/2006/relationships/hyperlink" Target="http://s.pinimg.com/" TargetMode="External"/><Relationship Id="rId188" Type="http://schemas.openxmlformats.org/officeDocument/2006/relationships/hyperlink" Target="http://devel.remote-data-sources.news.apple.com/" TargetMode="External"/><Relationship Id="rId311" Type="http://schemas.openxmlformats.org/officeDocument/2006/relationships/hyperlink" Target="http://accounts.google.co.kr/" TargetMode="External"/><Relationship Id="rId353" Type="http://schemas.openxmlformats.org/officeDocument/2006/relationships/hyperlink" Target="http://ios-api-2.duolingo.com/" TargetMode="External"/><Relationship Id="rId395" Type="http://schemas.openxmlformats.org/officeDocument/2006/relationships/hyperlink" Target="http://maps.google.com/" TargetMode="External"/><Relationship Id="rId409" Type="http://schemas.openxmlformats.org/officeDocument/2006/relationships/hyperlink" Target="http://ci6.googleusercontent.com/" TargetMode="External"/><Relationship Id="rId560" Type="http://schemas.openxmlformats.org/officeDocument/2006/relationships/hyperlink" Target="http://t.scdn.co/" TargetMode="External"/><Relationship Id="rId92" Type="http://schemas.openxmlformats.org/officeDocument/2006/relationships/hyperlink" Target="http://m.facebook.com/" TargetMode="External"/><Relationship Id="rId213" Type="http://schemas.openxmlformats.org/officeDocument/2006/relationships/hyperlink" Target="http://myapp.itunes.apple.com/" TargetMode="External"/><Relationship Id="rId420" Type="http://schemas.openxmlformats.org/officeDocument/2006/relationships/hyperlink" Target="http://icq.icloud.com/" TargetMode="External"/><Relationship Id="rId616" Type="http://schemas.openxmlformats.org/officeDocument/2006/relationships/hyperlink" Target="http://api21-core-c-alisg.tiktokv.com/" TargetMode="External"/><Relationship Id="rId658" Type="http://schemas.openxmlformats.org/officeDocument/2006/relationships/hyperlink" Target="http://img06.weeecdn.com/" TargetMode="External"/><Relationship Id="rId255" Type="http://schemas.openxmlformats.org/officeDocument/2006/relationships/hyperlink" Target="http://test.remote-data-sources.news.apple.com/" TargetMode="External"/><Relationship Id="rId297" Type="http://schemas.openxmlformats.org/officeDocument/2006/relationships/hyperlink" Target="http://secure04ea.chase.com/" TargetMode="External"/><Relationship Id="rId462" Type="http://schemas.openxmlformats.org/officeDocument/2006/relationships/hyperlink" Target="http://platform.linkedin.com/" TargetMode="External"/><Relationship Id="rId518" Type="http://schemas.openxmlformats.org/officeDocument/2006/relationships/hyperlink" Target="http://p.paypal.com/" TargetMode="External"/><Relationship Id="rId115" Type="http://schemas.openxmlformats.org/officeDocument/2006/relationships/hyperlink" Target="http://init.push.apple.com/" TargetMode="External"/><Relationship Id="rId157" Type="http://schemas.openxmlformats.org/officeDocument/2006/relationships/hyperlink" Target="http://ln-cdn.akamaized.net/" TargetMode="External"/><Relationship Id="rId322" Type="http://schemas.openxmlformats.org/officeDocument/2006/relationships/hyperlink" Target="http://box.demdex.net/" TargetMode="External"/><Relationship Id="rId364" Type="http://schemas.openxmlformats.org/officeDocument/2006/relationships/hyperlink" Target="http://mobifts.ebay.com/" TargetMode="External"/><Relationship Id="rId61" Type="http://schemas.openxmlformats.org/officeDocument/2006/relationships/hyperlink" Target="http://skadsdk.appsflyer.com/" TargetMode="External"/><Relationship Id="rId199" Type="http://schemas.openxmlformats.org/officeDocument/2006/relationships/hyperlink" Target="http://help.apple.com/" TargetMode="External"/><Relationship Id="rId571" Type="http://schemas.openxmlformats.org/officeDocument/2006/relationships/hyperlink" Target="http://api3.siftscience.com/" TargetMode="External"/><Relationship Id="rId627" Type="http://schemas.openxmlformats.org/officeDocument/2006/relationships/hyperlink" Target="http://webcast.tiktokv.com/" TargetMode="External"/><Relationship Id="rId669" Type="http://schemas.openxmlformats.org/officeDocument/2006/relationships/hyperlink" Target="http://sp.analytics.yahoo.com/" TargetMode="External"/><Relationship Id="rId19" Type="http://schemas.openxmlformats.org/officeDocument/2006/relationships/hyperlink" Target="http://configuration.apple.com/" TargetMode="External"/><Relationship Id="rId224" Type="http://schemas.openxmlformats.org/officeDocument/2006/relationships/hyperlink" Target="http://qa.stocks-analytics-events.news.apple.com/" TargetMode="External"/><Relationship Id="rId266" Type="http://schemas.openxmlformats.org/officeDocument/2006/relationships/hyperlink" Target="http://websdk.appsflyer.com/" TargetMode="External"/><Relationship Id="rId431" Type="http://schemas.openxmlformats.org/officeDocument/2006/relationships/hyperlink" Target="http://handshake-production-cdn.joinhandshake.com/" TargetMode="External"/><Relationship Id="rId473" Type="http://schemas.openxmlformats.org/officeDocument/2006/relationships/hyperlink" Target="http://secure.me.com/" TargetMode="External"/><Relationship Id="rId529" Type="http://schemas.openxmlformats.org/officeDocument/2006/relationships/hyperlink" Target="http://ct.pinterest.com/" TargetMode="External"/><Relationship Id="rId680" Type="http://schemas.openxmlformats.org/officeDocument/2006/relationships/hyperlink" Target="http://us04as.zoom.us/" TargetMode="External"/><Relationship Id="rId30" Type="http://schemas.openxmlformats.org/officeDocument/2006/relationships/hyperlink" Target="http://gspe21-ssl.ls.apple.com/" TargetMode="External"/><Relationship Id="rId126" Type="http://schemas.openxmlformats.org/officeDocument/2006/relationships/hyperlink" Target="http://cdnjs.cloudflare.com/" TargetMode="External"/><Relationship Id="rId168" Type="http://schemas.openxmlformats.org/officeDocument/2006/relationships/hyperlink" Target="http://a1.v.phobos.apple.com/" TargetMode="External"/><Relationship Id="rId333" Type="http://schemas.openxmlformats.org/officeDocument/2006/relationships/hyperlink" Target="http://iguazu.doordash.com/" TargetMode="External"/><Relationship Id="rId540" Type="http://schemas.openxmlformats.org/officeDocument/2006/relationships/hyperlink" Target="http://zn2rjw8v8ecfgyigt-paypalxm.siteintercept.qualtrics.com/" TargetMode="External"/><Relationship Id="rId72" Type="http://schemas.openxmlformats.org/officeDocument/2006/relationships/hyperlink" Target="http://accounts.youtube.com/" TargetMode="External"/><Relationship Id="rId375" Type="http://schemas.openxmlformats.org/officeDocument/2006/relationships/hyperlink" Target="http://api.fast.com/" TargetMode="External"/><Relationship Id="rId582" Type="http://schemas.openxmlformats.org/officeDocument/2006/relationships/hyperlink" Target="http://ap-gae2.spotify.com/" TargetMode="External"/><Relationship Id="rId638" Type="http://schemas.openxmlformats.org/officeDocument/2006/relationships/hyperlink" Target="http://twitter.com/" TargetMode="External"/><Relationship Id="rId3" Type="http://schemas.openxmlformats.org/officeDocument/2006/relationships/hyperlink" Target="http://firebaseinstallations.googleapis.com/" TargetMode="External"/><Relationship Id="rId235" Type="http://schemas.openxmlformats.org/officeDocument/2006/relationships/hyperlink" Target="http://sf-api-token-service.itunes.apple.com/" TargetMode="External"/><Relationship Id="rId277" Type="http://schemas.openxmlformats.org/officeDocument/2006/relationships/hyperlink" Target="http://m.box.com/" TargetMode="External"/><Relationship Id="rId400" Type="http://schemas.openxmlformats.org/officeDocument/2006/relationships/hyperlink" Target="http://clientservices.googleapis.com/" TargetMode="External"/><Relationship Id="rId442" Type="http://schemas.openxmlformats.org/officeDocument/2006/relationships/hyperlink" Target="http://snap.licdn.com/" TargetMode="External"/><Relationship Id="rId484" Type="http://schemas.openxmlformats.org/officeDocument/2006/relationships/hyperlink" Target="http://logincdn.msauth.net/" TargetMode="External"/><Relationship Id="rId137" Type="http://schemas.openxmlformats.org/officeDocument/2006/relationships/hyperlink" Target="http://i.instagram.com/" TargetMode="External"/><Relationship Id="rId302" Type="http://schemas.openxmlformats.org/officeDocument/2006/relationships/hyperlink" Target="http://static.cloudflareinsights.com/" TargetMode="External"/><Relationship Id="rId344" Type="http://schemas.openxmlformats.org/officeDocument/2006/relationships/hyperlink" Target="http://event.api.drift.com/" TargetMode="External"/><Relationship Id="rId41" Type="http://schemas.openxmlformats.org/officeDocument/2006/relationships/hyperlink" Target="http://peoplestack-pa.googleapis.com/" TargetMode="External"/><Relationship Id="rId83" Type="http://schemas.openxmlformats.org/officeDocument/2006/relationships/hyperlink" Target="http://play.itunes.apple.com/" TargetMode="External"/><Relationship Id="rId179" Type="http://schemas.openxmlformats.org/officeDocument/2006/relationships/hyperlink" Target="http://c.itunes.apple.com/" TargetMode="External"/><Relationship Id="rId386" Type="http://schemas.openxmlformats.org/officeDocument/2006/relationships/hyperlink" Target="http://media.glassdoor.com/" TargetMode="External"/><Relationship Id="rId551" Type="http://schemas.openxmlformats.org/officeDocument/2006/relationships/hyperlink" Target="http://cdn.sayweee.net/" TargetMode="External"/><Relationship Id="rId593" Type="http://schemas.openxmlformats.org/officeDocument/2006/relationships/hyperlink" Target="http://www.spotify.com/" TargetMode="External"/><Relationship Id="rId607" Type="http://schemas.openxmlformats.org/officeDocument/2006/relationships/hyperlink" Target="http://sapphire-api.target.com/" TargetMode="External"/><Relationship Id="rId649" Type="http://schemas.openxmlformats.org/officeDocument/2006/relationships/hyperlink" Target="http://api.venmo.com/" TargetMode="External"/><Relationship Id="rId190" Type="http://schemas.openxmlformats.org/officeDocument/2006/relationships/hyperlink" Target="http://devel.stocks-edge.news.apple.com/" TargetMode="External"/><Relationship Id="rId204" Type="http://schemas.openxmlformats.org/officeDocument/2006/relationships/hyperlink" Target="http://iforgot.apple.com/" TargetMode="External"/><Relationship Id="rId246" Type="http://schemas.openxmlformats.org/officeDocument/2006/relationships/hyperlink" Target="http://stocks-analytics-events.apple.com/" TargetMode="External"/><Relationship Id="rId288" Type="http://schemas.openxmlformats.org/officeDocument/2006/relationships/hyperlink" Target="http://abtest-sg.byteoversea.com/" TargetMode="External"/><Relationship Id="rId411" Type="http://schemas.openxmlformats.org/officeDocument/2006/relationships/hyperlink" Target="http://mail-attachment.googleusercontent.com/" TargetMode="External"/><Relationship Id="rId453" Type="http://schemas.openxmlformats.org/officeDocument/2006/relationships/hyperlink" Target="http://stickershop.line-scdn.net/" TargetMode="External"/><Relationship Id="rId509" Type="http://schemas.openxmlformats.org/officeDocument/2006/relationships/hyperlink" Target="http://cdn.optimizely.com/" TargetMode="External"/><Relationship Id="rId660" Type="http://schemas.openxmlformats.org/officeDocument/2006/relationships/hyperlink" Target="http://connect.secure.wellsfargo.com/" TargetMode="External"/><Relationship Id="rId106" Type="http://schemas.openxmlformats.org/officeDocument/2006/relationships/hyperlink" Target="http://pixel.tapad.com/" TargetMode="External"/><Relationship Id="rId313" Type="http://schemas.openxmlformats.org/officeDocument/2006/relationships/hyperlink" Target="http://idmsa.apple.com.cn/" TargetMode="External"/><Relationship Id="rId495" Type="http://schemas.openxmlformats.org/officeDocument/2006/relationships/hyperlink" Target="http://help.netflix.com/" TargetMode="External"/><Relationship Id="rId10" Type="http://schemas.openxmlformats.org/officeDocument/2006/relationships/hyperlink" Target="http://gsp-ssl.ls.apple.com/" TargetMode="External"/><Relationship Id="rId52" Type="http://schemas.openxmlformats.org/officeDocument/2006/relationships/hyperlink" Target="http://s3-media2.fl.yelpcdn.com/" TargetMode="External"/><Relationship Id="rId94" Type="http://schemas.openxmlformats.org/officeDocument/2006/relationships/hyperlink" Target="http://analytics.google.com/" TargetMode="External"/><Relationship Id="rId148" Type="http://schemas.openxmlformats.org/officeDocument/2006/relationships/hyperlink" Target="http://cdn-settings.segment.com/" TargetMode="External"/><Relationship Id="rId355" Type="http://schemas.openxmlformats.org/officeDocument/2006/relationships/hyperlink" Target="http://localization-duostrings.duolingo.com/" TargetMode="External"/><Relationship Id="rId397" Type="http://schemas.openxmlformats.org/officeDocument/2006/relationships/hyperlink" Target="http://suggestqueries.google.com/" TargetMode="External"/><Relationship Id="rId520" Type="http://schemas.openxmlformats.org/officeDocument/2006/relationships/hyperlink" Target="http://t.paypal.com/" TargetMode="External"/><Relationship Id="rId562" Type="http://schemas.openxmlformats.org/officeDocument/2006/relationships/hyperlink" Target="http://www.scdn.co/" TargetMode="External"/><Relationship Id="rId618" Type="http://schemas.openxmlformats.org/officeDocument/2006/relationships/hyperlink" Target="http://gecko-sg.tiktokv.com/" TargetMode="External"/><Relationship Id="rId215" Type="http://schemas.openxmlformats.org/officeDocument/2006/relationships/hyperlink" Target="http://news-assets.apple.com/" TargetMode="External"/><Relationship Id="rId257" Type="http://schemas.openxmlformats.org/officeDocument/2006/relationships/hyperlink" Target="http://test.stocks-edge.news.apple.com/" TargetMode="External"/><Relationship Id="rId422" Type="http://schemas.openxmlformats.org/officeDocument/2006/relationships/hyperlink" Target="http://p58-fmfmobile.icloud.com/" TargetMode="External"/><Relationship Id="rId464" Type="http://schemas.openxmlformats.org/officeDocument/2006/relationships/hyperlink" Target="http://rum20.perf.linkedin.com/" TargetMode="External"/><Relationship Id="rId299" Type="http://schemas.openxmlformats.org/officeDocument/2006/relationships/hyperlink" Target="http://static.chasecdn.com/" TargetMode="External"/><Relationship Id="rId63" Type="http://schemas.openxmlformats.org/officeDocument/2006/relationships/hyperlink" Target="http://adservice.google.com/" TargetMode="External"/><Relationship Id="rId159" Type="http://schemas.openxmlformats.org/officeDocument/2006/relationships/hyperlink" Target="http://17de4c1e.akstat.io/" TargetMode="External"/><Relationship Id="rId366" Type="http://schemas.openxmlformats.org/officeDocument/2006/relationships/hyperlink" Target="http://i.ebayimg.com/" TargetMode="External"/><Relationship Id="rId573" Type="http://schemas.openxmlformats.org/officeDocument/2006/relationships/hyperlink" Target="http://sdk-api-v1.singular.net/" TargetMode="External"/><Relationship Id="rId226" Type="http://schemas.openxmlformats.org/officeDocument/2006/relationships/hyperlink" Target="http://radio-activity.itunes.apple.com/" TargetMode="External"/><Relationship Id="rId433" Type="http://schemas.openxmlformats.org/officeDocument/2006/relationships/hyperlink" Target="http://ucdavis.joinhandshake.com/" TargetMode="External"/><Relationship Id="rId640" Type="http://schemas.openxmlformats.org/officeDocument/2006/relationships/hyperlink" Target="http://shibboleth.ucdavis.edu/" TargetMode="External"/><Relationship Id="rId74" Type="http://schemas.openxmlformats.org/officeDocument/2006/relationships/hyperlink" Target="http://inapps.appsflyer.com/" TargetMode="External"/><Relationship Id="rId377" Type="http://schemas.openxmlformats.org/officeDocument/2006/relationships/hyperlink" Target="http://fbsbx.com/" TargetMode="External"/><Relationship Id="rId500" Type="http://schemas.openxmlformats.org/officeDocument/2006/relationships/hyperlink" Target="http://mobile-collector.newrelic.com/" TargetMode="External"/><Relationship Id="rId584" Type="http://schemas.openxmlformats.org/officeDocument/2006/relationships/hyperlink" Target="http://ap-gue1.spotify.com/" TargetMode="External"/><Relationship Id="rId5" Type="http://schemas.openxmlformats.org/officeDocument/2006/relationships/hyperlink" Target="http://gateway.icloud.com/" TargetMode="External"/><Relationship Id="rId237" Type="http://schemas.openxmlformats.org/officeDocument/2006/relationships/hyperlink" Target="http://sp.itunes.apple.com/" TargetMode="External"/><Relationship Id="rId444" Type="http://schemas.openxmlformats.org/officeDocument/2006/relationships/hyperlink" Target="http://static-azur.licdn.com/" TargetMode="External"/><Relationship Id="rId651" Type="http://schemas.openxmlformats.org/officeDocument/2006/relationships/hyperlink" Target="http://www.visualdive.com/" TargetMode="External"/><Relationship Id="rId290" Type="http://schemas.openxmlformats.org/officeDocument/2006/relationships/hyperlink" Target="http://vcs-sg.byteoversea.com/" TargetMode="External"/><Relationship Id="rId304" Type="http://schemas.openxmlformats.org/officeDocument/2006/relationships/hyperlink" Target="http://d1b8nqdff6d679.cloudfront.net/" TargetMode="External"/><Relationship Id="rId388" Type="http://schemas.openxmlformats.org/officeDocument/2006/relationships/hyperlink" Target="http://android.clients.google.com/" TargetMode="External"/><Relationship Id="rId511" Type="http://schemas.openxmlformats.org/officeDocument/2006/relationships/hyperlink" Target="http://cdn.linkedin.oribi.io/" TargetMode="External"/><Relationship Id="rId609" Type="http://schemas.openxmlformats.org/officeDocument/2006/relationships/hyperlink" Target="http://www.target.com/" TargetMode="External"/><Relationship Id="rId85" Type="http://schemas.openxmlformats.org/officeDocument/2006/relationships/hyperlink" Target="http://gcdsdk.appsflyer.com/" TargetMode="External"/><Relationship Id="rId150" Type="http://schemas.openxmlformats.org/officeDocument/2006/relationships/hyperlink" Target="http://analytics.tiktok.com/" TargetMode="External"/><Relationship Id="rId595" Type="http://schemas.openxmlformats.org/officeDocument/2006/relationships/hyperlink" Target="http://sp-bootstrap.spotifycdn.com/" TargetMode="External"/><Relationship Id="rId248" Type="http://schemas.openxmlformats.org/officeDocument/2006/relationships/hyperlink" Target="http://su.itunes.apple.com/" TargetMode="External"/><Relationship Id="rId455" Type="http://schemas.openxmlformats.org/officeDocument/2006/relationships/hyperlink" Target="http://lan.line.me/" TargetMode="External"/><Relationship Id="rId662" Type="http://schemas.openxmlformats.org/officeDocument/2006/relationships/hyperlink" Target="http://rubicon.wellsfargo.com/" TargetMode="External"/><Relationship Id="rId12" Type="http://schemas.openxmlformats.org/officeDocument/2006/relationships/hyperlink" Target="http://firebase-settings.crashlytics.com/" TargetMode="External"/><Relationship Id="rId108" Type="http://schemas.openxmlformats.org/officeDocument/2006/relationships/hyperlink" Target="http://static.ads-twitter.com/" TargetMode="External"/><Relationship Id="rId315" Type="http://schemas.openxmlformats.org/officeDocument/2006/relationships/hyperlink" Target="http://mobile.citibank.com.my/" TargetMode="External"/><Relationship Id="rId522" Type="http://schemas.openxmlformats.org/officeDocument/2006/relationships/hyperlink" Target="http://collector-pxuarm9b04.perimeterx.net/" TargetMode="External"/><Relationship Id="rId96" Type="http://schemas.openxmlformats.org/officeDocument/2006/relationships/hyperlink" Target="http://device-provisioning.googleapis.com/" TargetMode="External"/><Relationship Id="rId161" Type="http://schemas.openxmlformats.org/officeDocument/2006/relationships/hyperlink" Target="http://certify.alexametrics.com/" TargetMode="External"/><Relationship Id="rId399" Type="http://schemas.openxmlformats.org/officeDocument/2006/relationships/hyperlink" Target="http://mtalk.google.com:5228/" TargetMode="External"/><Relationship Id="rId259" Type="http://schemas.openxmlformats.org/officeDocument/2006/relationships/hyperlink" Target="http://userpub.itunes.apple.com/" TargetMode="External"/><Relationship Id="rId466" Type="http://schemas.openxmlformats.org/officeDocument/2006/relationships/hyperlink" Target="http://login.live.com/" TargetMode="External"/><Relationship Id="rId673" Type="http://schemas.openxmlformats.org/officeDocument/2006/relationships/hyperlink" Target="http://www.youtube.com/" TargetMode="External"/><Relationship Id="rId23" Type="http://schemas.openxmlformats.org/officeDocument/2006/relationships/hyperlink" Target="http://gspe19-ssl.ls.apple.com/" TargetMode="External"/><Relationship Id="rId119" Type="http://schemas.openxmlformats.org/officeDocument/2006/relationships/hyperlink" Target="http://support.apple.com/" TargetMode="External"/><Relationship Id="rId326" Type="http://schemas.openxmlformats.org/officeDocument/2006/relationships/hyperlink" Target="http://resolver.digimarc.net/" TargetMode="External"/><Relationship Id="rId533" Type="http://schemas.openxmlformats.org/officeDocument/2006/relationships/hyperlink" Target="http://gcloudctrl.prod01.amer.cros.wr.pvp.net/" TargetMode="External"/><Relationship Id="rId172" Type="http://schemas.openxmlformats.org/officeDocument/2006/relationships/hyperlink" Target="http://amp-account.itunes.apple.com/" TargetMode="External"/><Relationship Id="rId477" Type="http://schemas.openxmlformats.org/officeDocument/2006/relationships/hyperlink" Target="http://client.prod.repmap.microsoft.com/" TargetMode="External"/><Relationship Id="rId600" Type="http://schemas.openxmlformats.org/officeDocument/2006/relationships/hyperlink" Target="http://api.target.com/" TargetMode="External"/><Relationship Id="rId684" Type="http://schemas.openxmlformats.org/officeDocument/2006/relationships/hyperlink" Target="http://us04xmpp1.zoom.us/" TargetMode="External"/><Relationship Id="rId337" Type="http://schemas.openxmlformats.org/officeDocument/2006/relationships/hyperlink" Target="http://4721227.fls.doubleclick.net/" TargetMode="External"/><Relationship Id="rId34" Type="http://schemas.openxmlformats.org/officeDocument/2006/relationships/hyperlink" Target="http://oauthaccountmanager.googleapis.com/" TargetMode="External"/><Relationship Id="rId544" Type="http://schemas.openxmlformats.org/officeDocument/2006/relationships/hyperlink" Target="http://c.riskified.com/" TargetMode="External"/><Relationship Id="rId183" Type="http://schemas.openxmlformats.org/officeDocument/2006/relationships/hyperlink" Target="http://daf.xp.apple.com/" TargetMode="External"/><Relationship Id="rId390" Type="http://schemas.openxmlformats.org/officeDocument/2006/relationships/hyperlink" Target="http://clients1.google.com/" TargetMode="External"/><Relationship Id="rId404" Type="http://schemas.openxmlformats.org/officeDocument/2006/relationships/hyperlink" Target="http://update.googleapis.com/" TargetMode="External"/><Relationship Id="rId611" Type="http://schemas.openxmlformats.org/officeDocument/2006/relationships/hyperlink" Target="http://lf16-gecko-source.tiktokcdn.com/" TargetMode="External"/><Relationship Id="rId250" Type="http://schemas.openxmlformats.org/officeDocument/2006/relationships/hyperlink" Target="http://sync.itunes.apple.com/" TargetMode="External"/><Relationship Id="rId488" Type="http://schemas.openxmlformats.org/officeDocument/2006/relationships/hyperlink" Target="http://apps.mzstatic.com/" TargetMode="External"/><Relationship Id="rId45" Type="http://schemas.openxmlformats.org/officeDocument/2006/relationships/hyperlink" Target="http://auto-api.yelp.com/" TargetMode="External"/><Relationship Id="rId110" Type="http://schemas.openxmlformats.org/officeDocument/2006/relationships/hyperlink" Target="http://match.adsrvr.org/" TargetMode="External"/><Relationship Id="rId348" Type="http://schemas.openxmlformats.org/officeDocument/2006/relationships/hyperlink" Target="http://duolingo-achievements-prod.duolingo.com/" TargetMode="External"/><Relationship Id="rId555" Type="http://schemas.openxmlformats.org/officeDocument/2006/relationships/hyperlink" Target="http://encore.scdn.co/" TargetMode="External"/><Relationship Id="rId194" Type="http://schemas.openxmlformats.org/officeDocument/2006/relationships/hyperlink" Target="http://finance-app.itunes.apple.com/" TargetMode="External"/><Relationship Id="rId208" Type="http://schemas.openxmlformats.org/officeDocument/2006/relationships/hyperlink" Target="http://itunesu.itunes.apple.com/" TargetMode="External"/><Relationship Id="rId415" Type="http://schemas.openxmlformats.org/officeDocument/2006/relationships/hyperlink" Target="http://connectivitycheck.gstatic.com/" TargetMode="External"/><Relationship Id="rId622" Type="http://schemas.openxmlformats.org/officeDocument/2006/relationships/hyperlink" Target="http://mon.tiktokv.com/" TargetMode="External"/><Relationship Id="rId261" Type="http://schemas.openxmlformats.org/officeDocument/2006/relationships/hyperlink" Target="http://weather-analytics-events.apple.com/" TargetMode="External"/><Relationship Id="rId499" Type="http://schemas.openxmlformats.org/officeDocument/2006/relationships/hyperlink" Target="http://www.netflix.com/" TargetMode="External"/><Relationship Id="rId56" Type="http://schemas.openxmlformats.org/officeDocument/2006/relationships/hyperlink" Target="http://init.itunes.apple.com/" TargetMode="External"/><Relationship Id="rId359" Type="http://schemas.openxmlformats.org/officeDocument/2006/relationships/hyperlink" Target="http://stories.duolingo.com/" TargetMode="External"/><Relationship Id="rId566" Type="http://schemas.openxmlformats.org/officeDocument/2006/relationships/hyperlink" Target="http://api-0f7bbb82-3d8f-4f04-b7e6-3f51c0e4da04.sendbird.com/" TargetMode="External"/><Relationship Id="rId121" Type="http://schemas.openxmlformats.org/officeDocument/2006/relationships/hyperlink" Target="http://www.apple.com/" TargetMode="External"/><Relationship Id="rId219" Type="http://schemas.openxmlformats.org/officeDocument/2006/relationships/hyperlink" Target="http://qa-remote-data-sources.apple.com/" TargetMode="External"/><Relationship Id="rId426" Type="http://schemas.openxmlformats.org/officeDocument/2006/relationships/hyperlink" Target="http://backend.innersloth.com/" TargetMode="External"/><Relationship Id="rId633" Type="http://schemas.openxmlformats.org/officeDocument/2006/relationships/hyperlink" Target="http://pbs.twimg.com/" TargetMode="External"/><Relationship Id="rId67" Type="http://schemas.openxmlformats.org/officeDocument/2006/relationships/hyperlink" Target="http://streetviewpixels-pa.googleapis.com/" TargetMode="External"/><Relationship Id="rId272" Type="http://schemas.openxmlformats.org/officeDocument/2006/relationships/hyperlink" Target="http://account.box.com/" TargetMode="External"/><Relationship Id="rId577" Type="http://schemas.openxmlformats.org/officeDocument/2006/relationships/hyperlink" Target="http://edgeapi.slack.com/" TargetMode="External"/><Relationship Id="rId132" Type="http://schemas.openxmlformats.org/officeDocument/2006/relationships/hyperlink" Target="http://static.xx.fbcdn.net/" TargetMode="External"/><Relationship Id="rId437" Type="http://schemas.openxmlformats.org/officeDocument/2006/relationships/hyperlink" Target="http://dms-akam.licdn.com/" TargetMode="External"/><Relationship Id="rId644" Type="http://schemas.openxmlformats.org/officeDocument/2006/relationships/hyperlink" Target="http://6b8b0d91-4a20-4a00-a3e4-4da4a883a5f0.client-api.unity3dusercontent.com/" TargetMode="External"/><Relationship Id="rId283" Type="http://schemas.openxmlformats.org/officeDocument/2006/relationships/hyperlink" Target="http://cdn01.boxcdn.net/" TargetMode="External"/><Relationship Id="rId490" Type="http://schemas.openxmlformats.org/officeDocument/2006/relationships/hyperlink" Target="http://is2-ssl.mzstatic.com/" TargetMode="External"/><Relationship Id="rId504" Type="http://schemas.openxmlformats.org/officeDocument/2006/relationships/hyperlink" Target="http://ipv4-c314-lax001-ix.ftl.nflxvideo.net/" TargetMode="External"/><Relationship Id="rId78" Type="http://schemas.openxmlformats.org/officeDocument/2006/relationships/hyperlink" Target="http://px.ads.linkedin.com/" TargetMode="External"/><Relationship Id="rId143" Type="http://schemas.openxmlformats.org/officeDocument/2006/relationships/hyperlink" Target="http://is5-ssl.mzstatic.com/" TargetMode="External"/><Relationship Id="rId350" Type="http://schemas.openxmlformats.org/officeDocument/2006/relationships/hyperlink" Target="http://excess.duolingo.com/" TargetMode="External"/><Relationship Id="rId588" Type="http://schemas.openxmlformats.org/officeDocument/2006/relationships/hyperlink" Target="http://login5.spotify.com/" TargetMode="External"/><Relationship Id="rId9" Type="http://schemas.openxmlformats.org/officeDocument/2006/relationships/hyperlink" Target="http://configuration.ls.apple.com/" TargetMode="External"/><Relationship Id="rId210" Type="http://schemas.openxmlformats.org/officeDocument/2006/relationships/hyperlink" Target="http://music.apple.com/" TargetMode="External"/><Relationship Id="rId448" Type="http://schemas.openxmlformats.org/officeDocument/2006/relationships/hyperlink" Target="http://torimochi.line-apps.com/" TargetMode="External"/><Relationship Id="rId655" Type="http://schemas.openxmlformats.org/officeDocument/2006/relationships/hyperlink" Target="http://www.walmart.com/" TargetMode="External"/><Relationship Id="rId294" Type="http://schemas.openxmlformats.org/officeDocument/2006/relationships/hyperlink" Target="http://rpt.cedexis.com/" TargetMode="External"/><Relationship Id="rId308" Type="http://schemas.openxmlformats.org/officeDocument/2006/relationships/hyperlink" Target="http://d38xvr37kwwhcm.cloudfront.net/" TargetMode="External"/><Relationship Id="rId515" Type="http://schemas.openxmlformats.org/officeDocument/2006/relationships/hyperlink" Target="http://c.paypal.com/" TargetMode="External"/><Relationship Id="rId89" Type="http://schemas.openxmlformats.org/officeDocument/2006/relationships/hyperlink" Target="http://dpm.demdex.net/" TargetMode="External"/><Relationship Id="rId154" Type="http://schemas.openxmlformats.org/officeDocument/2006/relationships/hyperlink" Target="http://pixel.adsafeprotected.com/" TargetMode="External"/><Relationship Id="rId361" Type="http://schemas.openxmlformats.org/officeDocument/2006/relationships/hyperlink" Target="http://fraud-api.dyneti.com/" TargetMode="External"/><Relationship Id="rId599" Type="http://schemas.openxmlformats.org/officeDocument/2006/relationships/hyperlink" Target="http://t.co/" TargetMode="External"/><Relationship Id="rId459" Type="http://schemas.openxmlformats.org/officeDocument/2006/relationships/hyperlink" Target="http://afd.perf.linkedin.com/" TargetMode="External"/><Relationship Id="rId666" Type="http://schemas.openxmlformats.org/officeDocument/2006/relationships/hyperlink" Target="http://livemadrasplatform.blob.core.windows.net/" TargetMode="External"/><Relationship Id="rId16" Type="http://schemas.openxmlformats.org/officeDocument/2006/relationships/hyperlink" Target="http://gspe1-ssl.ls.apple.com/" TargetMode="External"/><Relationship Id="rId221" Type="http://schemas.openxmlformats.org/officeDocument/2006/relationships/hyperlink" Target="http://qa.asset-server.news.apple.com/" TargetMode="External"/><Relationship Id="rId319" Type="http://schemas.openxmlformats.org/officeDocument/2006/relationships/hyperlink" Target="http://c.contentsquare.net/" TargetMode="External"/><Relationship Id="rId526" Type="http://schemas.openxmlformats.org/officeDocument/2006/relationships/hyperlink" Target="http://v1.pinimg.com/" TargetMode="External"/><Relationship Id="rId165" Type="http://schemas.openxmlformats.org/officeDocument/2006/relationships/hyperlink" Target="http://y9yrsygcg6.execute-api.us-east-1.amazonaws.com/" TargetMode="External"/><Relationship Id="rId372" Type="http://schemas.openxmlformats.org/officeDocument/2006/relationships/hyperlink" Target="http://lithium.facebook.com/" TargetMode="External"/><Relationship Id="rId677" Type="http://schemas.openxmlformats.org/officeDocument/2006/relationships/hyperlink" Target="http://cdn.zimperium.com/" TargetMode="External"/><Relationship Id="rId232" Type="http://schemas.openxmlformats.org/officeDocument/2006/relationships/hyperlink" Target="http://se2.itunes.apple.com/" TargetMode="External"/><Relationship Id="rId27" Type="http://schemas.openxmlformats.org/officeDocument/2006/relationships/hyperlink" Target="http://play.googleapis.com/" TargetMode="External"/><Relationship Id="rId537" Type="http://schemas.openxmlformats.org/officeDocument/2006/relationships/hyperlink" Target="http://zfnorth.cros.wr.pvp.net/" TargetMode="External"/><Relationship Id="rId80" Type="http://schemas.openxmlformats.org/officeDocument/2006/relationships/hyperlink" Target="http://gsa.apple.com/" TargetMode="External"/><Relationship Id="rId176" Type="http://schemas.openxmlformats.org/officeDocument/2006/relationships/hyperlink" Target="http://apps.apple.com/" TargetMode="External"/><Relationship Id="rId383" Type="http://schemas.openxmlformats.org/officeDocument/2006/relationships/hyperlink" Target="http://api.getbouncer.com/" TargetMode="External"/><Relationship Id="rId590" Type="http://schemas.openxmlformats.org/officeDocument/2006/relationships/hyperlink" Target="http://pixel.spotify.com/" TargetMode="External"/><Relationship Id="rId604" Type="http://schemas.openxmlformats.org/officeDocument/2006/relationships/hyperlink" Target="http://profile.target.com/" TargetMode="External"/><Relationship Id="rId243" Type="http://schemas.openxmlformats.org/officeDocument/2006/relationships/hyperlink" Target="http://staging.news-events.news.apple.com/" TargetMode="External"/><Relationship Id="rId450" Type="http://schemas.openxmlformats.org/officeDocument/2006/relationships/hyperlink" Target="http://d.line-scdn.net/" TargetMode="External"/><Relationship Id="rId38" Type="http://schemas.openxmlformats.org/officeDocument/2006/relationships/hyperlink" Target="http://accountcapabilities-pa.googleapis.com/" TargetMode="External"/><Relationship Id="rId103" Type="http://schemas.openxmlformats.org/officeDocument/2006/relationships/hyperlink" Target="http://sc-static.net/" TargetMode="External"/><Relationship Id="rId310" Type="http://schemas.openxmlformats.org/officeDocument/2006/relationships/hyperlink" Target="http://du11hjcvx0uqb.cloudfront.net/" TargetMode="External"/><Relationship Id="rId548" Type="http://schemas.openxmlformats.org/officeDocument/2006/relationships/hyperlink" Target="http://glassdoor-dataplane.rudderstack.com/" TargetMode="External"/><Relationship Id="rId91" Type="http://schemas.openxmlformats.org/officeDocument/2006/relationships/hyperlink" Target="http://stats.g.doubleclick.net/" TargetMode="External"/><Relationship Id="rId187" Type="http://schemas.openxmlformats.org/officeDocument/2006/relationships/hyperlink" Target="http://devel.news-events.news.apple.com/" TargetMode="External"/><Relationship Id="rId394" Type="http://schemas.openxmlformats.org/officeDocument/2006/relationships/hyperlink" Target="http://mail.google.com/" TargetMode="External"/><Relationship Id="rId408" Type="http://schemas.openxmlformats.org/officeDocument/2006/relationships/hyperlink" Target="http://ci5.googleusercontent.com/" TargetMode="External"/><Relationship Id="rId615" Type="http://schemas.openxmlformats.org/officeDocument/2006/relationships/hyperlink" Target="http://api16-normal-c-alisg.tiktokv.com/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://configuration.ls.apple.com/" TargetMode="External"/><Relationship Id="rId18" Type="http://schemas.openxmlformats.org/officeDocument/2006/relationships/hyperlink" Target="http://googleapis.com/" TargetMode="External"/><Relationship Id="rId26" Type="http://schemas.openxmlformats.org/officeDocument/2006/relationships/hyperlink" Target="http://apple.com/" TargetMode="External"/><Relationship Id="rId39" Type="http://schemas.openxmlformats.org/officeDocument/2006/relationships/hyperlink" Target="http://gspe19-ssl.ls.apple.com/" TargetMode="External"/><Relationship Id="rId21" Type="http://schemas.openxmlformats.org/officeDocument/2006/relationships/hyperlink" Target="http://lh3.googleusercontent.com/" TargetMode="External"/><Relationship Id="rId34" Type="http://schemas.openxmlformats.org/officeDocument/2006/relationships/hyperlink" Target="http://branch.io/" TargetMode="External"/><Relationship Id="rId42" Type="http://schemas.openxmlformats.org/officeDocument/2006/relationships/hyperlink" Target="http://doubleclick.net/" TargetMode="External"/><Relationship Id="rId7" Type="http://schemas.openxmlformats.org/officeDocument/2006/relationships/hyperlink" Target="http://www.google.com/" TargetMode="External"/><Relationship Id="rId2" Type="http://schemas.openxmlformats.org/officeDocument/2006/relationships/hyperlink" Target="http://apple.com/" TargetMode="External"/><Relationship Id="rId16" Type="http://schemas.openxmlformats.org/officeDocument/2006/relationships/hyperlink" Target="http://apple.com/" TargetMode="External"/><Relationship Id="rId20" Type="http://schemas.openxmlformats.org/officeDocument/2006/relationships/hyperlink" Target="http://crashlytics.com/" TargetMode="External"/><Relationship Id="rId29" Type="http://schemas.openxmlformats.org/officeDocument/2006/relationships/hyperlink" Target="http://in.appcenter.ms/" TargetMode="External"/><Relationship Id="rId41" Type="http://schemas.openxmlformats.org/officeDocument/2006/relationships/hyperlink" Target="http://googleads.g.doubleclick.net/" TargetMode="External"/><Relationship Id="rId1" Type="http://schemas.openxmlformats.org/officeDocument/2006/relationships/hyperlink" Target="http://inappcheck.itunes.apple.com/" TargetMode="External"/><Relationship Id="rId6" Type="http://schemas.openxmlformats.org/officeDocument/2006/relationships/hyperlink" Target="http://app-measurement.com/" TargetMode="External"/><Relationship Id="rId11" Type="http://schemas.openxmlformats.org/officeDocument/2006/relationships/hyperlink" Target="http://bag.itunes.apple.com/" TargetMode="External"/><Relationship Id="rId24" Type="http://schemas.openxmlformats.org/officeDocument/2006/relationships/hyperlink" Target="http://apple.com/" TargetMode="External"/><Relationship Id="rId32" Type="http://schemas.openxmlformats.org/officeDocument/2006/relationships/hyperlink" Target="http://apple.com/" TargetMode="External"/><Relationship Id="rId37" Type="http://schemas.openxmlformats.org/officeDocument/2006/relationships/hyperlink" Target="http://sessions.bugsnag.com/" TargetMode="External"/><Relationship Id="rId40" Type="http://schemas.openxmlformats.org/officeDocument/2006/relationships/hyperlink" Target="http://apple.com/" TargetMode="External"/><Relationship Id="rId5" Type="http://schemas.openxmlformats.org/officeDocument/2006/relationships/hyperlink" Target="http://app-measurement.com/" TargetMode="External"/><Relationship Id="rId15" Type="http://schemas.openxmlformats.org/officeDocument/2006/relationships/hyperlink" Target="http://gsp-ssl.ls.apple.com/" TargetMode="External"/><Relationship Id="rId23" Type="http://schemas.openxmlformats.org/officeDocument/2006/relationships/hyperlink" Target="http://ca.iadsdk.apple.com/" TargetMode="External"/><Relationship Id="rId28" Type="http://schemas.openxmlformats.org/officeDocument/2006/relationships/hyperlink" Target="http://adjust.com/" TargetMode="External"/><Relationship Id="rId36" Type="http://schemas.openxmlformats.org/officeDocument/2006/relationships/hyperlink" Target="http://branch.io/" TargetMode="External"/><Relationship Id="rId10" Type="http://schemas.openxmlformats.org/officeDocument/2006/relationships/hyperlink" Target="http://facebook.com/" TargetMode="External"/><Relationship Id="rId19" Type="http://schemas.openxmlformats.org/officeDocument/2006/relationships/hyperlink" Target="http://firebase-settings.crashlytics.com/" TargetMode="External"/><Relationship Id="rId31" Type="http://schemas.openxmlformats.org/officeDocument/2006/relationships/hyperlink" Target="http://configuration.apple.com/" TargetMode="External"/><Relationship Id="rId4" Type="http://schemas.openxmlformats.org/officeDocument/2006/relationships/hyperlink" Target="http://googleapis.com/" TargetMode="External"/><Relationship Id="rId9" Type="http://schemas.openxmlformats.org/officeDocument/2006/relationships/hyperlink" Target="http://graph.facebook.com/" TargetMode="External"/><Relationship Id="rId14" Type="http://schemas.openxmlformats.org/officeDocument/2006/relationships/hyperlink" Target="http://apple.com/" TargetMode="External"/><Relationship Id="rId22" Type="http://schemas.openxmlformats.org/officeDocument/2006/relationships/hyperlink" Target="http://googleusercontent.com/" TargetMode="External"/><Relationship Id="rId27" Type="http://schemas.openxmlformats.org/officeDocument/2006/relationships/hyperlink" Target="http://app.adjust.com/" TargetMode="External"/><Relationship Id="rId30" Type="http://schemas.openxmlformats.org/officeDocument/2006/relationships/hyperlink" Target="http://appcenter.ms/" TargetMode="External"/><Relationship Id="rId35" Type="http://schemas.openxmlformats.org/officeDocument/2006/relationships/hyperlink" Target="http://cdn.branch.io/" TargetMode="External"/><Relationship Id="rId8" Type="http://schemas.openxmlformats.org/officeDocument/2006/relationships/hyperlink" Target="http://google.com/" TargetMode="External"/><Relationship Id="rId3" Type="http://schemas.openxmlformats.org/officeDocument/2006/relationships/hyperlink" Target="http://firebaseinstallations.googleapis.com/" TargetMode="External"/><Relationship Id="rId12" Type="http://schemas.openxmlformats.org/officeDocument/2006/relationships/hyperlink" Target="http://apple.com/" TargetMode="External"/><Relationship Id="rId17" Type="http://schemas.openxmlformats.org/officeDocument/2006/relationships/hyperlink" Target="http://firebaselogging-pa.googleapis.com/" TargetMode="External"/><Relationship Id="rId25" Type="http://schemas.openxmlformats.org/officeDocument/2006/relationships/hyperlink" Target="http://gspe1-ssl.ls.apple.com/" TargetMode="External"/><Relationship Id="rId33" Type="http://schemas.openxmlformats.org/officeDocument/2006/relationships/hyperlink" Target="http://api2.branch.io/" TargetMode="External"/><Relationship Id="rId38" Type="http://schemas.openxmlformats.org/officeDocument/2006/relationships/hyperlink" Target="http://bugsa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J59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sqref="A1:A3"/>
    </sheetView>
  </sheetViews>
  <sheetFormatPr baseColWidth="10" defaultColWidth="12.6640625" defaultRowHeight="15.75" customHeight="1"/>
  <cols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5" width="3.5" customWidth="1"/>
    <col min="36" max="36" width="49" customWidth="1"/>
  </cols>
  <sheetData>
    <row r="1" spans="1:36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02" t="s">
        <v>4</v>
      </c>
    </row>
    <row r="2" spans="1:36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01"/>
    </row>
    <row r="3" spans="1:36" ht="113">
      <c r="A3" s="101"/>
      <c r="B3" s="101"/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2" t="s">
        <v>27</v>
      </c>
      <c r="S3" s="2" t="s">
        <v>28</v>
      </c>
      <c r="T3" s="2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01"/>
    </row>
    <row r="4" spans="1:36" ht="13">
      <c r="A4" s="104" t="s">
        <v>44</v>
      </c>
      <c r="B4" s="5" t="s">
        <v>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36" ht="13">
      <c r="A5" s="101"/>
      <c r="B5" s="5" t="s">
        <v>46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36" ht="13">
      <c r="A6" s="101"/>
      <c r="B6" s="5" t="s">
        <v>47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</row>
    <row r="7" spans="1:36" ht="13">
      <c r="A7" s="101"/>
      <c r="B7" s="5" t="s">
        <v>48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36" ht="13">
      <c r="A8" s="101"/>
      <c r="B8" s="5" t="s">
        <v>49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</row>
    <row r="9" spans="1:36" ht="13">
      <c r="A9" s="101"/>
      <c r="B9" s="5" t="s">
        <v>50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36" ht="13">
      <c r="A10" s="104" t="s">
        <v>51</v>
      </c>
      <c r="B10" s="5" t="s">
        <v>52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spans="1:36" ht="13">
      <c r="A11" s="101"/>
      <c r="B11" s="6" t="s">
        <v>53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1:36" ht="13">
      <c r="A12" s="101"/>
      <c r="B12" s="5" t="s">
        <v>54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</row>
    <row r="13" spans="1:36" ht="13">
      <c r="A13" s="101"/>
      <c r="B13" s="5" t="s">
        <v>55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spans="1:36" ht="13">
      <c r="A14" s="101"/>
      <c r="B14" s="5" t="s">
        <v>56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1:36" ht="13">
      <c r="A15" s="101"/>
      <c r="B15" s="5" t="s">
        <v>57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  <row r="16" spans="1:36" ht="13">
      <c r="A16" s="101"/>
      <c r="B16" s="5" t="s">
        <v>58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  <row r="17" spans="1:14" ht="13">
      <c r="A17" s="101"/>
      <c r="B17" s="7" t="s">
        <v>59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1:14" ht="13">
      <c r="A18" s="101"/>
      <c r="B18" s="7" t="s">
        <v>60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</row>
    <row r="19" spans="1:14" ht="13">
      <c r="A19" s="101"/>
      <c r="B19" s="7" t="s">
        <v>61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</row>
    <row r="20" spans="1:14" ht="13">
      <c r="A20" s="104" t="s">
        <v>62</v>
      </c>
      <c r="B20" s="5" t="s">
        <v>63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1:14" ht="13">
      <c r="A21" s="101"/>
      <c r="B21" s="5" t="s">
        <v>64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</row>
    <row r="22" spans="1:14" ht="13">
      <c r="A22" s="101"/>
      <c r="B22" s="5" t="s">
        <v>65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3" spans="1:14" ht="13">
      <c r="A23" s="101"/>
      <c r="B23" s="5" t="s">
        <v>66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</row>
    <row r="24" spans="1:14" ht="13">
      <c r="A24" s="104" t="s">
        <v>67</v>
      </c>
      <c r="B24" s="5" t="s">
        <v>68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</row>
    <row r="25" spans="1:14" ht="13">
      <c r="A25" s="101"/>
      <c r="B25" s="5" t="s">
        <v>69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 ht="13">
      <c r="A26" s="101"/>
      <c r="B26" s="5" t="s">
        <v>70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</row>
    <row r="27" spans="1:14" ht="13">
      <c r="A27" s="101"/>
      <c r="B27" s="5" t="s">
        <v>71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</row>
    <row r="28" spans="1:14" ht="13">
      <c r="A28" s="101"/>
      <c r="B28" s="5" t="s">
        <v>72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 ht="13">
      <c r="A29" s="104" t="s">
        <v>73</v>
      </c>
      <c r="B29" s="5" t="s">
        <v>74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 ht="13">
      <c r="A30" s="101"/>
      <c r="B30" s="5" t="s">
        <v>75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 ht="13">
      <c r="A31" s="101"/>
      <c r="B31" s="5" t="s">
        <v>76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 ht="13">
      <c r="A32" s="101"/>
      <c r="B32" s="5" t="s">
        <v>77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1:14" ht="13">
      <c r="A33" s="101"/>
      <c r="B33" s="5" t="s">
        <v>78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1:14" ht="13">
      <c r="A34" s="101"/>
      <c r="B34" s="5" t="s">
        <v>79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  <row r="35" spans="1:14" ht="13">
      <c r="A35" s="101"/>
      <c r="B35" s="5" t="s">
        <v>80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1:14" ht="13">
      <c r="A36" s="101"/>
      <c r="B36" s="5" t="s">
        <v>81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1:14" ht="13">
      <c r="A37" s="101"/>
      <c r="B37" s="5" t="s">
        <v>82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</row>
    <row r="38" spans="1:14" ht="13">
      <c r="A38" s="101"/>
      <c r="B38" s="5" t="s">
        <v>83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</row>
    <row r="39" spans="1:14" ht="13">
      <c r="A39" s="101"/>
      <c r="B39" s="5" t="s">
        <v>84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</row>
    <row r="40" spans="1:14" ht="13">
      <c r="A40" s="104" t="s">
        <v>85</v>
      </c>
      <c r="B40" s="5" t="s">
        <v>86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</row>
    <row r="41" spans="1:14" ht="13">
      <c r="A41" s="101"/>
      <c r="B41" s="5" t="s">
        <v>87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</row>
    <row r="42" spans="1:14" ht="13">
      <c r="A42" s="101"/>
      <c r="B42" s="5" t="s">
        <v>88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</row>
    <row r="43" spans="1:14" ht="13">
      <c r="A43" s="101"/>
      <c r="B43" s="5" t="s">
        <v>89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</row>
    <row r="44" spans="1:14" ht="13">
      <c r="A44" s="104" t="s">
        <v>90</v>
      </c>
      <c r="B44" s="5" t="s">
        <v>91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ht="13">
      <c r="A45" s="101"/>
      <c r="B45" s="5" t="s">
        <v>92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1:14" ht="13">
      <c r="A46" s="101"/>
      <c r="B46" s="5" t="s">
        <v>93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1:14" ht="13">
      <c r="A47" s="101"/>
      <c r="B47" s="5" t="s">
        <v>94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48" spans="1:14" ht="13">
      <c r="A48" s="104" t="s">
        <v>95</v>
      </c>
      <c r="B48" s="5" t="s">
        <v>96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</row>
    <row r="49" spans="1:14" ht="13">
      <c r="A49" s="101"/>
      <c r="B49" s="5" t="s">
        <v>97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</row>
    <row r="50" spans="1:14" ht="13">
      <c r="A50" s="101"/>
      <c r="B50" s="5" t="s">
        <v>98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1:14" ht="13">
      <c r="A51" s="101"/>
      <c r="B51" s="5" t="s">
        <v>99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</row>
    <row r="52" spans="1:14" ht="13">
      <c r="A52" s="101"/>
      <c r="B52" s="5" t="s">
        <v>100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</row>
    <row r="53" spans="1:14" ht="13">
      <c r="A53" s="101"/>
      <c r="B53" s="5" t="s">
        <v>101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</row>
    <row r="54" spans="1:14" ht="13">
      <c r="A54" s="104" t="s">
        <v>102</v>
      </c>
      <c r="B54" s="5" t="s">
        <v>103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 ht="13">
      <c r="A55" s="101"/>
      <c r="B55" s="5" t="s">
        <v>104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</row>
    <row r="56" spans="1:14" ht="13">
      <c r="A56" s="101"/>
      <c r="B56" s="5" t="s">
        <v>105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</row>
    <row r="57" spans="1:14" ht="13">
      <c r="A57" s="101"/>
      <c r="B57" s="5" t="s">
        <v>106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</row>
    <row r="58" spans="1:14" ht="13">
      <c r="A58" s="101"/>
      <c r="B58" s="5" t="s">
        <v>107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</row>
    <row r="59" spans="1:14" ht="13">
      <c r="A59" s="101"/>
      <c r="B59" s="7" t="s">
        <v>108</v>
      </c>
    </row>
  </sheetData>
  <mergeCells count="21">
    <mergeCell ref="A40:A43"/>
    <mergeCell ref="A44:A47"/>
    <mergeCell ref="A48:A53"/>
    <mergeCell ref="A54:A59"/>
    <mergeCell ref="N2:U2"/>
    <mergeCell ref="A4:A9"/>
    <mergeCell ref="A10:A19"/>
    <mergeCell ref="A20:A23"/>
    <mergeCell ref="A24:A28"/>
    <mergeCell ref="A29:A39"/>
    <mergeCell ref="AI1:AI3"/>
    <mergeCell ref="AJ1:AJ3"/>
    <mergeCell ref="C2:G2"/>
    <mergeCell ref="H2:M2"/>
    <mergeCell ref="AF2:AH2"/>
    <mergeCell ref="V2:Y2"/>
    <mergeCell ref="Z2:AB2"/>
    <mergeCell ref="AC2:AE2"/>
    <mergeCell ref="A1:A3"/>
    <mergeCell ref="B1:B3"/>
    <mergeCell ref="C1:AH1"/>
  </mergeCells>
  <phoneticPr fontId="37" type="noConversion"/>
  <hyperlinks>
    <hyperlink ref="B11" r:id="rId1" xr:uid="{00000000-0004-0000-00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4"/>
  <sheetViews>
    <sheetView workbookViewId="0"/>
  </sheetViews>
  <sheetFormatPr baseColWidth="10" defaultColWidth="12.6640625" defaultRowHeight="15.75" customHeight="1"/>
  <cols>
    <col min="1" max="2" width="15.5" customWidth="1"/>
    <col min="3" max="3" width="18.33203125" customWidth="1"/>
    <col min="6" max="6" width="13" customWidth="1"/>
  </cols>
  <sheetData>
    <row r="1" spans="1:11" ht="15.75" customHeight="1">
      <c r="A1" s="8"/>
      <c r="B1" s="8" t="s">
        <v>109</v>
      </c>
      <c r="C1" s="8" t="s">
        <v>51</v>
      </c>
      <c r="D1" s="8" t="s">
        <v>62</v>
      </c>
      <c r="E1" s="8" t="s">
        <v>67</v>
      </c>
      <c r="F1" s="8" t="s">
        <v>73</v>
      </c>
      <c r="G1" s="8" t="s">
        <v>85</v>
      </c>
      <c r="H1" s="8" t="s">
        <v>90</v>
      </c>
      <c r="I1" s="8" t="s">
        <v>95</v>
      </c>
      <c r="J1" s="8" t="s">
        <v>102</v>
      </c>
    </row>
    <row r="2" spans="1:11" ht="15.75" customHeight="1">
      <c r="A2" s="5"/>
      <c r="B2" s="5" t="s">
        <v>45</v>
      </c>
      <c r="C2" s="5" t="s">
        <v>52</v>
      </c>
      <c r="D2" s="5" t="s">
        <v>63</v>
      </c>
      <c r="E2" s="5" t="s">
        <v>68</v>
      </c>
      <c r="F2" s="5" t="s">
        <v>74</v>
      </c>
      <c r="G2" s="5" t="s">
        <v>86</v>
      </c>
      <c r="H2" s="5" t="s">
        <v>91</v>
      </c>
      <c r="I2" s="5" t="s">
        <v>96</v>
      </c>
      <c r="J2" s="5" t="s">
        <v>110</v>
      </c>
    </row>
    <row r="3" spans="1:11" ht="15.75" customHeight="1">
      <c r="A3" s="5"/>
      <c r="B3" s="5" t="s">
        <v>46</v>
      </c>
      <c r="C3" s="9" t="s">
        <v>53</v>
      </c>
      <c r="D3" s="5" t="s">
        <v>64</v>
      </c>
      <c r="E3" s="5" t="s">
        <v>69</v>
      </c>
      <c r="F3" s="5" t="s">
        <v>75</v>
      </c>
      <c r="G3" s="5" t="s">
        <v>87</v>
      </c>
      <c r="H3" s="5" t="s">
        <v>111</v>
      </c>
      <c r="I3" s="5" t="s">
        <v>98</v>
      </c>
      <c r="J3" s="5" t="s">
        <v>112</v>
      </c>
    </row>
    <row r="4" spans="1:11" ht="15.75" customHeight="1">
      <c r="A4" s="5"/>
      <c r="B4" s="5" t="s">
        <v>113</v>
      </c>
      <c r="C4" s="5" t="s">
        <v>114</v>
      </c>
      <c r="D4" s="5" t="s">
        <v>65</v>
      </c>
      <c r="E4" s="5" t="s">
        <v>70</v>
      </c>
      <c r="F4" s="5" t="s">
        <v>76</v>
      </c>
      <c r="G4" s="5" t="s">
        <v>88</v>
      </c>
      <c r="H4" s="5" t="s">
        <v>93</v>
      </c>
      <c r="I4" s="5" t="s">
        <v>99</v>
      </c>
      <c r="J4" s="5" t="s">
        <v>107</v>
      </c>
    </row>
    <row r="5" spans="1:11" ht="15.75" customHeight="1">
      <c r="A5" s="5"/>
      <c r="B5" s="5" t="s">
        <v>48</v>
      </c>
      <c r="C5" s="5" t="s">
        <v>55</v>
      </c>
      <c r="D5" s="5" t="s">
        <v>66</v>
      </c>
      <c r="E5" s="5" t="s">
        <v>71</v>
      </c>
      <c r="F5" s="5" t="s">
        <v>77</v>
      </c>
      <c r="G5" s="10" t="s">
        <v>89</v>
      </c>
      <c r="H5" s="5" t="s">
        <v>94</v>
      </c>
      <c r="I5" s="5" t="s">
        <v>100</v>
      </c>
      <c r="J5" s="7" t="s">
        <v>108</v>
      </c>
    </row>
    <row r="6" spans="1:11" ht="15.75" customHeight="1">
      <c r="A6" s="5"/>
      <c r="B6" s="5" t="s">
        <v>49</v>
      </c>
      <c r="C6" s="5" t="s">
        <v>56</v>
      </c>
      <c r="D6" s="5"/>
      <c r="E6" s="5"/>
      <c r="F6" s="5" t="s">
        <v>78</v>
      </c>
      <c r="G6" s="5"/>
      <c r="H6" s="5"/>
      <c r="I6" s="5" t="s">
        <v>101</v>
      </c>
    </row>
    <row r="7" spans="1:11" ht="15.75" customHeight="1">
      <c r="A7" s="5"/>
      <c r="B7" s="5" t="s">
        <v>50</v>
      </c>
      <c r="C7" s="5" t="s">
        <v>57</v>
      </c>
      <c r="D7" s="5"/>
      <c r="E7" s="5"/>
      <c r="F7" s="5" t="s">
        <v>79</v>
      </c>
      <c r="G7" s="5"/>
      <c r="H7" s="5"/>
    </row>
    <row r="8" spans="1:11" ht="15.75" customHeight="1">
      <c r="A8" s="7"/>
      <c r="B8" s="7"/>
      <c r="C8" s="5" t="s">
        <v>58</v>
      </c>
      <c r="D8" s="7"/>
      <c r="E8" s="7"/>
      <c r="F8" s="5" t="s">
        <v>80</v>
      </c>
      <c r="G8" s="7"/>
      <c r="H8" s="7"/>
      <c r="I8" s="7"/>
      <c r="J8" s="7"/>
    </row>
    <row r="9" spans="1:11" ht="15.75" customHeight="1">
      <c r="A9" s="7"/>
      <c r="B9" s="7"/>
      <c r="C9" s="7" t="s">
        <v>59</v>
      </c>
      <c r="D9" s="7"/>
      <c r="E9" s="7"/>
      <c r="F9" s="5" t="s">
        <v>81</v>
      </c>
      <c r="G9" s="7"/>
      <c r="H9" s="7"/>
      <c r="I9" s="7"/>
      <c r="J9" s="7"/>
    </row>
    <row r="10" spans="1:11" ht="15.75" customHeight="1">
      <c r="A10" s="7"/>
      <c r="B10" s="7"/>
      <c r="C10" s="7" t="s">
        <v>60</v>
      </c>
      <c r="D10" s="7"/>
      <c r="E10" s="7"/>
      <c r="F10" s="5" t="s">
        <v>83</v>
      </c>
      <c r="G10" s="7"/>
      <c r="H10" s="7"/>
      <c r="I10" s="7"/>
      <c r="J10" s="7"/>
    </row>
    <row r="11" spans="1:11" ht="15.75" customHeight="1">
      <c r="A11" s="7"/>
      <c r="B11" s="7"/>
      <c r="C11" s="7" t="s">
        <v>61</v>
      </c>
      <c r="D11" s="7"/>
      <c r="E11" s="7"/>
      <c r="F11" s="5" t="s">
        <v>84</v>
      </c>
      <c r="G11" s="7"/>
      <c r="H11" s="7"/>
      <c r="I11" s="7"/>
      <c r="J11" s="7"/>
    </row>
    <row r="12" spans="1:11" ht="15.75" customHeight="1">
      <c r="A12" s="7"/>
      <c r="B12" s="7"/>
      <c r="C12" s="7"/>
      <c r="D12" s="7"/>
      <c r="E12" s="7"/>
      <c r="G12" s="7"/>
      <c r="H12" s="7"/>
      <c r="I12" s="7"/>
      <c r="J12" s="7"/>
      <c r="K12" s="11" t="s">
        <v>115</v>
      </c>
    </row>
    <row r="13" spans="1:11" ht="15.75" customHeight="1">
      <c r="A13" s="11" t="s">
        <v>116</v>
      </c>
      <c r="B13" s="12">
        <v>6</v>
      </c>
      <c r="C13" s="12">
        <v>10</v>
      </c>
      <c r="D13" s="12">
        <v>4</v>
      </c>
      <c r="E13" s="12">
        <v>4</v>
      </c>
      <c r="F13" s="12">
        <v>10</v>
      </c>
      <c r="G13" s="12">
        <v>3</v>
      </c>
      <c r="H13" s="12">
        <v>4</v>
      </c>
      <c r="I13" s="12">
        <v>5</v>
      </c>
      <c r="J13" s="12">
        <v>4</v>
      </c>
      <c r="K13" s="12">
        <f>SUM(B13:J13)</f>
        <v>50</v>
      </c>
    </row>
    <row r="14" spans="1:11" ht="15.75" customHeight="1">
      <c r="K14" s="11"/>
    </row>
  </sheetData>
  <phoneticPr fontId="37" type="noConversion"/>
  <hyperlinks>
    <hyperlink ref="C3" r:id="rId1" xr:uid="{00000000-0004-0000-0100-000000000000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  <pageSetUpPr fitToPage="1"/>
  </sheetPr>
  <dimension ref="A1:AP9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1.5" customWidth="1"/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5" width="3.5" customWidth="1"/>
    <col min="36" max="36" width="2.6640625" customWidth="1"/>
    <col min="37" max="37" width="10.5" hidden="1" customWidth="1"/>
    <col min="38" max="38" width="2.33203125" hidden="1" customWidth="1"/>
    <col min="39" max="39" width="34.6640625" hidden="1" customWidth="1"/>
    <col min="40" max="40" width="23" hidden="1" customWidth="1"/>
    <col min="41" max="41" width="19.6640625" hidden="1" customWidth="1"/>
    <col min="42" max="42" width="31.83203125" hidden="1" customWidth="1"/>
  </cols>
  <sheetData>
    <row r="1" spans="1:42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03" t="s">
        <v>117</v>
      </c>
      <c r="AK1" s="1"/>
      <c r="AL1" s="1"/>
      <c r="AM1" s="1"/>
      <c r="AN1" s="102" t="s">
        <v>4</v>
      </c>
      <c r="AO1" s="1"/>
      <c r="AP1" s="1"/>
    </row>
    <row r="2" spans="1:42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01"/>
      <c r="AK2" s="1"/>
      <c r="AL2" s="1"/>
      <c r="AM2" s="1"/>
      <c r="AN2" s="101"/>
      <c r="AO2" s="1"/>
      <c r="AP2" s="1"/>
    </row>
    <row r="3" spans="1:42" ht="113">
      <c r="A3" s="101"/>
      <c r="B3" s="101"/>
      <c r="C3" s="2" t="s">
        <v>12</v>
      </c>
      <c r="D3" s="13" t="s">
        <v>13</v>
      </c>
      <c r="E3" s="13" t="s">
        <v>14</v>
      </c>
      <c r="F3" s="2" t="s">
        <v>15</v>
      </c>
      <c r="G3" s="2" t="s">
        <v>118</v>
      </c>
      <c r="H3" s="2" t="s">
        <v>17</v>
      </c>
      <c r="I3" s="2" t="s">
        <v>18</v>
      </c>
      <c r="J3" s="2" t="s">
        <v>19</v>
      </c>
      <c r="K3" s="2" t="s">
        <v>119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14" t="s">
        <v>120</v>
      </c>
      <c r="S3" s="2" t="s">
        <v>28</v>
      </c>
      <c r="T3" s="13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01"/>
      <c r="AK3" s="1" t="s">
        <v>121</v>
      </c>
      <c r="AL3" s="1" t="s">
        <v>122</v>
      </c>
      <c r="AM3" s="1" t="s">
        <v>123</v>
      </c>
      <c r="AN3" s="101"/>
      <c r="AO3" s="1"/>
      <c r="AP3" s="1"/>
    </row>
    <row r="4" spans="1:42" ht="15.75" customHeight="1">
      <c r="A4" s="104" t="s">
        <v>44</v>
      </c>
      <c r="B4" s="15" t="s">
        <v>45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 t="s">
        <v>124</v>
      </c>
      <c r="O4" s="16" t="s">
        <v>124</v>
      </c>
      <c r="P4" s="16" t="s">
        <v>124</v>
      </c>
      <c r="Q4" s="16"/>
      <c r="R4" s="16" t="s">
        <v>124</v>
      </c>
      <c r="S4" s="16" t="s">
        <v>124</v>
      </c>
      <c r="T4" s="16"/>
      <c r="U4" s="16" t="s">
        <v>124</v>
      </c>
      <c r="V4" s="16" t="s">
        <v>124</v>
      </c>
      <c r="W4" s="16"/>
      <c r="X4" s="16" t="s">
        <v>125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 t="s">
        <v>124</v>
      </c>
      <c r="AJ4" s="16">
        <f t="shared" ref="AJ4:AJ55" si="0">COUNTIF(C4:AH4, "x")</f>
        <v>8</v>
      </c>
      <c r="AK4" s="16">
        <v>284882215</v>
      </c>
      <c r="AL4" s="17"/>
      <c r="AM4" s="17" t="s">
        <v>126</v>
      </c>
      <c r="AN4" s="16"/>
      <c r="AO4" s="16"/>
      <c r="AP4" s="16" t="s">
        <v>127</v>
      </c>
    </row>
    <row r="5" spans="1:42" ht="15.75" customHeight="1">
      <c r="A5" s="101"/>
      <c r="B5" s="18" t="s">
        <v>46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 t="s">
        <v>124</v>
      </c>
      <c r="O5" s="18" t="s">
        <v>124</v>
      </c>
      <c r="P5" s="19" t="s">
        <v>124</v>
      </c>
      <c r="Q5" s="19"/>
      <c r="R5" s="19" t="s">
        <v>124</v>
      </c>
      <c r="S5" s="19" t="s">
        <v>124</v>
      </c>
      <c r="T5" s="19"/>
      <c r="U5" s="19" t="s">
        <v>124</v>
      </c>
      <c r="V5" s="19" t="s">
        <v>124</v>
      </c>
      <c r="W5" s="19"/>
      <c r="X5" s="19" t="s">
        <v>124</v>
      </c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 t="s">
        <v>124</v>
      </c>
      <c r="AJ5" s="19">
        <f t="shared" si="0"/>
        <v>8</v>
      </c>
      <c r="AK5" s="19">
        <v>389801252</v>
      </c>
      <c r="AL5" s="20"/>
      <c r="AM5" s="20" t="s">
        <v>126</v>
      </c>
      <c r="AN5" s="19"/>
      <c r="AO5" s="19"/>
      <c r="AP5" s="21" t="s">
        <v>128</v>
      </c>
    </row>
    <row r="6" spans="1:42" ht="15.75" customHeight="1">
      <c r="A6" s="101"/>
      <c r="B6" s="15" t="s">
        <v>47</v>
      </c>
      <c r="C6" s="15"/>
      <c r="D6" s="15" t="s">
        <v>124</v>
      </c>
      <c r="E6" s="15"/>
      <c r="F6" s="15"/>
      <c r="G6" s="15"/>
      <c r="H6" s="15"/>
      <c r="I6" s="15"/>
      <c r="J6" s="15"/>
      <c r="K6" s="15"/>
      <c r="L6" s="15"/>
      <c r="M6" s="15"/>
      <c r="N6" s="15" t="s">
        <v>124</v>
      </c>
      <c r="O6" s="16" t="s">
        <v>124</v>
      </c>
      <c r="P6" s="16" t="s">
        <v>124</v>
      </c>
      <c r="Q6" s="16"/>
      <c r="R6" s="16"/>
      <c r="S6" s="16" t="s">
        <v>124</v>
      </c>
      <c r="T6" s="16" t="s">
        <v>124</v>
      </c>
      <c r="U6" s="16" t="s">
        <v>124</v>
      </c>
      <c r="V6" s="16" t="s">
        <v>124</v>
      </c>
      <c r="W6" s="16" t="s">
        <v>124</v>
      </c>
      <c r="X6" s="16"/>
      <c r="Y6" s="16" t="s">
        <v>124</v>
      </c>
      <c r="Z6" s="16"/>
      <c r="AA6" s="16"/>
      <c r="AB6" s="16"/>
      <c r="AC6" s="16"/>
      <c r="AD6" s="16"/>
      <c r="AE6" s="16"/>
      <c r="AF6" s="16"/>
      <c r="AG6" s="16"/>
      <c r="AH6" s="16"/>
      <c r="AI6" s="16" t="s">
        <v>124</v>
      </c>
      <c r="AJ6" s="16">
        <f t="shared" si="0"/>
        <v>10</v>
      </c>
      <c r="AK6" s="16">
        <v>443904275</v>
      </c>
      <c r="AL6" s="17"/>
      <c r="AM6" s="17" t="s">
        <v>129</v>
      </c>
      <c r="AN6" s="16"/>
      <c r="AO6" s="16"/>
      <c r="AP6" s="22" t="s">
        <v>130</v>
      </c>
    </row>
    <row r="7" spans="1:42" ht="15.75" hidden="1" customHeight="1">
      <c r="A7" s="101"/>
      <c r="B7" s="18" t="s">
        <v>48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 t="s">
        <v>124</v>
      </c>
      <c r="O7" s="19" t="s">
        <v>124</v>
      </c>
      <c r="P7" s="19" t="s">
        <v>124</v>
      </c>
      <c r="Q7" s="19"/>
      <c r="R7" s="19"/>
      <c r="S7" s="19"/>
      <c r="T7" s="19"/>
      <c r="U7" s="19"/>
      <c r="V7" s="19" t="s">
        <v>124</v>
      </c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>
        <f t="shared" si="0"/>
        <v>4</v>
      </c>
      <c r="AK7" s="19">
        <v>333903271</v>
      </c>
      <c r="AL7" s="20"/>
      <c r="AM7" s="20" t="s">
        <v>131</v>
      </c>
      <c r="AN7" s="19"/>
      <c r="AO7" s="19"/>
      <c r="AP7" s="19"/>
    </row>
    <row r="8" spans="1:42" ht="15.75" hidden="1" customHeight="1">
      <c r="A8" s="101"/>
      <c r="B8" s="23" t="s">
        <v>49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16">
        <f t="shared" si="0"/>
        <v>0</v>
      </c>
      <c r="AK8" s="21">
        <v>310633997</v>
      </c>
      <c r="AL8" s="21" t="s">
        <v>132</v>
      </c>
      <c r="AM8" s="24" t="s">
        <v>133</v>
      </c>
      <c r="AN8" s="21" t="s">
        <v>134</v>
      </c>
      <c r="AO8" s="16"/>
      <c r="AP8" s="16"/>
    </row>
    <row r="9" spans="1:42" ht="15.75" hidden="1" customHeight="1">
      <c r="A9" s="101"/>
      <c r="B9" s="18" t="s">
        <v>50</v>
      </c>
      <c r="C9" s="18"/>
      <c r="D9" s="18" t="s">
        <v>124</v>
      </c>
      <c r="E9" s="18"/>
      <c r="F9" s="18"/>
      <c r="G9" s="18"/>
      <c r="H9" s="18"/>
      <c r="I9" s="18"/>
      <c r="J9" s="18"/>
      <c r="K9" s="18"/>
      <c r="L9" s="18"/>
      <c r="M9" s="18"/>
      <c r="N9" s="18" t="s">
        <v>124</v>
      </c>
      <c r="O9" s="19" t="s">
        <v>124</v>
      </c>
      <c r="P9" s="19"/>
      <c r="Q9" s="19"/>
      <c r="R9" s="19"/>
      <c r="S9" s="19" t="s">
        <v>124</v>
      </c>
      <c r="T9" s="19"/>
      <c r="U9" s="19"/>
      <c r="V9" s="19"/>
      <c r="W9" s="19" t="s">
        <v>124</v>
      </c>
      <c r="X9" s="19" t="s">
        <v>124</v>
      </c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>
        <f t="shared" si="0"/>
        <v>6</v>
      </c>
      <c r="AK9" s="19">
        <v>333903271</v>
      </c>
      <c r="AL9" s="19" t="s">
        <v>132</v>
      </c>
      <c r="AM9" s="20" t="s">
        <v>131</v>
      </c>
      <c r="AN9" s="19" t="s">
        <v>135</v>
      </c>
      <c r="AO9" s="19"/>
      <c r="AP9" s="19"/>
    </row>
    <row r="10" spans="1:42" ht="15.75" hidden="1" customHeight="1">
      <c r="A10" s="104" t="s">
        <v>51</v>
      </c>
      <c r="B10" s="15" t="s">
        <v>52</v>
      </c>
      <c r="C10" s="15"/>
      <c r="D10" s="15" t="s">
        <v>124</v>
      </c>
      <c r="E10" s="15"/>
      <c r="F10" s="15"/>
      <c r="G10" s="15" t="s">
        <v>124</v>
      </c>
      <c r="H10" s="15" t="s">
        <v>124</v>
      </c>
      <c r="I10" s="15"/>
      <c r="J10" s="15"/>
      <c r="K10" s="15"/>
      <c r="L10" s="15" t="s">
        <v>124</v>
      </c>
      <c r="M10" s="15"/>
      <c r="N10" s="15" t="s">
        <v>124</v>
      </c>
      <c r="O10" s="16" t="s">
        <v>124</v>
      </c>
      <c r="P10" s="16"/>
      <c r="Q10" s="16"/>
      <c r="R10" s="16"/>
      <c r="S10" s="16" t="s">
        <v>124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>
        <f t="shared" si="0"/>
        <v>7</v>
      </c>
      <c r="AK10" s="16">
        <v>585027354</v>
      </c>
      <c r="AL10" s="16" t="s">
        <v>132</v>
      </c>
      <c r="AM10" s="17" t="s">
        <v>136</v>
      </c>
      <c r="AN10" s="16"/>
      <c r="AO10" s="16"/>
      <c r="AP10" s="16"/>
    </row>
    <row r="11" spans="1:42" ht="15.75" hidden="1" customHeight="1">
      <c r="A11" s="101"/>
      <c r="B11" s="25" t="s">
        <v>53</v>
      </c>
      <c r="C11" s="18" t="s">
        <v>124</v>
      </c>
      <c r="D11" s="18" t="s">
        <v>124</v>
      </c>
      <c r="E11" s="18"/>
      <c r="F11" s="18"/>
      <c r="G11" s="18"/>
      <c r="H11" s="18"/>
      <c r="I11" s="18"/>
      <c r="J11" s="18"/>
      <c r="K11" s="18"/>
      <c r="L11" s="18"/>
      <c r="M11" s="18"/>
      <c r="N11" s="18" t="s">
        <v>124</v>
      </c>
      <c r="O11" s="19" t="s">
        <v>124</v>
      </c>
      <c r="P11" s="19" t="s">
        <v>124</v>
      </c>
      <c r="Q11" s="19"/>
      <c r="R11" s="19"/>
      <c r="S11" s="19" t="s">
        <v>124</v>
      </c>
      <c r="T11" s="19" t="s">
        <v>124</v>
      </c>
      <c r="U11" s="19" t="s">
        <v>124</v>
      </c>
      <c r="V11" s="19"/>
      <c r="W11" s="19"/>
      <c r="X11" s="19" t="s">
        <v>124</v>
      </c>
      <c r="Y11" s="19"/>
      <c r="Z11" s="19"/>
      <c r="AA11" s="19"/>
      <c r="AB11" s="19"/>
      <c r="AC11" s="19"/>
      <c r="AD11" s="19"/>
      <c r="AE11" s="19" t="s">
        <v>124</v>
      </c>
      <c r="AF11" s="19"/>
      <c r="AG11" s="19"/>
      <c r="AH11" s="19"/>
      <c r="AI11" s="19"/>
      <c r="AJ11" s="19">
        <f t="shared" si="0"/>
        <v>10</v>
      </c>
      <c r="AK11" s="19">
        <v>367003839</v>
      </c>
      <c r="AL11" s="19" t="s">
        <v>132</v>
      </c>
      <c r="AM11" s="20" t="s">
        <v>137</v>
      </c>
      <c r="AN11" s="19"/>
      <c r="AO11" s="19"/>
      <c r="AP11" s="19"/>
    </row>
    <row r="12" spans="1:42" ht="15.75" customHeight="1">
      <c r="A12" s="101"/>
      <c r="B12" s="15" t="s">
        <v>138</v>
      </c>
      <c r="C12" s="15" t="s">
        <v>124</v>
      </c>
      <c r="D12" s="15"/>
      <c r="E12" s="15" t="s">
        <v>124</v>
      </c>
      <c r="F12" s="15"/>
      <c r="G12" s="15"/>
      <c r="H12" s="15" t="s">
        <v>124</v>
      </c>
      <c r="I12" s="15" t="s">
        <v>124</v>
      </c>
      <c r="J12" s="15"/>
      <c r="K12" s="15"/>
      <c r="L12" s="15"/>
      <c r="M12" s="15"/>
      <c r="N12" s="15" t="s">
        <v>124</v>
      </c>
      <c r="O12" s="16" t="s">
        <v>124</v>
      </c>
      <c r="P12" s="16" t="s">
        <v>124</v>
      </c>
      <c r="Q12" s="16"/>
      <c r="R12" s="16"/>
      <c r="S12" s="16" t="s">
        <v>124</v>
      </c>
      <c r="T12" s="16" t="s">
        <v>124</v>
      </c>
      <c r="U12" s="16"/>
      <c r="V12" s="16" t="s">
        <v>124</v>
      </c>
      <c r="W12" s="16"/>
      <c r="X12" s="16" t="s">
        <v>124</v>
      </c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 t="s">
        <v>124</v>
      </c>
      <c r="AJ12" s="16">
        <f t="shared" si="0"/>
        <v>11</v>
      </c>
      <c r="AK12" s="16">
        <v>295646461</v>
      </c>
      <c r="AL12" s="16"/>
      <c r="AM12" s="17" t="s">
        <v>139</v>
      </c>
      <c r="AN12" s="16"/>
      <c r="AO12" s="16"/>
      <c r="AP12" s="16"/>
    </row>
    <row r="13" spans="1:42" ht="15.75" customHeight="1">
      <c r="A13" s="101"/>
      <c r="B13" s="18" t="s">
        <v>55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 t="s">
        <v>124</v>
      </c>
      <c r="O13" s="19" t="s">
        <v>124</v>
      </c>
      <c r="P13" s="19" t="s">
        <v>124</v>
      </c>
      <c r="Q13" s="19" t="s">
        <v>124</v>
      </c>
      <c r="R13" s="19" t="s">
        <v>124</v>
      </c>
      <c r="S13" s="19" t="s">
        <v>124</v>
      </c>
      <c r="T13" s="19" t="s">
        <v>124</v>
      </c>
      <c r="U13" s="19"/>
      <c r="V13" s="19"/>
      <c r="W13" s="19"/>
      <c r="X13" s="19" t="s">
        <v>124</v>
      </c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 t="s">
        <v>124</v>
      </c>
      <c r="AJ13" s="19">
        <f t="shared" si="0"/>
        <v>8</v>
      </c>
      <c r="AK13" s="19">
        <v>368677368</v>
      </c>
      <c r="AL13" s="19"/>
      <c r="AM13" s="20" t="s">
        <v>140</v>
      </c>
      <c r="AN13" s="19" t="s">
        <v>141</v>
      </c>
      <c r="AO13" s="19"/>
      <c r="AP13" s="19"/>
    </row>
    <row r="14" spans="1:42" ht="15.75" hidden="1" customHeight="1">
      <c r="A14" s="101"/>
      <c r="B14" s="15" t="s">
        <v>56</v>
      </c>
      <c r="C14" s="15" t="s">
        <v>124</v>
      </c>
      <c r="D14" s="15" t="s">
        <v>124</v>
      </c>
      <c r="E14" s="15" t="s">
        <v>124</v>
      </c>
      <c r="F14" s="15"/>
      <c r="G14" s="15"/>
      <c r="H14" s="15"/>
      <c r="I14" s="15"/>
      <c r="J14" s="15"/>
      <c r="K14" s="15"/>
      <c r="L14" s="15"/>
      <c r="M14" s="15"/>
      <c r="N14" s="15" t="s">
        <v>124</v>
      </c>
      <c r="O14" s="16" t="s">
        <v>124</v>
      </c>
      <c r="P14" s="16" t="s">
        <v>124</v>
      </c>
      <c r="Q14" s="16"/>
      <c r="R14" s="16"/>
      <c r="S14" s="16" t="s">
        <v>124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>
        <f t="shared" si="0"/>
        <v>7</v>
      </c>
      <c r="AK14" s="16">
        <v>529379082</v>
      </c>
      <c r="AL14" s="16" t="s">
        <v>132</v>
      </c>
      <c r="AM14" s="17" t="s">
        <v>142</v>
      </c>
      <c r="AN14" s="16"/>
      <c r="AO14" s="16"/>
      <c r="AP14" s="16"/>
    </row>
    <row r="15" spans="1:42" ht="15.75" customHeight="1">
      <c r="A15" s="101"/>
      <c r="B15" s="18" t="s">
        <v>57</v>
      </c>
      <c r="C15" s="18"/>
      <c r="D15" s="18" t="s">
        <v>124</v>
      </c>
      <c r="E15" s="18" t="s">
        <v>124</v>
      </c>
      <c r="F15" s="18"/>
      <c r="G15" s="18"/>
      <c r="H15" s="18"/>
      <c r="I15" s="18"/>
      <c r="J15" s="18"/>
      <c r="K15" s="18"/>
      <c r="L15" s="18"/>
      <c r="M15" s="18"/>
      <c r="N15" s="18" t="s">
        <v>124</v>
      </c>
      <c r="O15" s="19" t="s">
        <v>124</v>
      </c>
      <c r="P15" s="19" t="s">
        <v>124</v>
      </c>
      <c r="Q15" s="19" t="s">
        <v>124</v>
      </c>
      <c r="R15" s="19" t="s">
        <v>124</v>
      </c>
      <c r="S15" s="19" t="s">
        <v>124</v>
      </c>
      <c r="T15" s="19" t="s">
        <v>124</v>
      </c>
      <c r="U15" s="19" t="s">
        <v>124</v>
      </c>
      <c r="V15" s="19"/>
      <c r="W15" s="19"/>
      <c r="X15" s="19" t="s">
        <v>124</v>
      </c>
      <c r="Y15" s="19" t="s">
        <v>124</v>
      </c>
      <c r="Z15" s="19"/>
      <c r="AA15" s="19"/>
      <c r="AB15" s="19"/>
      <c r="AC15" s="19" t="s">
        <v>124</v>
      </c>
      <c r="AD15" s="19"/>
      <c r="AE15" s="19"/>
      <c r="AF15" s="19"/>
      <c r="AG15" s="19"/>
      <c r="AH15" s="19"/>
      <c r="AI15" s="19" t="s">
        <v>124</v>
      </c>
      <c r="AJ15" s="19">
        <f t="shared" si="0"/>
        <v>13</v>
      </c>
      <c r="AK15" s="19">
        <v>284910350</v>
      </c>
      <c r="AL15" s="19"/>
      <c r="AM15" s="20" t="s">
        <v>143</v>
      </c>
      <c r="AN15" s="19"/>
      <c r="AO15" s="19"/>
      <c r="AP15" s="19"/>
    </row>
    <row r="16" spans="1:42" ht="15.75" hidden="1" customHeight="1">
      <c r="A16" s="101"/>
      <c r="B16" s="15" t="s">
        <v>58</v>
      </c>
      <c r="C16" s="15" t="s">
        <v>124</v>
      </c>
      <c r="D16" s="15" t="s">
        <v>124</v>
      </c>
      <c r="E16" s="15"/>
      <c r="F16" s="15"/>
      <c r="G16" s="15"/>
      <c r="H16" s="15"/>
      <c r="I16" s="15"/>
      <c r="J16" s="15"/>
      <c r="K16" s="15"/>
      <c r="L16" s="15"/>
      <c r="M16" s="15"/>
      <c r="N16" s="15" t="s">
        <v>124</v>
      </c>
      <c r="O16" s="16" t="s">
        <v>124</v>
      </c>
      <c r="P16" s="16" t="s">
        <v>124</v>
      </c>
      <c r="Q16" s="16"/>
      <c r="R16" s="16"/>
      <c r="S16" s="16" t="s">
        <v>124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>
        <f t="shared" si="0"/>
        <v>6</v>
      </c>
      <c r="AK16" s="16">
        <v>293622097</v>
      </c>
      <c r="AL16" s="16" t="s">
        <v>132</v>
      </c>
      <c r="AM16" s="17" t="s">
        <v>144</v>
      </c>
      <c r="AN16" s="16"/>
      <c r="AO16" s="16"/>
      <c r="AP16" s="16"/>
    </row>
    <row r="17" spans="1:42" ht="15.75" hidden="1" customHeight="1">
      <c r="A17" s="101"/>
      <c r="B17" s="19" t="s">
        <v>59</v>
      </c>
      <c r="C17" s="18"/>
      <c r="D17" s="18" t="s">
        <v>124</v>
      </c>
      <c r="E17" s="18" t="s">
        <v>124</v>
      </c>
      <c r="F17" s="18"/>
      <c r="G17" s="18"/>
      <c r="H17" s="18"/>
      <c r="I17" s="18"/>
      <c r="J17" s="18" t="s">
        <v>124</v>
      </c>
      <c r="K17" s="18"/>
      <c r="L17" s="18"/>
      <c r="M17" s="18"/>
      <c r="N17" s="18" t="s">
        <v>124</v>
      </c>
      <c r="O17" s="19" t="s">
        <v>124</v>
      </c>
      <c r="P17" s="19" t="s">
        <v>124</v>
      </c>
      <c r="Q17" s="19"/>
      <c r="R17" s="19"/>
      <c r="S17" s="19" t="s">
        <v>124</v>
      </c>
      <c r="T17" s="19" t="s">
        <v>124</v>
      </c>
      <c r="U17" s="19" t="s">
        <v>124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>
        <f t="shared" si="0"/>
        <v>9</v>
      </c>
      <c r="AK17" s="19">
        <v>401626263</v>
      </c>
      <c r="AL17" s="19" t="s">
        <v>132</v>
      </c>
      <c r="AM17" s="20" t="s">
        <v>145</v>
      </c>
      <c r="AN17" s="19"/>
      <c r="AO17" s="19"/>
      <c r="AP17" s="19"/>
    </row>
    <row r="18" spans="1:42" ht="15.75" customHeight="1">
      <c r="A18" s="101"/>
      <c r="B18" s="16" t="s">
        <v>60</v>
      </c>
      <c r="C18" s="15" t="s">
        <v>124</v>
      </c>
      <c r="D18" s="15" t="s">
        <v>124</v>
      </c>
      <c r="E18" s="15" t="s">
        <v>124</v>
      </c>
      <c r="F18" s="15"/>
      <c r="G18" s="15" t="s">
        <v>124</v>
      </c>
      <c r="H18" s="15"/>
      <c r="I18" s="15" t="s">
        <v>124</v>
      </c>
      <c r="J18" s="15"/>
      <c r="K18" s="15"/>
      <c r="L18" s="15"/>
      <c r="M18" s="15"/>
      <c r="N18" s="15" t="s">
        <v>124</v>
      </c>
      <c r="O18" s="16" t="s">
        <v>124</v>
      </c>
      <c r="P18" s="16" t="s">
        <v>124</v>
      </c>
      <c r="Q18" s="16" t="s">
        <v>124</v>
      </c>
      <c r="R18" s="16" t="s">
        <v>124</v>
      </c>
      <c r="S18" s="16" t="s">
        <v>124</v>
      </c>
      <c r="T18" s="16" t="s">
        <v>124</v>
      </c>
      <c r="U18" s="16" t="s">
        <v>124</v>
      </c>
      <c r="V18" s="16"/>
      <c r="W18" s="16" t="s">
        <v>124</v>
      </c>
      <c r="X18" s="16" t="s">
        <v>124</v>
      </c>
      <c r="Y18" s="16" t="s">
        <v>124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 t="s">
        <v>124</v>
      </c>
      <c r="AJ18" s="16">
        <f t="shared" si="0"/>
        <v>16</v>
      </c>
      <c r="AK18" s="16">
        <v>427916203</v>
      </c>
      <c r="AL18" s="16"/>
      <c r="AM18" s="17" t="s">
        <v>146</v>
      </c>
      <c r="AN18" s="16"/>
      <c r="AO18" s="16"/>
      <c r="AP18" s="16"/>
    </row>
    <row r="19" spans="1:42" ht="15.75" customHeight="1">
      <c r="A19" s="101"/>
      <c r="B19" s="19" t="s">
        <v>61</v>
      </c>
      <c r="C19" s="18" t="s">
        <v>124</v>
      </c>
      <c r="D19" s="18" t="s">
        <v>124</v>
      </c>
      <c r="E19" s="18" t="s">
        <v>124</v>
      </c>
      <c r="F19" s="18"/>
      <c r="G19" s="18" t="s">
        <v>124</v>
      </c>
      <c r="H19" s="18"/>
      <c r="I19" s="18"/>
      <c r="J19" s="18"/>
      <c r="K19" s="18"/>
      <c r="L19" s="18"/>
      <c r="M19" s="18"/>
      <c r="N19" s="18" t="s">
        <v>124</v>
      </c>
      <c r="O19" s="19" t="s">
        <v>124</v>
      </c>
      <c r="P19" s="19" t="s">
        <v>124</v>
      </c>
      <c r="Q19" s="19" t="s">
        <v>124</v>
      </c>
      <c r="R19" s="19" t="s">
        <v>124</v>
      </c>
      <c r="S19" s="19" t="s">
        <v>124</v>
      </c>
      <c r="T19" s="19" t="s">
        <v>124</v>
      </c>
      <c r="U19" s="19" t="s">
        <v>124</v>
      </c>
      <c r="V19" s="19"/>
      <c r="W19" s="19" t="s">
        <v>124</v>
      </c>
      <c r="X19" s="19" t="s">
        <v>124</v>
      </c>
      <c r="Y19" s="19" t="s">
        <v>124</v>
      </c>
      <c r="Z19" s="19"/>
      <c r="AA19" s="19"/>
      <c r="AB19" s="19"/>
      <c r="AC19" s="19"/>
      <c r="AD19" s="19"/>
      <c r="AE19" s="19"/>
      <c r="AF19" s="19"/>
      <c r="AG19" s="19"/>
      <c r="AH19" s="19"/>
      <c r="AI19" s="19" t="s">
        <v>124</v>
      </c>
      <c r="AJ19" s="19">
        <f t="shared" si="0"/>
        <v>15</v>
      </c>
      <c r="AK19" s="19">
        <v>284876795</v>
      </c>
      <c r="AL19" s="19"/>
      <c r="AM19" s="20" t="s">
        <v>147</v>
      </c>
      <c r="AN19" s="19"/>
      <c r="AO19" s="19"/>
      <c r="AP19" s="19"/>
    </row>
    <row r="20" spans="1:42" ht="15.75" hidden="1" customHeight="1">
      <c r="A20" s="104" t="s">
        <v>62</v>
      </c>
      <c r="B20" s="15" t="s">
        <v>63</v>
      </c>
      <c r="C20" s="15"/>
      <c r="D20" s="15" t="s">
        <v>124</v>
      </c>
      <c r="E20" s="15"/>
      <c r="F20" s="15"/>
      <c r="G20" s="15"/>
      <c r="H20" s="15" t="s">
        <v>124</v>
      </c>
      <c r="I20" s="15" t="s">
        <v>124</v>
      </c>
      <c r="J20" s="15"/>
      <c r="K20" s="15"/>
      <c r="L20" s="15"/>
      <c r="M20" s="15"/>
      <c r="N20" s="15" t="s">
        <v>124</v>
      </c>
      <c r="O20" s="16" t="s">
        <v>124</v>
      </c>
      <c r="P20" s="16" t="s">
        <v>124</v>
      </c>
      <c r="Q20" s="16"/>
      <c r="R20" s="16"/>
      <c r="S20" s="16" t="s">
        <v>124</v>
      </c>
      <c r="T20" s="16" t="s">
        <v>124</v>
      </c>
      <c r="U20" s="16"/>
      <c r="V20" s="16"/>
      <c r="W20" s="16"/>
      <c r="X20" s="16"/>
      <c r="Y20" s="16" t="s">
        <v>124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>
        <f t="shared" si="0"/>
        <v>9</v>
      </c>
      <c r="AK20" s="16">
        <v>297606951</v>
      </c>
      <c r="AL20" s="16" t="s">
        <v>132</v>
      </c>
      <c r="AM20" s="17" t="s">
        <v>148</v>
      </c>
      <c r="AN20" s="16"/>
      <c r="AO20" s="16"/>
      <c r="AP20" s="16"/>
    </row>
    <row r="21" spans="1:42" ht="15.75" customHeight="1">
      <c r="A21" s="101"/>
      <c r="B21" s="18" t="s">
        <v>64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 t="s">
        <v>124</v>
      </c>
      <c r="N21" s="18" t="s">
        <v>124</v>
      </c>
      <c r="O21" s="19" t="s">
        <v>124</v>
      </c>
      <c r="P21" s="19" t="s">
        <v>124</v>
      </c>
      <c r="Q21" s="19" t="s">
        <v>124</v>
      </c>
      <c r="R21" s="19" t="s">
        <v>124</v>
      </c>
      <c r="S21" s="19" t="s">
        <v>124</v>
      </c>
      <c r="T21" s="19" t="s">
        <v>124</v>
      </c>
      <c r="U21" s="19"/>
      <c r="V21" s="19"/>
      <c r="W21" s="19" t="s">
        <v>124</v>
      </c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 t="s">
        <v>124</v>
      </c>
      <c r="AJ21" s="19">
        <f t="shared" si="0"/>
        <v>9</v>
      </c>
      <c r="AK21" s="19">
        <v>282614216</v>
      </c>
      <c r="AL21" s="19"/>
      <c r="AM21" s="20" t="s">
        <v>149</v>
      </c>
      <c r="AN21" s="19"/>
      <c r="AO21" s="19"/>
      <c r="AP21" s="19"/>
    </row>
    <row r="22" spans="1:42" ht="15.75" customHeight="1">
      <c r="A22" s="101"/>
      <c r="B22" s="15" t="s">
        <v>65</v>
      </c>
      <c r="C22" s="15" t="s">
        <v>124</v>
      </c>
      <c r="D22" s="15" t="s">
        <v>124</v>
      </c>
      <c r="E22" s="15"/>
      <c r="F22" s="15"/>
      <c r="G22" s="15"/>
      <c r="H22" s="15" t="s">
        <v>124</v>
      </c>
      <c r="I22" s="15" t="s">
        <v>124</v>
      </c>
      <c r="J22" s="15" t="s">
        <v>124</v>
      </c>
      <c r="K22" s="15"/>
      <c r="L22" s="15"/>
      <c r="M22" s="15"/>
      <c r="N22" s="15" t="s">
        <v>124</v>
      </c>
      <c r="O22" s="16" t="s">
        <v>124</v>
      </c>
      <c r="P22" s="16" t="s">
        <v>124</v>
      </c>
      <c r="Q22" s="16"/>
      <c r="R22" s="16" t="s">
        <v>124</v>
      </c>
      <c r="S22" s="16" t="s">
        <v>124</v>
      </c>
      <c r="T22" s="16" t="s">
        <v>124</v>
      </c>
      <c r="U22" s="16"/>
      <c r="V22" s="16"/>
      <c r="W22" s="16" t="s">
        <v>124</v>
      </c>
      <c r="X22" s="16"/>
      <c r="Y22" s="16" t="s">
        <v>124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 t="s">
        <v>124</v>
      </c>
      <c r="AJ22" s="16">
        <f t="shared" si="0"/>
        <v>13</v>
      </c>
      <c r="AK22" s="16">
        <v>297430070</v>
      </c>
      <c r="AL22" s="16"/>
      <c r="AM22" s="17" t="s">
        <v>150</v>
      </c>
      <c r="AN22" s="16"/>
      <c r="AO22" s="16"/>
      <c r="AP22" s="16"/>
    </row>
    <row r="23" spans="1:42" ht="15.75" customHeight="1">
      <c r="A23" s="101"/>
      <c r="B23" s="18" t="s">
        <v>66</v>
      </c>
      <c r="C23" s="18"/>
      <c r="D23" s="18"/>
      <c r="E23" s="18"/>
      <c r="F23" s="18"/>
      <c r="G23" s="18" t="s">
        <v>124</v>
      </c>
      <c r="H23" s="18"/>
      <c r="I23" s="18" t="s">
        <v>124</v>
      </c>
      <c r="J23" s="18"/>
      <c r="K23" s="18"/>
      <c r="L23" s="18"/>
      <c r="M23" s="18"/>
      <c r="N23" s="18" t="s">
        <v>124</v>
      </c>
      <c r="O23" s="19" t="s">
        <v>124</v>
      </c>
      <c r="P23" s="19" t="s">
        <v>124</v>
      </c>
      <c r="Q23" s="19" t="s">
        <v>124</v>
      </c>
      <c r="R23" s="19"/>
      <c r="S23" s="19" t="s">
        <v>124</v>
      </c>
      <c r="T23" s="19" t="s">
        <v>124</v>
      </c>
      <c r="U23" s="19"/>
      <c r="V23" s="19"/>
      <c r="W23" s="19" t="s">
        <v>124</v>
      </c>
      <c r="X23" s="19"/>
      <c r="Y23" s="19" t="s">
        <v>124</v>
      </c>
      <c r="Z23" s="19"/>
      <c r="AA23" s="19"/>
      <c r="AB23" s="19"/>
      <c r="AC23" s="19"/>
      <c r="AD23" s="19"/>
      <c r="AE23" s="19"/>
      <c r="AF23" s="19"/>
      <c r="AG23" s="19"/>
      <c r="AH23" s="19"/>
      <c r="AI23" s="19" t="s">
        <v>124</v>
      </c>
      <c r="AJ23" s="19">
        <f t="shared" si="0"/>
        <v>10</v>
      </c>
      <c r="AK23" s="19">
        <v>338137227</v>
      </c>
      <c r="AL23" s="19"/>
      <c r="AM23" s="20" t="s">
        <v>151</v>
      </c>
      <c r="AN23" s="19"/>
      <c r="AO23" s="19"/>
      <c r="AP23" s="19"/>
    </row>
    <row r="24" spans="1:42" ht="15.75" customHeight="1">
      <c r="A24" s="104" t="s">
        <v>67</v>
      </c>
      <c r="B24" s="15" t="s">
        <v>68</v>
      </c>
      <c r="C24" s="15" t="s">
        <v>124</v>
      </c>
      <c r="D24" s="15" t="s">
        <v>124</v>
      </c>
      <c r="E24" s="15" t="s">
        <v>124</v>
      </c>
      <c r="F24" s="15"/>
      <c r="G24" s="15" t="s">
        <v>124</v>
      </c>
      <c r="H24" s="15" t="s">
        <v>124</v>
      </c>
      <c r="I24" s="15" t="s">
        <v>124</v>
      </c>
      <c r="J24" s="15" t="s">
        <v>124</v>
      </c>
      <c r="K24" s="15"/>
      <c r="L24" s="15"/>
      <c r="M24" s="15" t="s">
        <v>124</v>
      </c>
      <c r="N24" s="15" t="s">
        <v>124</v>
      </c>
      <c r="O24" s="16" t="s">
        <v>124</v>
      </c>
      <c r="P24" s="16" t="s">
        <v>124</v>
      </c>
      <c r="Q24" s="16" t="s">
        <v>124</v>
      </c>
      <c r="R24" s="16" t="s">
        <v>124</v>
      </c>
      <c r="S24" s="16" t="s">
        <v>124</v>
      </c>
      <c r="T24" s="16" t="s">
        <v>124</v>
      </c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 t="s">
        <v>124</v>
      </c>
      <c r="AJ24" s="16">
        <f t="shared" si="0"/>
        <v>15</v>
      </c>
      <c r="AK24" s="16">
        <v>719972451</v>
      </c>
      <c r="AL24" s="16"/>
      <c r="AM24" s="17" t="s">
        <v>152</v>
      </c>
      <c r="AN24" s="16"/>
      <c r="AO24" s="16"/>
      <c r="AP24" s="16"/>
    </row>
    <row r="25" spans="1:42" ht="15.75" hidden="1" customHeight="1">
      <c r="A25" s="101"/>
      <c r="B25" s="18" t="s">
        <v>69</v>
      </c>
      <c r="C25" s="18"/>
      <c r="D25" s="18"/>
      <c r="E25" s="18"/>
      <c r="F25" s="18"/>
      <c r="G25" s="18"/>
      <c r="H25" s="18"/>
      <c r="I25" s="18"/>
      <c r="J25" s="18" t="s">
        <v>124</v>
      </c>
      <c r="K25" s="18"/>
      <c r="L25" s="18"/>
      <c r="M25" s="18"/>
      <c r="N25" s="18" t="s">
        <v>124</v>
      </c>
      <c r="O25" s="19" t="s">
        <v>124</v>
      </c>
      <c r="P25" s="19" t="s">
        <v>124</v>
      </c>
      <c r="Q25" s="19"/>
      <c r="R25" s="19" t="s">
        <v>124</v>
      </c>
      <c r="S25" s="19" t="s">
        <v>124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>
        <f t="shared" si="0"/>
        <v>6</v>
      </c>
      <c r="AK25" s="19">
        <v>1531327391</v>
      </c>
      <c r="AL25" s="19" t="s">
        <v>132</v>
      </c>
      <c r="AM25" s="20" t="s">
        <v>153</v>
      </c>
      <c r="AN25" s="19"/>
      <c r="AO25" s="19"/>
      <c r="AP25" s="19"/>
    </row>
    <row r="26" spans="1:42" ht="15.75" hidden="1" customHeight="1">
      <c r="A26" s="101"/>
      <c r="B26" s="15" t="s">
        <v>70</v>
      </c>
      <c r="C26" s="15"/>
      <c r="D26" s="15" t="s">
        <v>124</v>
      </c>
      <c r="E26" s="15" t="s">
        <v>124</v>
      </c>
      <c r="F26" s="15"/>
      <c r="G26" s="15" t="s">
        <v>124</v>
      </c>
      <c r="H26" s="15"/>
      <c r="I26" s="15"/>
      <c r="J26" s="15"/>
      <c r="K26" s="15"/>
      <c r="L26" s="15"/>
      <c r="M26" s="15"/>
      <c r="N26" s="15" t="s">
        <v>124</v>
      </c>
      <c r="O26" s="16" t="s">
        <v>124</v>
      </c>
      <c r="P26" s="16" t="s">
        <v>124</v>
      </c>
      <c r="Q26" s="16"/>
      <c r="R26" s="16"/>
      <c r="S26" s="16" t="s">
        <v>124</v>
      </c>
      <c r="T26" s="16" t="s">
        <v>124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>
        <f t="shared" si="0"/>
        <v>8</v>
      </c>
      <c r="AK26" s="16">
        <v>331177714</v>
      </c>
      <c r="AL26" s="16" t="s">
        <v>132</v>
      </c>
      <c r="AM26" s="17" t="s">
        <v>154</v>
      </c>
      <c r="AN26" s="16"/>
      <c r="AO26" s="16"/>
      <c r="AP26" s="16"/>
    </row>
    <row r="27" spans="1:42" ht="15.75" customHeight="1">
      <c r="A27" s="101"/>
      <c r="B27" s="18" t="s">
        <v>71</v>
      </c>
      <c r="C27" s="18"/>
      <c r="D27" s="18" t="s">
        <v>124</v>
      </c>
      <c r="E27" s="18"/>
      <c r="F27" s="18"/>
      <c r="G27" s="18" t="s">
        <v>124</v>
      </c>
      <c r="H27" s="18" t="s">
        <v>124</v>
      </c>
      <c r="I27" s="18" t="s">
        <v>124</v>
      </c>
      <c r="J27" s="18"/>
      <c r="K27" s="18"/>
      <c r="L27" s="18"/>
      <c r="M27" s="18" t="s">
        <v>124</v>
      </c>
      <c r="N27" s="18" t="s">
        <v>124</v>
      </c>
      <c r="O27" s="19" t="s">
        <v>124</v>
      </c>
      <c r="P27" s="19" t="s">
        <v>124</v>
      </c>
      <c r="Q27" s="19" t="s">
        <v>124</v>
      </c>
      <c r="R27" s="19" t="s">
        <v>124</v>
      </c>
      <c r="S27" s="19" t="s">
        <v>124</v>
      </c>
      <c r="T27" s="19" t="s">
        <v>124</v>
      </c>
      <c r="U27" s="19"/>
      <c r="V27" s="19"/>
      <c r="W27" s="19"/>
      <c r="X27" s="19"/>
      <c r="Y27" s="19" t="s">
        <v>124</v>
      </c>
      <c r="Z27" s="19"/>
      <c r="AA27" s="19"/>
      <c r="AB27" s="19"/>
      <c r="AC27" s="19"/>
      <c r="AD27" s="19"/>
      <c r="AE27" s="19"/>
      <c r="AF27" s="19"/>
      <c r="AG27" s="19"/>
      <c r="AH27" s="19"/>
      <c r="AI27" s="19" t="s">
        <v>124</v>
      </c>
      <c r="AJ27" s="19">
        <f t="shared" si="0"/>
        <v>13</v>
      </c>
      <c r="AK27" s="19">
        <v>921864548</v>
      </c>
      <c r="AL27" s="19"/>
      <c r="AM27" s="20" t="s">
        <v>155</v>
      </c>
      <c r="AN27" s="19"/>
      <c r="AO27" s="19"/>
      <c r="AP27" s="19"/>
    </row>
    <row r="28" spans="1:42" ht="15.75" hidden="1" customHeight="1">
      <c r="A28" s="104" t="s">
        <v>73</v>
      </c>
      <c r="B28" s="15" t="s">
        <v>74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124</v>
      </c>
      <c r="O28" s="16" t="s">
        <v>124</v>
      </c>
      <c r="P28" s="16" t="s">
        <v>124</v>
      </c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>
        <f t="shared" si="0"/>
        <v>3</v>
      </c>
      <c r="AK28" s="16">
        <v>422689480</v>
      </c>
      <c r="AL28" s="16" t="s">
        <v>132</v>
      </c>
      <c r="AM28" s="17" t="s">
        <v>156</v>
      </c>
      <c r="AN28" s="16"/>
      <c r="AO28" s="16"/>
      <c r="AP28" s="16"/>
    </row>
    <row r="29" spans="1:42" ht="15.75" hidden="1" customHeight="1">
      <c r="A29" s="101"/>
      <c r="B29" s="18" t="s">
        <v>75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 t="s">
        <v>124</v>
      </c>
      <c r="O29" s="19" t="s">
        <v>124</v>
      </c>
      <c r="P29" s="19" t="s">
        <v>124</v>
      </c>
      <c r="Q29" s="19"/>
      <c r="R29" s="19"/>
      <c r="S29" s="19" t="s">
        <v>124</v>
      </c>
      <c r="T29" s="19"/>
      <c r="U29" s="19"/>
      <c r="V29" s="19" t="s">
        <v>124</v>
      </c>
      <c r="W29" s="19" t="s">
        <v>124</v>
      </c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>
        <f t="shared" si="0"/>
        <v>6</v>
      </c>
      <c r="AK29" s="19">
        <v>480883488</v>
      </c>
      <c r="AL29" s="19" t="s">
        <v>132</v>
      </c>
      <c r="AM29" s="20" t="s">
        <v>157</v>
      </c>
      <c r="AN29" s="19"/>
      <c r="AO29" s="19"/>
      <c r="AP29" s="19"/>
    </row>
    <row r="30" spans="1:42" ht="15.75" hidden="1" customHeight="1">
      <c r="A30" s="101"/>
      <c r="B30" s="15" t="s">
        <v>76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 t="s">
        <v>124</v>
      </c>
      <c r="O30" s="16" t="s">
        <v>124</v>
      </c>
      <c r="P30" s="16" t="s">
        <v>124</v>
      </c>
      <c r="Q30" s="16"/>
      <c r="R30" s="16"/>
      <c r="S30" s="16" t="s">
        <v>124</v>
      </c>
      <c r="T30" s="16"/>
      <c r="U30" s="16"/>
      <c r="V30" s="16" t="s">
        <v>124</v>
      </c>
      <c r="W30" s="16" t="s">
        <v>124</v>
      </c>
      <c r="X30" s="16" t="s">
        <v>124</v>
      </c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>
        <f t="shared" si="0"/>
        <v>7</v>
      </c>
      <c r="AK30" s="16">
        <v>290853822</v>
      </c>
      <c r="AL30" s="16" t="s">
        <v>132</v>
      </c>
      <c r="AM30" s="17" t="s">
        <v>158</v>
      </c>
      <c r="AN30" s="16"/>
      <c r="AO30" s="16"/>
      <c r="AP30" s="16"/>
    </row>
    <row r="31" spans="1:42" ht="15.75" hidden="1" customHeight="1">
      <c r="A31" s="101"/>
      <c r="B31" s="18" t="s">
        <v>77</v>
      </c>
      <c r="C31" s="18" t="s">
        <v>124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9"/>
      <c r="P31" s="19" t="s">
        <v>124</v>
      </c>
      <c r="Q31" s="19"/>
      <c r="R31" s="19"/>
      <c r="S31" s="19" t="s">
        <v>124</v>
      </c>
      <c r="T31" s="19" t="s">
        <v>124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>
        <f t="shared" si="0"/>
        <v>4</v>
      </c>
      <c r="AK31" s="19">
        <v>546505307</v>
      </c>
      <c r="AL31" s="19" t="s">
        <v>132</v>
      </c>
      <c r="AM31" s="20" t="s">
        <v>159</v>
      </c>
      <c r="AN31" s="19" t="s">
        <v>160</v>
      </c>
      <c r="AO31" s="19"/>
      <c r="AP31" s="19"/>
    </row>
    <row r="32" spans="1:42" ht="15.75" hidden="1" customHeight="1">
      <c r="A32" s="101"/>
      <c r="B32" s="15" t="s">
        <v>78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 t="s">
        <v>124</v>
      </c>
      <c r="O32" s="16" t="s">
        <v>124</v>
      </c>
      <c r="P32" s="16" t="s">
        <v>124</v>
      </c>
      <c r="Q32" s="16"/>
      <c r="R32" s="16"/>
      <c r="S32" s="16" t="s">
        <v>124</v>
      </c>
      <c r="T32" s="16"/>
      <c r="U32" s="16" t="s">
        <v>124</v>
      </c>
      <c r="V32" s="16" t="s">
        <v>124</v>
      </c>
      <c r="W32" s="16" t="s">
        <v>124</v>
      </c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>
        <f t="shared" si="0"/>
        <v>7</v>
      </c>
      <c r="AK32" s="16">
        <v>288429040</v>
      </c>
      <c r="AL32" s="16" t="s">
        <v>132</v>
      </c>
      <c r="AM32" s="17" t="s">
        <v>161</v>
      </c>
      <c r="AN32" s="16"/>
      <c r="AO32" s="16"/>
      <c r="AP32" s="16"/>
    </row>
    <row r="33" spans="1:42" ht="15.75" hidden="1" customHeight="1">
      <c r="A33" s="101"/>
      <c r="B33" s="18" t="s">
        <v>79</v>
      </c>
      <c r="C33" s="18"/>
      <c r="D33" s="18" t="s">
        <v>124</v>
      </c>
      <c r="E33" s="18"/>
      <c r="F33" s="18" t="s">
        <v>124</v>
      </c>
      <c r="G33" s="18"/>
      <c r="H33" s="18"/>
      <c r="I33" s="18"/>
      <c r="J33" s="18"/>
      <c r="K33" s="18"/>
      <c r="L33" s="18"/>
      <c r="M33" s="18"/>
      <c r="N33" s="18" t="s">
        <v>124</v>
      </c>
      <c r="O33" s="19" t="s">
        <v>124</v>
      </c>
      <c r="P33" s="19" t="s">
        <v>124</v>
      </c>
      <c r="Q33" s="19" t="s">
        <v>124</v>
      </c>
      <c r="R33" s="19"/>
      <c r="S33" s="19" t="s">
        <v>124</v>
      </c>
      <c r="T33" s="19" t="s">
        <v>124</v>
      </c>
      <c r="U33" s="19" t="s">
        <v>124</v>
      </c>
      <c r="V33" s="19" t="s">
        <v>124</v>
      </c>
      <c r="W33" s="19" t="s">
        <v>124</v>
      </c>
      <c r="X33" s="19"/>
      <c r="Y33" s="19"/>
      <c r="Z33" s="19"/>
      <c r="AA33" s="19"/>
      <c r="AB33" s="19"/>
      <c r="AC33" s="19"/>
      <c r="AD33" s="19"/>
      <c r="AE33" s="19"/>
      <c r="AF33" s="19"/>
      <c r="AG33" s="19" t="s">
        <v>124</v>
      </c>
      <c r="AH33" s="19"/>
      <c r="AI33" s="19"/>
      <c r="AJ33" s="19">
        <f t="shared" si="0"/>
        <v>12</v>
      </c>
      <c r="AK33" s="19">
        <v>589698942</v>
      </c>
      <c r="AL33" s="19" t="s">
        <v>132</v>
      </c>
      <c r="AM33" s="20" t="s">
        <v>162</v>
      </c>
      <c r="AN33" s="19"/>
      <c r="AO33" s="19"/>
      <c r="AP33" s="19"/>
    </row>
    <row r="34" spans="1:42" ht="15.75" hidden="1" customHeight="1">
      <c r="A34" s="101"/>
      <c r="B34" s="15" t="s">
        <v>80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 t="s">
        <v>124</v>
      </c>
      <c r="O34" s="16" t="s">
        <v>124</v>
      </c>
      <c r="P34" s="16" t="s">
        <v>124</v>
      </c>
      <c r="Q34" s="16"/>
      <c r="R34" s="16"/>
      <c r="S34" s="16"/>
      <c r="T34" s="16" t="s">
        <v>124</v>
      </c>
      <c r="U34" s="16" t="s">
        <v>124</v>
      </c>
      <c r="V34" s="16" t="s">
        <v>124</v>
      </c>
      <c r="W34" s="16" t="s">
        <v>124</v>
      </c>
      <c r="X34" s="16" t="s">
        <v>124</v>
      </c>
      <c r="Y34" s="16" t="s">
        <v>124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>
        <f t="shared" si="0"/>
        <v>9</v>
      </c>
      <c r="AK34" s="16">
        <v>1220620171</v>
      </c>
      <c r="AL34" s="16" t="s">
        <v>132</v>
      </c>
      <c r="AM34" s="17" t="s">
        <v>163</v>
      </c>
      <c r="AN34" s="16"/>
      <c r="AO34" s="16"/>
      <c r="AP34" s="16"/>
    </row>
    <row r="35" spans="1:42" ht="15.75" hidden="1" customHeight="1">
      <c r="A35" s="101"/>
      <c r="B35" s="18" t="s">
        <v>81</v>
      </c>
      <c r="C35" s="18"/>
      <c r="D35" s="18"/>
      <c r="E35" s="18"/>
      <c r="F35" s="18"/>
      <c r="G35" s="18"/>
      <c r="H35" s="18"/>
      <c r="I35" s="18" t="s">
        <v>124</v>
      </c>
      <c r="J35" s="18"/>
      <c r="K35" s="18"/>
      <c r="L35" s="18"/>
      <c r="M35" s="18"/>
      <c r="N35" s="18" t="s">
        <v>124</v>
      </c>
      <c r="O35" s="19" t="s">
        <v>124</v>
      </c>
      <c r="P35" s="19" t="s">
        <v>124</v>
      </c>
      <c r="Q35" s="19"/>
      <c r="R35" s="19" t="s">
        <v>124</v>
      </c>
      <c r="S35" s="19" t="s">
        <v>124</v>
      </c>
      <c r="T35" s="19"/>
      <c r="U35" s="19" t="s">
        <v>124</v>
      </c>
      <c r="V35" s="19" t="s">
        <v>124</v>
      </c>
      <c r="W35" s="19"/>
      <c r="X35" s="19"/>
      <c r="Y35" s="19"/>
      <c r="Z35" s="19"/>
      <c r="AA35" s="19"/>
      <c r="AB35" s="19"/>
      <c r="AC35" s="19"/>
      <c r="AD35" s="19"/>
      <c r="AE35" s="19"/>
      <c r="AF35" s="19" t="s">
        <v>124</v>
      </c>
      <c r="AG35" s="19" t="s">
        <v>124</v>
      </c>
      <c r="AH35" s="19"/>
      <c r="AI35" s="19"/>
      <c r="AJ35" s="19">
        <f t="shared" si="0"/>
        <v>10</v>
      </c>
      <c r="AK35" s="19">
        <v>1113153706</v>
      </c>
      <c r="AL35" s="19" t="s">
        <v>132</v>
      </c>
      <c r="AM35" s="20" t="s">
        <v>164</v>
      </c>
      <c r="AN35" s="19" t="s">
        <v>165</v>
      </c>
      <c r="AO35" s="19"/>
      <c r="AP35" s="19"/>
    </row>
    <row r="36" spans="1:42" ht="15.75" hidden="1" customHeight="1">
      <c r="A36" s="101"/>
      <c r="B36" s="15" t="s">
        <v>83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 t="s">
        <v>124</v>
      </c>
      <c r="O36" s="16" t="s">
        <v>124</v>
      </c>
      <c r="P36" s="16" t="s">
        <v>124</v>
      </c>
      <c r="Q36" s="16"/>
      <c r="R36" s="16"/>
      <c r="S36" s="16" t="s">
        <v>124</v>
      </c>
      <c r="T36" s="16"/>
      <c r="U36" s="16"/>
      <c r="V36" s="16" t="s">
        <v>124</v>
      </c>
      <c r="W36" s="16"/>
      <c r="X36" s="16" t="s">
        <v>124</v>
      </c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>
        <f t="shared" si="0"/>
        <v>6</v>
      </c>
      <c r="AK36" s="16">
        <v>453142230</v>
      </c>
      <c r="AL36" s="16" t="s">
        <v>132</v>
      </c>
      <c r="AM36" s="17" t="s">
        <v>166</v>
      </c>
      <c r="AN36" s="16" t="s">
        <v>167</v>
      </c>
      <c r="AO36" s="16"/>
      <c r="AP36" s="16"/>
    </row>
    <row r="37" spans="1:42" ht="15.75" hidden="1" customHeight="1">
      <c r="A37" s="101"/>
      <c r="B37" s="18" t="s">
        <v>84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 t="s">
        <v>124</v>
      </c>
      <c r="O37" s="19" t="s">
        <v>124</v>
      </c>
      <c r="P37" s="19" t="s">
        <v>124</v>
      </c>
      <c r="Q37" s="19"/>
      <c r="R37" s="19" t="s">
        <v>124</v>
      </c>
      <c r="S37" s="19" t="s">
        <v>124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>
        <f t="shared" si="0"/>
        <v>5</v>
      </c>
      <c r="AK37" s="19">
        <v>618783545</v>
      </c>
      <c r="AL37" s="19" t="s">
        <v>132</v>
      </c>
      <c r="AM37" s="20" t="s">
        <v>168</v>
      </c>
      <c r="AN37" s="19"/>
      <c r="AO37" s="19"/>
      <c r="AP37" s="19"/>
    </row>
    <row r="38" spans="1:42" ht="15.75" hidden="1" customHeight="1">
      <c r="A38" s="104" t="s">
        <v>85</v>
      </c>
      <c r="B38" s="15" t="s">
        <v>86</v>
      </c>
      <c r="C38" s="15" t="s">
        <v>124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 t="s">
        <v>124</v>
      </c>
      <c r="O38" s="16" t="s">
        <v>124</v>
      </c>
      <c r="P38" s="16" t="s">
        <v>124</v>
      </c>
      <c r="Q38" s="16"/>
      <c r="R38" s="16"/>
      <c r="S38" s="16" t="s">
        <v>124</v>
      </c>
      <c r="T38" s="16" t="s">
        <v>124</v>
      </c>
      <c r="U38" s="16" t="s">
        <v>124</v>
      </c>
      <c r="V38" s="16" t="s">
        <v>124</v>
      </c>
      <c r="W38" s="16" t="s">
        <v>124</v>
      </c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>
        <f t="shared" si="0"/>
        <v>9</v>
      </c>
      <c r="AK38" s="16">
        <v>363590051</v>
      </c>
      <c r="AL38" s="16" t="s">
        <v>132</v>
      </c>
      <c r="AM38" s="17" t="s">
        <v>169</v>
      </c>
      <c r="AN38" s="16"/>
      <c r="AO38" s="16"/>
      <c r="AP38" s="16"/>
    </row>
    <row r="39" spans="1:42" ht="15.75" hidden="1" customHeight="1">
      <c r="A39" s="101"/>
      <c r="B39" s="18" t="s">
        <v>87</v>
      </c>
      <c r="C39" s="18" t="s">
        <v>124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 t="s">
        <v>124</v>
      </c>
      <c r="O39" s="19" t="s">
        <v>124</v>
      </c>
      <c r="P39" s="19" t="s">
        <v>124</v>
      </c>
      <c r="Q39" s="19"/>
      <c r="R39" s="19" t="s">
        <v>124</v>
      </c>
      <c r="S39" s="19" t="s">
        <v>124</v>
      </c>
      <c r="T39" s="19"/>
      <c r="U39" s="19" t="s">
        <v>124</v>
      </c>
      <c r="V39" s="19"/>
      <c r="W39" s="19" t="s">
        <v>124</v>
      </c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>
        <f t="shared" si="0"/>
        <v>8</v>
      </c>
      <c r="AK39" s="26">
        <v>544007664</v>
      </c>
      <c r="AL39" s="26" t="s">
        <v>132</v>
      </c>
      <c r="AM39" s="27" t="s">
        <v>170</v>
      </c>
      <c r="AN39" s="26" t="s">
        <v>171</v>
      </c>
      <c r="AO39" s="26"/>
      <c r="AP39" s="26"/>
    </row>
    <row r="40" spans="1:42" ht="15.75" customHeight="1">
      <c r="A40" s="101"/>
      <c r="B40" s="15" t="s">
        <v>88</v>
      </c>
      <c r="C40" s="15" t="s">
        <v>124</v>
      </c>
      <c r="D40" s="15" t="s">
        <v>124</v>
      </c>
      <c r="E40" s="15"/>
      <c r="F40" s="15"/>
      <c r="G40" s="15"/>
      <c r="H40" s="15"/>
      <c r="I40" s="15"/>
      <c r="J40" s="15"/>
      <c r="K40" s="15"/>
      <c r="L40" s="15"/>
      <c r="M40" s="15"/>
      <c r="N40" s="15" t="s">
        <v>124</v>
      </c>
      <c r="O40" s="16" t="s">
        <v>124</v>
      </c>
      <c r="P40" s="16" t="s">
        <v>124</v>
      </c>
      <c r="Q40" s="16"/>
      <c r="R40" s="16" t="s">
        <v>124</v>
      </c>
      <c r="S40" s="16" t="s">
        <v>124</v>
      </c>
      <c r="T40" s="16" t="s">
        <v>124</v>
      </c>
      <c r="U40" s="16" t="s">
        <v>124</v>
      </c>
      <c r="V40" s="16" t="s">
        <v>124</v>
      </c>
      <c r="W40" s="16" t="s">
        <v>124</v>
      </c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 t="s">
        <v>124</v>
      </c>
      <c r="AJ40" s="16">
        <f t="shared" si="0"/>
        <v>11</v>
      </c>
      <c r="AK40" s="16">
        <v>324684580</v>
      </c>
      <c r="AL40" s="16"/>
      <c r="AM40" s="17" t="s">
        <v>172</v>
      </c>
      <c r="AN40" s="16"/>
      <c r="AO40" s="16"/>
      <c r="AP40" s="16"/>
    </row>
    <row r="41" spans="1:42" ht="15.75" hidden="1" customHeight="1">
      <c r="A41" s="101"/>
      <c r="B41" s="23" t="s">
        <v>89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 t="s">
        <v>124</v>
      </c>
      <c r="AJ41" s="19">
        <f t="shared" si="0"/>
        <v>0</v>
      </c>
      <c r="AK41" s="21">
        <v>835599320</v>
      </c>
      <c r="AL41" s="21"/>
      <c r="AM41" s="24" t="s">
        <v>173</v>
      </c>
      <c r="AN41" s="21" t="s">
        <v>174</v>
      </c>
      <c r="AO41" s="21"/>
      <c r="AP41" s="21"/>
    </row>
    <row r="42" spans="1:42" ht="15.75" customHeight="1">
      <c r="A42" s="104" t="s">
        <v>90</v>
      </c>
      <c r="B42" s="15" t="s">
        <v>91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 t="s">
        <v>124</v>
      </c>
      <c r="O42" s="16" t="s">
        <v>124</v>
      </c>
      <c r="P42" s="16" t="s">
        <v>124</v>
      </c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 t="s">
        <v>124</v>
      </c>
      <c r="AJ42" s="16">
        <f t="shared" si="0"/>
        <v>3</v>
      </c>
      <c r="AK42" s="16">
        <v>553834731</v>
      </c>
      <c r="AL42" s="16"/>
      <c r="AM42" s="17" t="s">
        <v>175</v>
      </c>
      <c r="AN42" s="16"/>
      <c r="AO42" s="16"/>
      <c r="AP42" s="16"/>
    </row>
    <row r="43" spans="1:42" ht="15.75" customHeight="1">
      <c r="A43" s="101"/>
      <c r="B43" s="18" t="s">
        <v>92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 t="s">
        <v>124</v>
      </c>
      <c r="O43" s="19" t="s">
        <v>124</v>
      </c>
      <c r="P43" s="19" t="s">
        <v>124</v>
      </c>
      <c r="Q43" s="19" t="s">
        <v>124</v>
      </c>
      <c r="R43" s="19" t="s">
        <v>124</v>
      </c>
      <c r="S43" s="19" t="s">
        <v>124</v>
      </c>
      <c r="T43" s="19" t="s">
        <v>124</v>
      </c>
      <c r="U43" s="19" t="s">
        <v>124</v>
      </c>
      <c r="V43" s="19" t="s">
        <v>124</v>
      </c>
      <c r="W43" s="19"/>
      <c r="X43" s="19"/>
      <c r="Y43" s="19"/>
      <c r="Z43" s="19"/>
      <c r="AA43" s="19"/>
      <c r="AB43" s="19"/>
      <c r="AC43" s="19"/>
      <c r="AD43" s="19" t="s">
        <v>176</v>
      </c>
      <c r="AE43" s="19"/>
      <c r="AF43" s="19"/>
      <c r="AG43" s="19"/>
      <c r="AH43" s="19"/>
      <c r="AI43" s="19" t="s">
        <v>124</v>
      </c>
      <c r="AJ43" s="19">
        <f t="shared" si="0"/>
        <v>9</v>
      </c>
      <c r="AK43" s="19">
        <v>1480616990</v>
      </c>
      <c r="AL43" s="19"/>
      <c r="AM43" s="20" t="s">
        <v>177</v>
      </c>
      <c r="AN43" s="19"/>
      <c r="AO43" s="19"/>
      <c r="AP43" s="19"/>
    </row>
    <row r="44" spans="1:42" ht="15.75" hidden="1" customHeight="1">
      <c r="A44" s="101"/>
      <c r="B44" s="15" t="s">
        <v>93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 t="s">
        <v>124</v>
      </c>
      <c r="O44" s="16" t="s">
        <v>124</v>
      </c>
      <c r="P44" s="16" t="s">
        <v>124</v>
      </c>
      <c r="Q44" s="16"/>
      <c r="R44" s="16"/>
      <c r="S44" s="16" t="s">
        <v>124</v>
      </c>
      <c r="T44" s="16"/>
      <c r="U44" s="16"/>
      <c r="V44" s="16" t="s">
        <v>124</v>
      </c>
      <c r="W44" s="16" t="s">
        <v>124</v>
      </c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>
        <f t="shared" si="0"/>
        <v>6</v>
      </c>
      <c r="AK44" s="16">
        <v>1351168404</v>
      </c>
      <c r="AL44" s="16" t="s">
        <v>132</v>
      </c>
      <c r="AM44" s="17" t="s">
        <v>178</v>
      </c>
      <c r="AN44" s="16"/>
      <c r="AO44" s="16"/>
      <c r="AP44" s="16"/>
    </row>
    <row r="45" spans="1:42" ht="15.75" customHeight="1">
      <c r="A45" s="101"/>
      <c r="B45" s="18" t="s">
        <v>94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 t="s">
        <v>124</v>
      </c>
      <c r="O45" s="19" t="s">
        <v>124</v>
      </c>
      <c r="P45" s="19" t="s">
        <v>124</v>
      </c>
      <c r="Q45" s="19"/>
      <c r="R45" s="19" t="s">
        <v>124</v>
      </c>
      <c r="S45" s="19" t="s">
        <v>124</v>
      </c>
      <c r="T45" s="19" t="s">
        <v>124</v>
      </c>
      <c r="U45" s="19" t="s">
        <v>124</v>
      </c>
      <c r="V45" s="19" t="s">
        <v>124</v>
      </c>
      <c r="W45" s="19" t="s">
        <v>124</v>
      </c>
      <c r="X45" s="19" t="s">
        <v>124</v>
      </c>
      <c r="Y45" s="19" t="s">
        <v>124</v>
      </c>
      <c r="Z45" s="19"/>
      <c r="AA45" s="19"/>
      <c r="AB45" s="19"/>
      <c r="AC45" s="19"/>
      <c r="AD45" s="19"/>
      <c r="AE45" s="19"/>
      <c r="AF45" s="19"/>
      <c r="AG45" s="19"/>
      <c r="AH45" s="19"/>
      <c r="AI45" s="19" t="s">
        <v>124</v>
      </c>
      <c r="AJ45" s="19">
        <f t="shared" si="0"/>
        <v>11</v>
      </c>
      <c r="AK45" s="19">
        <v>570060128</v>
      </c>
      <c r="AL45" s="19"/>
      <c r="AM45" s="20" t="s">
        <v>179</v>
      </c>
      <c r="AN45" s="19"/>
      <c r="AO45" s="19"/>
      <c r="AP45" s="19"/>
    </row>
    <row r="46" spans="1:42" ht="15.75" hidden="1" customHeight="1">
      <c r="A46" s="104" t="s">
        <v>95</v>
      </c>
      <c r="B46" s="15" t="s">
        <v>96</v>
      </c>
      <c r="C46" s="15"/>
      <c r="D46" s="15" t="s">
        <v>124</v>
      </c>
      <c r="E46" s="15"/>
      <c r="F46" s="15"/>
      <c r="G46" s="15"/>
      <c r="H46" s="15"/>
      <c r="I46" s="15"/>
      <c r="J46" s="15"/>
      <c r="K46" s="15"/>
      <c r="L46" s="15"/>
      <c r="M46" s="15"/>
      <c r="N46" s="15" t="s">
        <v>124</v>
      </c>
      <c r="O46" s="16" t="s">
        <v>124</v>
      </c>
      <c r="P46" s="16" t="s">
        <v>124</v>
      </c>
      <c r="Q46" s="16" t="s">
        <v>124</v>
      </c>
      <c r="R46" s="16" t="s">
        <v>124</v>
      </c>
      <c r="S46" s="16"/>
      <c r="T46" s="16" t="s">
        <v>124</v>
      </c>
      <c r="U46" s="16" t="s">
        <v>124</v>
      </c>
      <c r="V46" s="16" t="s">
        <v>124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28"/>
      <c r="AJ46" s="16">
        <f t="shared" si="0"/>
        <v>9</v>
      </c>
      <c r="AK46" s="16">
        <v>351727428</v>
      </c>
      <c r="AL46" s="16" t="s">
        <v>132</v>
      </c>
      <c r="AM46" s="17" t="s">
        <v>180</v>
      </c>
      <c r="AN46" s="16"/>
      <c r="AO46" s="16"/>
      <c r="AP46" s="16"/>
    </row>
    <row r="47" spans="1:42" ht="15.75" hidden="1" customHeight="1">
      <c r="A47" s="101"/>
      <c r="B47" s="18" t="s">
        <v>98</v>
      </c>
      <c r="C47" s="18"/>
      <c r="D47" s="18" t="s">
        <v>124</v>
      </c>
      <c r="E47" s="18"/>
      <c r="F47" s="18"/>
      <c r="G47" s="18"/>
      <c r="H47" s="18"/>
      <c r="I47" s="18"/>
      <c r="J47" s="18"/>
      <c r="K47" s="18"/>
      <c r="L47" s="18"/>
      <c r="M47" s="18"/>
      <c r="N47" s="18" t="s">
        <v>124</v>
      </c>
      <c r="O47" s="19" t="s">
        <v>124</v>
      </c>
      <c r="P47" s="19" t="s">
        <v>124</v>
      </c>
      <c r="Q47" s="19" t="s">
        <v>124</v>
      </c>
      <c r="R47" s="19" t="s">
        <v>124</v>
      </c>
      <c r="S47" s="19" t="s">
        <v>124</v>
      </c>
      <c r="T47" s="19" t="s">
        <v>124</v>
      </c>
      <c r="U47" s="19" t="s">
        <v>124</v>
      </c>
      <c r="V47" s="19" t="s">
        <v>124</v>
      </c>
      <c r="W47" s="19" t="s">
        <v>124</v>
      </c>
      <c r="X47" s="19"/>
      <c r="Y47" s="19" t="s">
        <v>124</v>
      </c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>
        <f t="shared" si="0"/>
        <v>12</v>
      </c>
      <c r="AK47" s="19">
        <v>283646709</v>
      </c>
      <c r="AL47" s="19" t="s">
        <v>132</v>
      </c>
      <c r="AM47" s="20" t="s">
        <v>181</v>
      </c>
      <c r="AN47" s="19"/>
      <c r="AO47" s="19"/>
      <c r="AP47" s="19"/>
    </row>
    <row r="48" spans="1:42" ht="15.75" hidden="1" customHeight="1">
      <c r="A48" s="101"/>
      <c r="B48" s="15" t="s">
        <v>99</v>
      </c>
      <c r="C48" s="15"/>
      <c r="D48" s="15" t="s">
        <v>124</v>
      </c>
      <c r="E48" s="15"/>
      <c r="F48" s="15"/>
      <c r="G48" s="15"/>
      <c r="H48" s="15"/>
      <c r="I48" s="15"/>
      <c r="J48" s="15"/>
      <c r="K48" s="15"/>
      <c r="L48" s="15"/>
      <c r="M48" s="15"/>
      <c r="N48" s="15" t="s">
        <v>124</v>
      </c>
      <c r="O48" s="16" t="s">
        <v>124</v>
      </c>
      <c r="P48" s="16" t="s">
        <v>124</v>
      </c>
      <c r="Q48" s="16"/>
      <c r="R48" s="16" t="s">
        <v>124</v>
      </c>
      <c r="S48" s="16" t="s">
        <v>124</v>
      </c>
      <c r="T48" s="16" t="s">
        <v>124</v>
      </c>
      <c r="U48" s="16" t="s">
        <v>124</v>
      </c>
      <c r="V48" s="16" t="s">
        <v>124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>
        <f t="shared" si="0"/>
        <v>9</v>
      </c>
      <c r="AK48" s="16">
        <v>298867247</v>
      </c>
      <c r="AL48" s="16" t="s">
        <v>132</v>
      </c>
      <c r="AM48" s="17" t="s">
        <v>182</v>
      </c>
      <c r="AN48" s="16" t="s">
        <v>183</v>
      </c>
      <c r="AO48" s="16"/>
      <c r="AP48" s="16"/>
    </row>
    <row r="49" spans="1:42" ht="15.75" hidden="1" customHeight="1">
      <c r="A49" s="101"/>
      <c r="B49" s="18" t="s">
        <v>100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 t="s">
        <v>124</v>
      </c>
      <c r="O49" s="19" t="s">
        <v>124</v>
      </c>
      <c r="P49" s="19" t="s">
        <v>124</v>
      </c>
      <c r="Q49" s="19"/>
      <c r="R49" s="19" t="s">
        <v>124</v>
      </c>
      <c r="S49" s="19"/>
      <c r="T49" s="19" t="s">
        <v>124</v>
      </c>
      <c r="U49" s="19"/>
      <c r="V49" s="19" t="s">
        <v>124</v>
      </c>
      <c r="W49" s="19" t="s">
        <v>124</v>
      </c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>
        <f t="shared" si="0"/>
        <v>7</v>
      </c>
      <c r="AK49" s="19">
        <v>311548709</v>
      </c>
      <c r="AL49" s="19" t="s">
        <v>132</v>
      </c>
      <c r="AM49" s="20" t="s">
        <v>184</v>
      </c>
      <c r="AN49" s="19" t="s">
        <v>183</v>
      </c>
      <c r="AO49" s="19"/>
      <c r="AP49" s="19"/>
    </row>
    <row r="50" spans="1:42" ht="15.75" hidden="1" customHeight="1">
      <c r="A50" s="101"/>
      <c r="B50" s="15" t="s">
        <v>101</v>
      </c>
      <c r="C50" s="15"/>
      <c r="D50" s="15" t="s">
        <v>124</v>
      </c>
      <c r="E50" s="15"/>
      <c r="F50" s="15"/>
      <c r="G50" s="15"/>
      <c r="H50" s="15"/>
      <c r="I50" s="15"/>
      <c r="J50" s="15"/>
      <c r="K50" s="15"/>
      <c r="L50" s="15"/>
      <c r="M50" s="15"/>
      <c r="N50" s="15" t="s">
        <v>124</v>
      </c>
      <c r="O50" s="16" t="s">
        <v>124</v>
      </c>
      <c r="P50" s="16" t="s">
        <v>124</v>
      </c>
      <c r="Q50" s="16"/>
      <c r="R50" s="16"/>
      <c r="S50" s="16" t="s">
        <v>124</v>
      </c>
      <c r="T50" s="16"/>
      <c r="U50" s="16"/>
      <c r="V50" s="16" t="s">
        <v>124</v>
      </c>
      <c r="W50" s="16" t="s">
        <v>124</v>
      </c>
      <c r="X50" s="16" t="s">
        <v>124</v>
      </c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28"/>
      <c r="AJ50" s="16">
        <f t="shared" si="0"/>
        <v>8</v>
      </c>
      <c r="AK50" s="16">
        <v>301724680</v>
      </c>
      <c r="AL50" s="16" t="s">
        <v>132</v>
      </c>
      <c r="AM50" s="17" t="s">
        <v>185</v>
      </c>
      <c r="AN50" s="16"/>
      <c r="AO50" s="16"/>
      <c r="AP50" s="16"/>
    </row>
    <row r="51" spans="1:42" ht="15.75" hidden="1" customHeight="1">
      <c r="A51" s="104" t="s">
        <v>102</v>
      </c>
      <c r="B51" s="18" t="s">
        <v>103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 t="s">
        <v>124</v>
      </c>
      <c r="P51" s="19" t="s">
        <v>124</v>
      </c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>
        <f t="shared" si="0"/>
        <v>2</v>
      </c>
      <c r="AK51" s="29">
        <v>1242545199</v>
      </c>
      <c r="AL51" s="29" t="s">
        <v>132</v>
      </c>
      <c r="AM51" s="30" t="s">
        <v>186</v>
      </c>
      <c r="AN51" s="29" t="s">
        <v>187</v>
      </c>
      <c r="AO51" s="29"/>
      <c r="AP51" s="29"/>
    </row>
    <row r="52" spans="1:42" ht="15.75" hidden="1" customHeight="1">
      <c r="A52" s="101"/>
      <c r="B52" s="15" t="s">
        <v>104</v>
      </c>
      <c r="C52" s="15" t="s">
        <v>124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 t="s">
        <v>124</v>
      </c>
      <c r="O52" s="16" t="s">
        <v>124</v>
      </c>
      <c r="P52" s="16" t="s">
        <v>124</v>
      </c>
      <c r="Q52" s="16"/>
      <c r="R52" s="16"/>
      <c r="S52" s="16" t="s">
        <v>124</v>
      </c>
      <c r="T52" s="16" t="s">
        <v>124</v>
      </c>
      <c r="U52" s="16"/>
      <c r="V52" s="16" t="s">
        <v>124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>
        <f t="shared" si="0"/>
        <v>7</v>
      </c>
      <c r="AK52" s="16">
        <v>1542742219</v>
      </c>
      <c r="AL52" s="29"/>
      <c r="AM52" s="17" t="s">
        <v>188</v>
      </c>
      <c r="AN52" s="16"/>
      <c r="AO52" s="16"/>
      <c r="AP52" s="16"/>
    </row>
    <row r="53" spans="1:42" ht="15.75" hidden="1" customHeight="1">
      <c r="A53" s="101"/>
      <c r="B53" s="18" t="s">
        <v>189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 t="s">
        <v>124</v>
      </c>
      <c r="O53" s="19" t="s">
        <v>124</v>
      </c>
      <c r="P53" s="19" t="s">
        <v>124</v>
      </c>
      <c r="Q53" s="19"/>
      <c r="R53" s="19"/>
      <c r="S53" s="19" t="s">
        <v>124</v>
      </c>
      <c r="T53" s="19"/>
      <c r="U53" s="19"/>
      <c r="V53" s="19"/>
      <c r="W53" s="19" t="s">
        <v>124</v>
      </c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>
        <f t="shared" si="0"/>
        <v>5</v>
      </c>
      <c r="AK53" s="19">
        <v>1305237481</v>
      </c>
      <c r="AL53" s="29"/>
      <c r="AM53" s="20" t="s">
        <v>190</v>
      </c>
      <c r="AN53" s="19" t="s">
        <v>191</v>
      </c>
      <c r="AO53" s="19"/>
      <c r="AP53" s="19"/>
    </row>
    <row r="54" spans="1:42" ht="15.75" hidden="1" customHeight="1">
      <c r="A54" s="101"/>
      <c r="B54" s="15" t="s">
        <v>107</v>
      </c>
      <c r="C54" s="15" t="s">
        <v>124</v>
      </c>
      <c r="D54" s="15"/>
      <c r="E54" s="15"/>
      <c r="F54" s="15"/>
      <c r="G54" s="15"/>
      <c r="H54" s="15"/>
      <c r="I54" s="15" t="s">
        <v>124</v>
      </c>
      <c r="J54" s="15"/>
      <c r="K54" s="15"/>
      <c r="L54" s="15"/>
      <c r="M54" s="15"/>
      <c r="N54" s="15" t="s">
        <v>124</v>
      </c>
      <c r="O54" s="16" t="s">
        <v>124</v>
      </c>
      <c r="P54" s="16" t="s">
        <v>124</v>
      </c>
      <c r="Q54" s="16"/>
      <c r="R54" s="16"/>
      <c r="S54" s="16" t="s">
        <v>124</v>
      </c>
      <c r="T54" s="16"/>
      <c r="U54" s="16"/>
      <c r="V54" s="16" t="s">
        <v>124</v>
      </c>
      <c r="W54" s="16" t="s">
        <v>124</v>
      </c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>
        <f t="shared" si="0"/>
        <v>8</v>
      </c>
      <c r="AK54" s="16">
        <v>1535446066</v>
      </c>
      <c r="AL54" s="29"/>
      <c r="AM54" s="17" t="s">
        <v>192</v>
      </c>
      <c r="AN54" s="16" t="s">
        <v>191</v>
      </c>
      <c r="AO54" s="16"/>
      <c r="AP54" s="16"/>
    </row>
    <row r="55" spans="1:42" ht="15.75" hidden="1" customHeight="1">
      <c r="A55" s="101"/>
      <c r="B55" s="7" t="s">
        <v>108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 t="s">
        <v>124</v>
      </c>
      <c r="O55" s="7" t="s">
        <v>124</v>
      </c>
      <c r="P55" s="7" t="s">
        <v>124</v>
      </c>
      <c r="Q55" s="7"/>
      <c r="R55" s="7"/>
      <c r="S55" s="7" t="s">
        <v>124</v>
      </c>
      <c r="T55" s="7"/>
      <c r="U55" s="7"/>
      <c r="V55" s="7" t="s">
        <v>124</v>
      </c>
      <c r="W55" s="7" t="s">
        <v>124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f t="shared" si="0"/>
        <v>6</v>
      </c>
      <c r="AK55" s="7">
        <v>1265086241</v>
      </c>
      <c r="AL55" s="29"/>
      <c r="AM55" s="31" t="s">
        <v>193</v>
      </c>
      <c r="AN55" s="7"/>
      <c r="AO55" s="7"/>
      <c r="AP55" s="7"/>
    </row>
    <row r="56" spans="1:42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</row>
    <row r="57" spans="1:42" ht="13">
      <c r="A57" s="7"/>
      <c r="B57" s="7" t="s">
        <v>194</v>
      </c>
      <c r="C57" s="7">
        <f t="shared" ref="C57:AI57" si="1">COUNTIF(C4:C55, "x")</f>
        <v>14</v>
      </c>
      <c r="D57" s="7">
        <f t="shared" si="1"/>
        <v>21</v>
      </c>
      <c r="E57" s="7">
        <f t="shared" si="1"/>
        <v>8</v>
      </c>
      <c r="F57" s="7">
        <f t="shared" si="1"/>
        <v>1</v>
      </c>
      <c r="G57" s="7">
        <f t="shared" si="1"/>
        <v>7</v>
      </c>
      <c r="H57" s="7">
        <f t="shared" si="1"/>
        <v>6</v>
      </c>
      <c r="I57" s="7">
        <f t="shared" si="1"/>
        <v>9</v>
      </c>
      <c r="J57" s="7">
        <f t="shared" si="1"/>
        <v>4</v>
      </c>
      <c r="K57" s="7">
        <f t="shared" si="1"/>
        <v>0</v>
      </c>
      <c r="L57" s="7">
        <f t="shared" si="1"/>
        <v>1</v>
      </c>
      <c r="M57" s="7">
        <f t="shared" si="1"/>
        <v>3</v>
      </c>
      <c r="N57" s="7">
        <f t="shared" si="1"/>
        <v>48</v>
      </c>
      <c r="O57" s="7">
        <f t="shared" si="1"/>
        <v>49</v>
      </c>
      <c r="P57" s="7">
        <f t="shared" si="1"/>
        <v>48</v>
      </c>
      <c r="Q57" s="7">
        <f t="shared" si="1"/>
        <v>12</v>
      </c>
      <c r="R57" s="7">
        <f t="shared" si="1"/>
        <v>21</v>
      </c>
      <c r="S57" s="7">
        <f t="shared" si="1"/>
        <v>43</v>
      </c>
      <c r="T57" s="7">
        <f t="shared" si="1"/>
        <v>27</v>
      </c>
      <c r="U57" s="7">
        <f t="shared" si="1"/>
        <v>20</v>
      </c>
      <c r="V57" s="7">
        <f t="shared" si="1"/>
        <v>25</v>
      </c>
      <c r="W57" s="7">
        <f t="shared" si="1"/>
        <v>23</v>
      </c>
      <c r="X57" s="7">
        <f t="shared" si="1"/>
        <v>14</v>
      </c>
      <c r="Y57" s="7">
        <f t="shared" si="1"/>
        <v>11</v>
      </c>
      <c r="Z57" s="7">
        <f t="shared" si="1"/>
        <v>0</v>
      </c>
      <c r="AA57" s="7">
        <f t="shared" si="1"/>
        <v>0</v>
      </c>
      <c r="AB57" s="7">
        <f t="shared" si="1"/>
        <v>0</v>
      </c>
      <c r="AC57" s="7">
        <f t="shared" si="1"/>
        <v>1</v>
      </c>
      <c r="AD57" s="7">
        <f t="shared" si="1"/>
        <v>0</v>
      </c>
      <c r="AE57" s="7">
        <f t="shared" si="1"/>
        <v>1</v>
      </c>
      <c r="AF57" s="7">
        <f t="shared" si="1"/>
        <v>1</v>
      </c>
      <c r="AG57" s="7">
        <f t="shared" si="1"/>
        <v>2</v>
      </c>
      <c r="AH57" s="7">
        <f t="shared" si="1"/>
        <v>0</v>
      </c>
      <c r="AI57" s="7">
        <f t="shared" si="1"/>
        <v>18</v>
      </c>
      <c r="AJ57" s="7"/>
      <c r="AK57" s="7"/>
      <c r="AL57" s="7"/>
      <c r="AM57" s="7"/>
      <c r="AN57" s="7"/>
      <c r="AO57" s="7"/>
      <c r="AP57" s="7"/>
    </row>
    <row r="58" spans="1:42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</row>
    <row r="59" spans="1:42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</row>
    <row r="60" spans="1:42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</row>
    <row r="61" spans="1:42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</row>
    <row r="62" spans="1:42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</row>
    <row r="63" spans="1:42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</row>
    <row r="64" spans="1:42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</row>
    <row r="65" spans="1:42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</row>
    <row r="66" spans="1:42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</row>
    <row r="67" spans="1:42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</row>
    <row r="68" spans="1:42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</row>
    <row r="69" spans="1:42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</row>
    <row r="70" spans="1:42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</row>
    <row r="71" spans="1:42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</row>
    <row r="72" spans="1:42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</row>
    <row r="73" spans="1:42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</row>
    <row r="74" spans="1:42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</row>
    <row r="75" spans="1:42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</row>
    <row r="76" spans="1:42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</row>
    <row r="77" spans="1:42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</row>
    <row r="78" spans="1:42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</row>
    <row r="79" spans="1:42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</row>
    <row r="80" spans="1:42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</row>
    <row r="81" spans="1:42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</row>
    <row r="82" spans="1:42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</row>
    <row r="83" spans="1:42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</row>
    <row r="84" spans="1:42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</row>
    <row r="85" spans="1:42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</row>
    <row r="86" spans="1:42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</row>
    <row r="87" spans="1:42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</row>
    <row r="88" spans="1:42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</row>
    <row r="89" spans="1:42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</row>
    <row r="90" spans="1:42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</row>
    <row r="91" spans="1:42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</row>
    <row r="92" spans="1:42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</row>
    <row r="93" spans="1:42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</row>
    <row r="94" spans="1:42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</row>
    <row r="95" spans="1:42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</row>
    <row r="96" spans="1:42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</row>
    <row r="97" spans="1:42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</row>
    <row r="98" spans="1:42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</row>
    <row r="99" spans="1:42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</row>
    <row r="100" spans="1:42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</row>
    <row r="101" spans="1:42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</row>
    <row r="102" spans="1:42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</row>
    <row r="103" spans="1:42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</row>
    <row r="104" spans="1:42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</row>
    <row r="106" spans="1:42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2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</row>
    <row r="108" spans="1:42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</row>
    <row r="109" spans="1:42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</row>
    <row r="112" spans="1:42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1:42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</row>
    <row r="115" spans="1:42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1:42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</row>
    <row r="117" spans="1:42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</row>
    <row r="118" spans="1:42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</row>
    <row r="122" spans="1:42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</row>
    <row r="125" spans="1:42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</row>
    <row r="127" spans="1:42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</row>
    <row r="128" spans="1:42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</row>
    <row r="130" spans="1:42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</row>
    <row r="132" spans="1:42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</row>
    <row r="133" spans="1:42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</row>
    <row r="134" spans="1:42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</row>
    <row r="136" spans="1:42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</row>
    <row r="137" spans="1:42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</row>
    <row r="140" spans="1:42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</row>
    <row r="142" spans="1:42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</row>
    <row r="143" spans="1:42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</row>
    <row r="144" spans="1:42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</row>
    <row r="145" spans="1:42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</row>
    <row r="152" spans="1:42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</row>
    <row r="153" spans="1:42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</row>
    <row r="154" spans="1:42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</row>
    <row r="155" spans="1:42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</row>
    <row r="156" spans="1:42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</row>
    <row r="158" spans="1:42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</row>
    <row r="159" spans="1:42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</row>
    <row r="160" spans="1:42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</row>
    <row r="161" spans="1:42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</row>
    <row r="163" spans="1:42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</row>
    <row r="164" spans="1:42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</row>
    <row r="165" spans="1:42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</row>
    <row r="167" spans="1:42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</row>
    <row r="169" spans="1:42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</row>
    <row r="170" spans="1:42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</row>
    <row r="171" spans="1:42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</row>
    <row r="173" spans="1:42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</row>
    <row r="174" spans="1:42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</row>
    <row r="176" spans="1:42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</row>
    <row r="177" spans="1:42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</row>
    <row r="178" spans="1:42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</row>
    <row r="179" spans="1:42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</row>
    <row r="180" spans="1:42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</row>
    <row r="182" spans="1:42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</row>
    <row r="183" spans="1:42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</row>
    <row r="184" spans="1:42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</row>
    <row r="185" spans="1:42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</row>
    <row r="186" spans="1:42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</row>
    <row r="187" spans="1:42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</row>
    <row r="188" spans="1:42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</row>
    <row r="189" spans="1:42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</row>
    <row r="190" spans="1:42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</row>
    <row r="192" spans="1:42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</row>
    <row r="193" spans="1:42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</row>
    <row r="194" spans="1:42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</row>
    <row r="195" spans="1:42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</row>
    <row r="196" spans="1:42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</row>
    <row r="197" spans="1:42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</row>
    <row r="199" spans="1:42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</row>
    <row r="200" spans="1:42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</row>
    <row r="201" spans="1:42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</row>
    <row r="203" spans="1:42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</row>
    <row r="204" spans="1:42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</row>
    <row r="205" spans="1:42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</row>
    <row r="207" spans="1:42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</row>
    <row r="208" spans="1:42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</row>
    <row r="211" spans="1:42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1:42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</row>
    <row r="213" spans="1:42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</row>
    <row r="215" spans="1:42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</row>
    <row r="216" spans="1:42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</row>
    <row r="217" spans="1:42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</row>
    <row r="218" spans="1:42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</row>
    <row r="220" spans="1:42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</row>
    <row r="221" spans="1:42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</row>
    <row r="222" spans="1:42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</row>
    <row r="223" spans="1:42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</row>
    <row r="224" spans="1:42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</row>
    <row r="225" spans="1:42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</row>
    <row r="226" spans="1:42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1:42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1:42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</row>
    <row r="230" spans="1:42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</row>
    <row r="231" spans="1:42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</row>
    <row r="232" spans="1:42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</row>
    <row r="233" spans="1:42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</row>
    <row r="234" spans="1:42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</row>
    <row r="235" spans="1:42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</row>
    <row r="237" spans="1:42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</row>
    <row r="238" spans="1:42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</row>
    <row r="239" spans="1:42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</row>
    <row r="240" spans="1:42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</row>
    <row r="241" spans="1:42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</row>
    <row r="242" spans="1:42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</row>
    <row r="243" spans="1:42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</row>
    <row r="244" spans="1:42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</row>
    <row r="245" spans="1:42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</row>
    <row r="246" spans="1:42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</row>
    <row r="247" spans="1:42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</row>
    <row r="248" spans="1:42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</row>
    <row r="249" spans="1:42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</row>
    <row r="251" spans="1:42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</row>
    <row r="252" spans="1:42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</row>
    <row r="254" spans="1:42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</row>
    <row r="255" spans="1:42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</row>
    <row r="256" spans="1:42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</row>
    <row r="257" spans="1:42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</row>
    <row r="259" spans="1:42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</row>
    <row r="261" spans="1:42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</row>
    <row r="262" spans="1:42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</row>
    <row r="263" spans="1:42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</row>
    <row r="264" spans="1:42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</row>
    <row r="265" spans="1:42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</row>
    <row r="266" spans="1:42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</row>
    <row r="269" spans="1:42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</row>
    <row r="271" spans="1:42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</row>
    <row r="272" spans="1:42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</row>
    <row r="273" spans="1:42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</row>
    <row r="274" spans="1:42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</row>
    <row r="276" spans="1:42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</row>
    <row r="277" spans="1:42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</row>
    <row r="278" spans="1:42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</row>
    <row r="279" spans="1:42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</row>
    <row r="280" spans="1:42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</row>
    <row r="281" spans="1:42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</row>
    <row r="282" spans="1:42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</row>
    <row r="284" spans="1:42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</row>
    <row r="285" spans="1:42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</row>
    <row r="287" spans="1:42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</row>
    <row r="288" spans="1:42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</row>
    <row r="289" spans="1:42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</row>
    <row r="290" spans="1:42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</row>
    <row r="291" spans="1:42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</row>
    <row r="292" spans="1:42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</row>
    <row r="296" spans="1:42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</row>
    <row r="297" spans="1:42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</row>
    <row r="298" spans="1:42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</row>
    <row r="299" spans="1:42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</row>
    <row r="300" spans="1:42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</row>
    <row r="301" spans="1:42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</row>
    <row r="302" spans="1:42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</row>
    <row r="303" spans="1:42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</row>
    <row r="304" spans="1:42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</row>
    <row r="305" spans="1:42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</row>
    <row r="306" spans="1:42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</row>
    <row r="307" spans="1:42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</row>
    <row r="308" spans="1:42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</row>
    <row r="309" spans="1:42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</row>
    <row r="310" spans="1:42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</row>
    <row r="312" spans="1:42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</row>
    <row r="313" spans="1:42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</row>
    <row r="314" spans="1:42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</row>
    <row r="315" spans="1:42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</row>
    <row r="316" spans="1:42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</row>
    <row r="317" spans="1:42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</row>
    <row r="318" spans="1:42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</row>
    <row r="319" spans="1:42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</row>
    <row r="320" spans="1:42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</row>
    <row r="321" spans="1:42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</row>
    <row r="322" spans="1:42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</row>
    <row r="324" spans="1:42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</row>
    <row r="325" spans="1:42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</row>
    <row r="326" spans="1:42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</row>
    <row r="327" spans="1:42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</row>
    <row r="328" spans="1:42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</row>
    <row r="329" spans="1:42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</row>
    <row r="330" spans="1:42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</row>
    <row r="332" spans="1:42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</row>
    <row r="333" spans="1:42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</row>
    <row r="334" spans="1:42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</row>
    <row r="335" spans="1:42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</row>
    <row r="336" spans="1:42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</row>
    <row r="337" spans="1:42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</row>
    <row r="338" spans="1:42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</row>
    <row r="339" spans="1:42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</row>
    <row r="340" spans="1:42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</row>
    <row r="342" spans="1:42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</row>
    <row r="343" spans="1:42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</row>
    <row r="344" spans="1:42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</row>
    <row r="345" spans="1:42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</row>
    <row r="346" spans="1:42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</row>
    <row r="348" spans="1:42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</row>
    <row r="349" spans="1:42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</row>
    <row r="350" spans="1:42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</row>
    <row r="351" spans="1:42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</row>
    <row r="352" spans="1:42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</row>
    <row r="353" spans="1:42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</row>
    <row r="354" spans="1:42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</row>
    <row r="355" spans="1:42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</row>
    <row r="356" spans="1:42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</row>
    <row r="357" spans="1:42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</row>
    <row r="358" spans="1:42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</row>
    <row r="359" spans="1:42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</row>
    <row r="360" spans="1:42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</row>
    <row r="361" spans="1:42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</row>
    <row r="362" spans="1:42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</row>
    <row r="363" spans="1:42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</row>
    <row r="364" spans="1:42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</row>
    <row r="365" spans="1:42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</row>
    <row r="366" spans="1:42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</row>
    <row r="367" spans="1:42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</row>
    <row r="368" spans="1:42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</row>
    <row r="369" spans="1:42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</row>
    <row r="370" spans="1:42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</row>
    <row r="371" spans="1:42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</row>
    <row r="372" spans="1:42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</row>
    <row r="373" spans="1:42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</row>
    <row r="374" spans="1:42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</row>
    <row r="375" spans="1:42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</row>
    <row r="376" spans="1:42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</row>
    <row r="377" spans="1:42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</row>
    <row r="378" spans="1:42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</row>
    <row r="379" spans="1:42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</row>
    <row r="380" spans="1:42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</row>
    <row r="381" spans="1:42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</row>
    <row r="382" spans="1:42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</row>
    <row r="383" spans="1:42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</row>
    <row r="384" spans="1:42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</row>
    <row r="385" spans="1:42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</row>
    <row r="386" spans="1:42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</row>
    <row r="387" spans="1:42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</row>
    <row r="388" spans="1:42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</row>
    <row r="389" spans="1:42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</row>
    <row r="390" spans="1:42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</row>
    <row r="393" spans="1:42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</row>
    <row r="394" spans="1:42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</row>
    <row r="395" spans="1:42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</row>
    <row r="396" spans="1:42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</row>
    <row r="397" spans="1:42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</row>
    <row r="398" spans="1:42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</row>
    <row r="400" spans="1:42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</row>
    <row r="401" spans="1:42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</row>
    <row r="404" spans="1:42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</row>
    <row r="406" spans="1:42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</row>
    <row r="408" spans="1:42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</row>
    <row r="412" spans="1:42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</row>
    <row r="413" spans="1:42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</row>
    <row r="414" spans="1:42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</row>
    <row r="416" spans="1:42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</row>
    <row r="417" spans="1:42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</row>
    <row r="418" spans="1:42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</row>
    <row r="419" spans="1:42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</row>
    <row r="420" spans="1:42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</row>
    <row r="421" spans="1:42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</row>
    <row r="422" spans="1:42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</row>
    <row r="423" spans="1:42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</row>
    <row r="426" spans="1:42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</row>
    <row r="429" spans="1:42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</row>
    <row r="430" spans="1:42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</row>
    <row r="431" spans="1:42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</row>
    <row r="432" spans="1:42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</row>
    <row r="433" spans="1:42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</row>
    <row r="437" spans="1:42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</row>
    <row r="438" spans="1:42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</row>
    <row r="439" spans="1:42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</row>
    <row r="440" spans="1:42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</row>
    <row r="441" spans="1:42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</row>
    <row r="442" spans="1:42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</row>
    <row r="444" spans="1:42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</row>
    <row r="445" spans="1:42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</row>
    <row r="446" spans="1:42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</row>
    <row r="447" spans="1:42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</row>
    <row r="448" spans="1:42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</row>
    <row r="450" spans="1:42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</row>
    <row r="451" spans="1:42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</row>
    <row r="452" spans="1:42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</row>
    <row r="453" spans="1:42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</row>
    <row r="454" spans="1:42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</row>
    <row r="456" spans="1:42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</row>
    <row r="458" spans="1:42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</row>
    <row r="460" spans="1:42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</row>
    <row r="461" spans="1:42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</row>
    <row r="463" spans="1:42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</row>
    <row r="464" spans="1:42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</row>
    <row r="465" spans="1:42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</row>
    <row r="467" spans="1:42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</row>
    <row r="470" spans="1:42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</row>
    <row r="471" spans="1:42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</row>
    <row r="472" spans="1:42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</row>
    <row r="473" spans="1:42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</row>
    <row r="475" spans="1:42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</row>
    <row r="476" spans="1:42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</row>
    <row r="477" spans="1:42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</row>
    <row r="478" spans="1:42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</row>
    <row r="479" spans="1:42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</row>
    <row r="480" spans="1:42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</row>
    <row r="481" spans="1:42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</row>
    <row r="482" spans="1:42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</row>
    <row r="483" spans="1:42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</row>
    <row r="484" spans="1:42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</row>
    <row r="485" spans="1:42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</row>
    <row r="486" spans="1:42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</row>
    <row r="488" spans="1:42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</row>
    <row r="489" spans="1:42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</row>
    <row r="490" spans="1:42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</row>
    <row r="494" spans="1:42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</row>
    <row r="495" spans="1:42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</row>
    <row r="496" spans="1:42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</row>
    <row r="497" spans="1:42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</row>
    <row r="498" spans="1:42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</row>
    <row r="499" spans="1:42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</row>
    <row r="500" spans="1:42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</row>
    <row r="501" spans="1:42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</row>
    <row r="502" spans="1:42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</row>
    <row r="503" spans="1:42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</row>
    <row r="505" spans="1:42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</row>
    <row r="507" spans="1:42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</row>
    <row r="509" spans="1:42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</row>
    <row r="511" spans="1:42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</row>
    <row r="512" spans="1:42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</row>
    <row r="513" spans="1:42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</row>
    <row r="515" spans="1:42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</row>
    <row r="516" spans="1:42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</row>
    <row r="517" spans="1:42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</row>
    <row r="518" spans="1:42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</row>
    <row r="519" spans="1:42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</row>
    <row r="521" spans="1:42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</row>
    <row r="522" spans="1:42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</row>
    <row r="524" spans="1:42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</row>
    <row r="525" spans="1:42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</row>
    <row r="526" spans="1:42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</row>
    <row r="527" spans="1:42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</row>
    <row r="529" spans="1:42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</row>
    <row r="530" spans="1:42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</row>
    <row r="532" spans="1:42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</row>
    <row r="533" spans="1:42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</row>
    <row r="534" spans="1:42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</row>
    <row r="535" spans="1:42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</row>
    <row r="538" spans="1:42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</row>
    <row r="540" spans="1:42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</row>
    <row r="545" spans="1:42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</row>
    <row r="546" spans="1:42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</row>
    <row r="547" spans="1:42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</row>
    <row r="550" spans="1:42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</row>
    <row r="551" spans="1:42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</row>
    <row r="552" spans="1:42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</row>
    <row r="553" spans="1:42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</row>
    <row r="555" spans="1:42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</row>
    <row r="559" spans="1:42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</row>
    <row r="560" spans="1:42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</row>
    <row r="562" spans="1:42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</row>
    <row r="563" spans="1:42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</row>
    <row r="564" spans="1:42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</row>
    <row r="567" spans="1:42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</row>
    <row r="568" spans="1:42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</row>
    <row r="571" spans="1:42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</row>
    <row r="573" spans="1:42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</row>
    <row r="575" spans="1:42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</row>
    <row r="577" spans="1:42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</row>
    <row r="578" spans="1:42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</row>
    <row r="579" spans="1:42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</row>
    <row r="580" spans="1:42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</row>
    <row r="581" spans="1:42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</row>
    <row r="582" spans="1:42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</row>
    <row r="583" spans="1:42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</row>
    <row r="585" spans="1:42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</row>
    <row r="586" spans="1:42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</row>
    <row r="587" spans="1:42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</row>
    <row r="588" spans="1:42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</row>
    <row r="590" spans="1:42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</row>
    <row r="592" spans="1:42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</row>
    <row r="593" spans="1:42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</row>
    <row r="594" spans="1:42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</row>
    <row r="595" spans="1:42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</row>
    <row r="596" spans="1:42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</row>
    <row r="597" spans="1:42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</row>
    <row r="598" spans="1:42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</row>
    <row r="599" spans="1:42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</row>
    <row r="601" spans="1:42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</row>
    <row r="602" spans="1:42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</row>
    <row r="603" spans="1:42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</row>
    <row r="606" spans="1:42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</row>
    <row r="607" spans="1:42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</row>
    <row r="608" spans="1:42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</row>
    <row r="610" spans="1:42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</row>
    <row r="611" spans="1:42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</row>
    <row r="612" spans="1:42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</row>
    <row r="613" spans="1:42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</row>
    <row r="615" spans="1:42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</row>
    <row r="617" spans="1:42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</row>
    <row r="619" spans="1:42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</row>
    <row r="620" spans="1:42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</row>
    <row r="621" spans="1:42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</row>
    <row r="622" spans="1:42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</row>
    <row r="624" spans="1:42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</row>
    <row r="625" spans="1:42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</row>
    <row r="626" spans="1:42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</row>
    <row r="628" spans="1:42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</row>
    <row r="629" spans="1:42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</row>
    <row r="630" spans="1:42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</row>
    <row r="631" spans="1:42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</row>
    <row r="632" spans="1:42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</row>
    <row r="633" spans="1:42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</row>
    <row r="634" spans="1:42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</row>
    <row r="637" spans="1:42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</row>
    <row r="638" spans="1:42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</row>
    <row r="640" spans="1:42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</row>
    <row r="641" spans="1:42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</row>
    <row r="642" spans="1:42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</row>
    <row r="643" spans="1:42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</row>
    <row r="644" spans="1:42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</row>
    <row r="645" spans="1:42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</row>
    <row r="646" spans="1:42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</row>
    <row r="647" spans="1:42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</row>
    <row r="648" spans="1:42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</row>
    <row r="651" spans="1:42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</row>
    <row r="652" spans="1:42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</row>
    <row r="653" spans="1:42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42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</row>
    <row r="658" spans="1:42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</row>
    <row r="659" spans="1:42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</row>
    <row r="660" spans="1:42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</row>
    <row r="661" spans="1:42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</row>
    <row r="663" spans="1:42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</row>
    <row r="665" spans="1:42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</row>
    <row r="667" spans="1:42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</row>
    <row r="668" spans="1:42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</row>
    <row r="669" spans="1:42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</row>
    <row r="670" spans="1:42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</row>
    <row r="671" spans="1:42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</row>
    <row r="672" spans="1:42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</row>
    <row r="673" spans="1:42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</row>
    <row r="674" spans="1:42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</row>
    <row r="675" spans="1:42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</row>
    <row r="676" spans="1:42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</row>
    <row r="677" spans="1:42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</row>
    <row r="678" spans="1:42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</row>
    <row r="679" spans="1:42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</row>
    <row r="682" spans="1:42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</row>
    <row r="683" spans="1:42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</row>
    <row r="684" spans="1:42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</row>
    <row r="685" spans="1:42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</row>
    <row r="686" spans="1:42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</row>
    <row r="687" spans="1:42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</row>
    <row r="688" spans="1:42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</row>
    <row r="689" spans="1:42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</row>
    <row r="691" spans="1:42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</row>
    <row r="693" spans="1:42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</row>
    <row r="695" spans="1:42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</row>
    <row r="696" spans="1:42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</row>
    <row r="698" spans="1:42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</row>
    <row r="699" spans="1:42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</row>
    <row r="700" spans="1:42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</row>
    <row r="701" spans="1:42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</row>
    <row r="704" spans="1:42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</row>
    <row r="705" spans="1:42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</row>
    <row r="706" spans="1:42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</row>
    <row r="708" spans="1:42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</row>
    <row r="709" spans="1:42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</row>
    <row r="710" spans="1:42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</row>
    <row r="711" spans="1:42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</row>
    <row r="712" spans="1:42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</row>
    <row r="713" spans="1:42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</row>
    <row r="715" spans="1:42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</row>
    <row r="716" spans="1:42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</row>
    <row r="717" spans="1:42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</row>
    <row r="718" spans="1:42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</row>
    <row r="719" spans="1:42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</row>
    <row r="720" spans="1:42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</row>
    <row r="721" spans="1:42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</row>
    <row r="722" spans="1:42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</row>
    <row r="723" spans="1:42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</row>
    <row r="724" spans="1:42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</row>
    <row r="725" spans="1:42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</row>
    <row r="726" spans="1:42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</row>
    <row r="727" spans="1:42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</row>
    <row r="728" spans="1:42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</row>
    <row r="729" spans="1:42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</row>
    <row r="730" spans="1:42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</row>
    <row r="731" spans="1:42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</row>
    <row r="732" spans="1:42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</row>
    <row r="733" spans="1:42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</row>
    <row r="734" spans="1:42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</row>
    <row r="735" spans="1:42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</row>
    <row r="736" spans="1:42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</row>
    <row r="737" spans="1:42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</row>
    <row r="738" spans="1:42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</row>
    <row r="739" spans="1:42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</row>
    <row r="740" spans="1:42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</row>
    <row r="741" spans="1:42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</row>
    <row r="742" spans="1:42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</row>
    <row r="744" spans="1:42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</row>
    <row r="747" spans="1:42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</row>
    <row r="748" spans="1:42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</row>
    <row r="749" spans="1:42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</row>
    <row r="750" spans="1:42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</row>
    <row r="751" spans="1:42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</row>
    <row r="752" spans="1:42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</row>
    <row r="753" spans="1:42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</row>
    <row r="754" spans="1:42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</row>
    <row r="755" spans="1:42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</row>
    <row r="756" spans="1:42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</row>
    <row r="757" spans="1:42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</row>
    <row r="758" spans="1:42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</row>
    <row r="759" spans="1:42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</row>
    <row r="760" spans="1:42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</row>
    <row r="761" spans="1:42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</row>
    <row r="762" spans="1:42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</row>
    <row r="763" spans="1:42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</row>
    <row r="765" spans="1:42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</row>
    <row r="766" spans="1:42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</row>
    <row r="767" spans="1:42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</row>
    <row r="768" spans="1:42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</row>
    <row r="769" spans="1:42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</row>
    <row r="770" spans="1:42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</row>
    <row r="771" spans="1:42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</row>
    <row r="772" spans="1:42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</row>
    <row r="773" spans="1:42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</row>
    <row r="774" spans="1:42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</row>
    <row r="775" spans="1:42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</row>
    <row r="776" spans="1:42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</row>
    <row r="777" spans="1:42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</row>
    <row r="778" spans="1:42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</row>
    <row r="779" spans="1:42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</row>
    <row r="780" spans="1:42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</row>
    <row r="781" spans="1:42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</row>
    <row r="782" spans="1:42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</row>
    <row r="783" spans="1:42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</row>
    <row r="784" spans="1:42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</row>
    <row r="785" spans="1:42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</row>
    <row r="786" spans="1:42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</row>
    <row r="787" spans="1:42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</row>
    <row r="788" spans="1:42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</row>
    <row r="789" spans="1:42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</row>
    <row r="790" spans="1:42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</row>
    <row r="791" spans="1:42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</row>
    <row r="792" spans="1:42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</row>
    <row r="793" spans="1:42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</row>
    <row r="794" spans="1:42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</row>
    <row r="795" spans="1:42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</row>
    <row r="796" spans="1:42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</row>
    <row r="797" spans="1:42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</row>
    <row r="798" spans="1:42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</row>
    <row r="799" spans="1:42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</row>
    <row r="800" spans="1:42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</row>
    <row r="801" spans="1:42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</row>
    <row r="802" spans="1:42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</row>
    <row r="803" spans="1:42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</row>
    <row r="804" spans="1:42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</row>
    <row r="805" spans="1:42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</row>
    <row r="806" spans="1:42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</row>
    <row r="807" spans="1:42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</row>
    <row r="808" spans="1:42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2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</row>
    <row r="810" spans="1:42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</row>
    <row r="811" spans="1:42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</row>
    <row r="812" spans="1:42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</row>
    <row r="813" spans="1:42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</row>
    <row r="814" spans="1:42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</row>
    <row r="815" spans="1:42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</row>
    <row r="816" spans="1:42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</row>
    <row r="817" spans="1:42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</row>
    <row r="818" spans="1:42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</row>
    <row r="819" spans="1:42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</row>
    <row r="820" spans="1:42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</row>
    <row r="821" spans="1:42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</row>
    <row r="822" spans="1:42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</row>
    <row r="823" spans="1:42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</row>
    <row r="824" spans="1:42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</row>
    <row r="825" spans="1:42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</row>
    <row r="826" spans="1:42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</row>
    <row r="827" spans="1:42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</row>
    <row r="828" spans="1:42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</row>
    <row r="829" spans="1:42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</row>
    <row r="830" spans="1:42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</row>
    <row r="831" spans="1:42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</row>
    <row r="832" spans="1:42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</row>
    <row r="833" spans="1:42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</row>
    <row r="834" spans="1:42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</row>
    <row r="835" spans="1:42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</row>
    <row r="836" spans="1:42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</row>
    <row r="837" spans="1:42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</row>
    <row r="838" spans="1:42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</row>
    <row r="839" spans="1:42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</row>
    <row r="840" spans="1:42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</row>
    <row r="841" spans="1:42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</row>
    <row r="842" spans="1:42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</row>
    <row r="843" spans="1:42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</row>
    <row r="844" spans="1:42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</row>
    <row r="845" spans="1:42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</row>
    <row r="846" spans="1:42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</row>
    <row r="847" spans="1:42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</row>
    <row r="848" spans="1:42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</row>
    <row r="849" spans="1:42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</row>
    <row r="850" spans="1:42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</row>
    <row r="851" spans="1:42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</row>
    <row r="852" spans="1:42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</row>
    <row r="853" spans="1:42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</row>
    <row r="854" spans="1:42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</row>
    <row r="855" spans="1:42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</row>
    <row r="856" spans="1:42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</row>
    <row r="857" spans="1:42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</row>
    <row r="858" spans="1:42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</row>
    <row r="859" spans="1:42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</row>
    <row r="860" spans="1:42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</row>
    <row r="861" spans="1:42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</row>
    <row r="862" spans="1:42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</row>
    <row r="863" spans="1:42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</row>
    <row r="864" spans="1:42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</row>
    <row r="865" spans="1:42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</row>
    <row r="866" spans="1:42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</row>
    <row r="867" spans="1:42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</row>
    <row r="868" spans="1:42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</row>
    <row r="869" spans="1:42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</row>
    <row r="870" spans="1:42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</row>
    <row r="871" spans="1:42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</row>
    <row r="872" spans="1:42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</row>
    <row r="873" spans="1:42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</row>
    <row r="874" spans="1:42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</row>
    <row r="875" spans="1:42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</row>
    <row r="876" spans="1:42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</row>
    <row r="877" spans="1:42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</row>
    <row r="878" spans="1:42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</row>
    <row r="879" spans="1:42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</row>
    <row r="880" spans="1:42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</row>
    <row r="881" spans="1:42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</row>
    <row r="882" spans="1:42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</row>
    <row r="883" spans="1:42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</row>
    <row r="884" spans="1:42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</row>
    <row r="886" spans="1:42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</row>
    <row r="887" spans="1:42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2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</row>
    <row r="889" spans="1:42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</row>
    <row r="890" spans="1:42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</row>
    <row r="891" spans="1:42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</row>
    <row r="892" spans="1:42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</row>
    <row r="893" spans="1:42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</row>
    <row r="894" spans="1:42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</row>
    <row r="895" spans="1:42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</row>
    <row r="896" spans="1:42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</row>
    <row r="897" spans="1:42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</row>
    <row r="898" spans="1:42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</row>
    <row r="899" spans="1:42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</row>
    <row r="900" spans="1:42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</row>
    <row r="901" spans="1:42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</row>
    <row r="902" spans="1:42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</row>
    <row r="903" spans="1:42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</row>
    <row r="904" spans="1:42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</row>
    <row r="905" spans="1:42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</row>
    <row r="906" spans="1:42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</row>
    <row r="907" spans="1:42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</row>
    <row r="908" spans="1:42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</row>
    <row r="909" spans="1:42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</row>
    <row r="910" spans="1:42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</row>
    <row r="911" spans="1:42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</row>
    <row r="912" spans="1:42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</row>
    <row r="913" spans="1:42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</row>
    <row r="914" spans="1:42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</row>
    <row r="915" spans="1:42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</row>
    <row r="916" spans="1:42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</row>
    <row r="917" spans="1:42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</row>
    <row r="918" spans="1:42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</row>
    <row r="919" spans="1:42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</row>
    <row r="920" spans="1:42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</row>
    <row r="921" spans="1:42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</row>
    <row r="922" spans="1:42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</row>
    <row r="923" spans="1:42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</row>
    <row r="924" spans="1:42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</row>
    <row r="925" spans="1:42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</row>
    <row r="926" spans="1:42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</row>
    <row r="927" spans="1:42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</row>
    <row r="928" spans="1:42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</row>
    <row r="929" spans="1:42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</row>
    <row r="930" spans="1:42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</row>
    <row r="931" spans="1:42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</row>
    <row r="932" spans="1:42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</row>
    <row r="933" spans="1:42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</row>
    <row r="934" spans="1:42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</row>
    <row r="935" spans="1:42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</row>
    <row r="936" spans="1:42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</row>
    <row r="937" spans="1:42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</row>
    <row r="938" spans="1:42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</row>
    <row r="939" spans="1:42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</row>
    <row r="940" spans="1:42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</row>
    <row r="941" spans="1:42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</row>
    <row r="942" spans="1:42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</row>
    <row r="943" spans="1:42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</row>
    <row r="944" spans="1:42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</row>
    <row r="945" spans="1:42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</row>
    <row r="946" spans="1:42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</row>
    <row r="947" spans="1:42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</row>
    <row r="948" spans="1:42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</row>
    <row r="949" spans="1:42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</row>
    <row r="950" spans="1:42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</row>
    <row r="951" spans="1:42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</row>
    <row r="952" spans="1:42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</row>
    <row r="953" spans="1:42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</row>
    <row r="954" spans="1:42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</row>
    <row r="955" spans="1:42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</row>
    <row r="956" spans="1:42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</row>
    <row r="957" spans="1:42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</row>
    <row r="958" spans="1:42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</row>
    <row r="959" spans="1:42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</row>
    <row r="960" spans="1:42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</row>
    <row r="961" spans="1:42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</row>
    <row r="962" spans="1:42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</row>
    <row r="963" spans="1:42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</row>
    <row r="964" spans="1:42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</row>
    <row r="965" spans="1:42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</row>
    <row r="966" spans="1:42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</row>
    <row r="967" spans="1:42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42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</row>
    <row r="969" spans="1:42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</row>
    <row r="970" spans="1:42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</row>
    <row r="971" spans="1:42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</row>
    <row r="972" spans="1:42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</row>
    <row r="973" spans="1:42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</row>
    <row r="974" spans="1:42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</row>
    <row r="975" spans="1:42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</row>
    <row r="976" spans="1:42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</row>
    <row r="977" spans="1:42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</row>
    <row r="978" spans="1:42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</row>
    <row r="979" spans="1:42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</row>
    <row r="980" spans="1:42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</row>
    <row r="981" spans="1:42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</row>
    <row r="982" spans="1:42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</row>
    <row r="983" spans="1:42" ht="1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</row>
    <row r="984" spans="1:42" ht="1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</row>
    <row r="985" spans="1:42" ht="1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</row>
  </sheetData>
  <autoFilter ref="AI4:AI55" xr:uid="{00000000-0009-0000-0000-000002000000}">
    <filterColumn colId="0">
      <filters>
        <filter val="x"/>
      </filters>
    </filterColumn>
  </autoFilter>
  <mergeCells count="22">
    <mergeCell ref="A42:A45"/>
    <mergeCell ref="A46:A50"/>
    <mergeCell ref="A51:A55"/>
    <mergeCell ref="H2:M2"/>
    <mergeCell ref="N2:U2"/>
    <mergeCell ref="A4:A9"/>
    <mergeCell ref="A10:A19"/>
    <mergeCell ref="A20:A23"/>
    <mergeCell ref="A24:A27"/>
    <mergeCell ref="A28:A37"/>
    <mergeCell ref="AI1:AI3"/>
    <mergeCell ref="AJ1:AJ3"/>
    <mergeCell ref="AN1:AN3"/>
    <mergeCell ref="C2:G2"/>
    <mergeCell ref="A38:A41"/>
    <mergeCell ref="V2:Y2"/>
    <mergeCell ref="Z2:AB2"/>
    <mergeCell ref="AC2:AE2"/>
    <mergeCell ref="AF2:AH2"/>
    <mergeCell ref="A1:A3"/>
    <mergeCell ref="B1:B3"/>
    <mergeCell ref="C1:AH1"/>
  </mergeCells>
  <phoneticPr fontId="37" type="noConversion"/>
  <hyperlinks>
    <hyperlink ref="B11" r:id="rId1" xr:uid="{00000000-0004-0000-02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  <pageSetUpPr fitToPage="1"/>
  </sheetPr>
  <dimension ref="A1:AL98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6.33203125" customWidth="1"/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6" width="3.5" customWidth="1"/>
    <col min="37" max="37" width="30.83203125" hidden="1" customWidth="1"/>
    <col min="38" max="38" width="49" hidden="1" customWidth="1"/>
  </cols>
  <sheetData>
    <row r="1" spans="1:38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03" t="s">
        <v>117</v>
      </c>
      <c r="AK1" s="1"/>
      <c r="AL1" s="102" t="s">
        <v>4</v>
      </c>
    </row>
    <row r="2" spans="1:38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01"/>
      <c r="AK2" s="1"/>
      <c r="AL2" s="101"/>
    </row>
    <row r="3" spans="1:38" ht="113">
      <c r="A3" s="101"/>
      <c r="B3" s="101"/>
      <c r="C3" s="2" t="s">
        <v>12</v>
      </c>
      <c r="D3" s="13" t="s">
        <v>13</v>
      </c>
      <c r="E3" s="13" t="s">
        <v>14</v>
      </c>
      <c r="F3" s="2" t="s">
        <v>15</v>
      </c>
      <c r="G3" s="2" t="s">
        <v>118</v>
      </c>
      <c r="H3" s="2" t="s">
        <v>17</v>
      </c>
      <c r="I3" s="2" t="s">
        <v>18</v>
      </c>
      <c r="J3" s="2" t="s">
        <v>19</v>
      </c>
      <c r="K3" s="2" t="s">
        <v>195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14" t="s">
        <v>120</v>
      </c>
      <c r="S3" s="2" t="s">
        <v>28</v>
      </c>
      <c r="T3" s="13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01"/>
      <c r="AK3" s="1" t="s">
        <v>196</v>
      </c>
      <c r="AL3" s="101"/>
    </row>
    <row r="4" spans="1:38" ht="13">
      <c r="A4" s="104" t="s">
        <v>44</v>
      </c>
      <c r="B4" s="15" t="s">
        <v>45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 t="s">
        <v>124</v>
      </c>
      <c r="O4" s="16" t="s">
        <v>124</v>
      </c>
      <c r="P4" s="16" t="s">
        <v>124</v>
      </c>
      <c r="Q4" s="16"/>
      <c r="R4" s="16" t="s">
        <v>124</v>
      </c>
      <c r="S4" s="16" t="s">
        <v>124</v>
      </c>
      <c r="T4" s="16"/>
      <c r="U4" s="16" t="s">
        <v>124</v>
      </c>
      <c r="V4" s="16" t="s">
        <v>124</v>
      </c>
      <c r="W4" s="16"/>
      <c r="X4" s="16" t="s">
        <v>124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 t="s">
        <v>124</v>
      </c>
      <c r="AJ4" s="16">
        <f t="shared" ref="AJ4:AJ6" si="0">COUNTIF(C4:AH4, "x")</f>
        <v>8</v>
      </c>
      <c r="AK4" s="16"/>
      <c r="AL4" s="16"/>
    </row>
    <row r="5" spans="1:38" ht="13">
      <c r="A5" s="101"/>
      <c r="B5" s="18" t="s">
        <v>46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 t="s">
        <v>124</v>
      </c>
      <c r="O5" s="18" t="s">
        <v>124</v>
      </c>
      <c r="P5" s="19" t="s">
        <v>124</v>
      </c>
      <c r="Q5" s="19"/>
      <c r="R5" s="19" t="s">
        <v>124</v>
      </c>
      <c r="S5" s="19" t="s">
        <v>124</v>
      </c>
      <c r="T5" s="19"/>
      <c r="U5" s="19" t="s">
        <v>124</v>
      </c>
      <c r="V5" s="19" t="s">
        <v>124</v>
      </c>
      <c r="W5" s="19"/>
      <c r="X5" s="19" t="s">
        <v>124</v>
      </c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 t="s">
        <v>124</v>
      </c>
      <c r="AJ5" s="19">
        <f t="shared" si="0"/>
        <v>8</v>
      </c>
      <c r="AK5" s="19"/>
      <c r="AL5" s="19"/>
    </row>
    <row r="6" spans="1:38" ht="13">
      <c r="A6" s="101"/>
      <c r="B6" s="15" t="s">
        <v>47</v>
      </c>
      <c r="C6" s="15"/>
      <c r="D6" s="15" t="s">
        <v>124</v>
      </c>
      <c r="E6" s="15"/>
      <c r="F6" s="15"/>
      <c r="G6" s="15"/>
      <c r="H6" s="15"/>
      <c r="I6" s="15"/>
      <c r="J6" s="15"/>
      <c r="K6" s="15"/>
      <c r="L6" s="15"/>
      <c r="M6" s="15"/>
      <c r="N6" s="15" t="s">
        <v>124</v>
      </c>
      <c r="O6" s="16" t="s">
        <v>124</v>
      </c>
      <c r="P6" s="16" t="s">
        <v>124</v>
      </c>
      <c r="Q6" s="16"/>
      <c r="R6" s="16"/>
      <c r="S6" s="16" t="s">
        <v>124</v>
      </c>
      <c r="T6" s="16" t="s">
        <v>124</v>
      </c>
      <c r="U6" s="16" t="s">
        <v>124</v>
      </c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 t="s">
        <v>124</v>
      </c>
      <c r="AJ6" s="16">
        <f t="shared" si="0"/>
        <v>7</v>
      </c>
      <c r="AK6" s="16"/>
      <c r="AL6" s="16"/>
    </row>
    <row r="7" spans="1:38" ht="13" hidden="1">
      <c r="A7" s="101"/>
      <c r="B7" s="18" t="s">
        <v>48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</row>
    <row r="8" spans="1:38" ht="13" hidden="1">
      <c r="A8" s="101"/>
      <c r="B8" s="32" t="s">
        <v>49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29"/>
      <c r="AL8" s="29" t="s">
        <v>134</v>
      </c>
    </row>
    <row r="9" spans="1:38" ht="13" hidden="1">
      <c r="A9" s="101"/>
      <c r="B9" s="18" t="s">
        <v>50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 t="s">
        <v>135</v>
      </c>
    </row>
    <row r="10" spans="1:38" ht="13" hidden="1">
      <c r="A10" s="104" t="s">
        <v>51</v>
      </c>
      <c r="B10" s="15" t="s">
        <v>52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</row>
    <row r="11" spans="1:38" ht="13" hidden="1">
      <c r="A11" s="101"/>
      <c r="B11" s="25" t="s">
        <v>53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</row>
    <row r="12" spans="1:38" ht="13">
      <c r="A12" s="101"/>
      <c r="B12" s="15" t="s">
        <v>138</v>
      </c>
      <c r="C12" s="15" t="s">
        <v>124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 t="s">
        <v>124</v>
      </c>
      <c r="O12" s="16" t="s">
        <v>124</v>
      </c>
      <c r="P12" s="16" t="s">
        <v>124</v>
      </c>
      <c r="Q12" s="16"/>
      <c r="R12" s="16" t="s">
        <v>124</v>
      </c>
      <c r="S12" s="16" t="s">
        <v>124</v>
      </c>
      <c r="T12" s="16" t="s">
        <v>124</v>
      </c>
      <c r="U12" s="16"/>
      <c r="V12" s="16"/>
      <c r="W12" s="16"/>
      <c r="X12" s="16" t="s">
        <v>124</v>
      </c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 t="s">
        <v>124</v>
      </c>
      <c r="AJ12" s="16">
        <f t="shared" ref="AJ12:AJ13" si="1">COUNTIF(C12:AH12, "x")</f>
        <v>8</v>
      </c>
      <c r="AK12" s="16"/>
      <c r="AL12" s="16"/>
    </row>
    <row r="13" spans="1:38" ht="13">
      <c r="A13" s="101"/>
      <c r="B13" s="18" t="s">
        <v>55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 t="s">
        <v>124</v>
      </c>
      <c r="O13" s="19" t="s">
        <v>124</v>
      </c>
      <c r="P13" s="19" t="s">
        <v>124</v>
      </c>
      <c r="Q13" s="19"/>
      <c r="R13" s="19"/>
      <c r="S13" s="19" t="s">
        <v>124</v>
      </c>
      <c r="T13" s="19"/>
      <c r="U13" s="19" t="s">
        <v>124</v>
      </c>
      <c r="V13" s="19" t="s">
        <v>124</v>
      </c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 t="s">
        <v>124</v>
      </c>
      <c r="AJ13" s="19">
        <f t="shared" si="1"/>
        <v>6</v>
      </c>
      <c r="AK13" s="19"/>
      <c r="AL13" s="19"/>
    </row>
    <row r="14" spans="1:38" ht="13" hidden="1">
      <c r="A14" s="101"/>
      <c r="B14" s="15" t="s">
        <v>56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</row>
    <row r="15" spans="1:38" ht="13">
      <c r="A15" s="101"/>
      <c r="B15" s="18" t="s">
        <v>57</v>
      </c>
      <c r="C15" s="18" t="s">
        <v>124</v>
      </c>
      <c r="D15" s="18"/>
      <c r="E15" s="18" t="s">
        <v>124</v>
      </c>
      <c r="F15" s="18"/>
      <c r="G15" s="18"/>
      <c r="H15" s="18"/>
      <c r="I15" s="18"/>
      <c r="J15" s="18"/>
      <c r="K15" s="18"/>
      <c r="L15" s="18"/>
      <c r="M15" s="18"/>
      <c r="N15" s="18" t="s">
        <v>124</v>
      </c>
      <c r="O15" s="19" t="s">
        <v>124</v>
      </c>
      <c r="P15" s="19" t="s">
        <v>124</v>
      </c>
      <c r="Q15" s="19"/>
      <c r="R15" s="19" t="s">
        <v>124</v>
      </c>
      <c r="S15" s="19" t="s">
        <v>124</v>
      </c>
      <c r="T15" s="19" t="s">
        <v>124</v>
      </c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 t="s">
        <v>124</v>
      </c>
      <c r="AJ15" s="19">
        <f>COUNTIF(C15:AH15, "x")</f>
        <v>8</v>
      </c>
      <c r="AK15" s="19"/>
      <c r="AL15" s="19"/>
    </row>
    <row r="16" spans="1:38" ht="13" hidden="1">
      <c r="A16" s="101"/>
      <c r="B16" s="15" t="s">
        <v>58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</row>
    <row r="17" spans="1:38" ht="13" hidden="1">
      <c r="A17" s="101"/>
      <c r="B17" s="19" t="s">
        <v>59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</row>
    <row r="18" spans="1:38" ht="13">
      <c r="A18" s="101"/>
      <c r="B18" s="16" t="s">
        <v>60</v>
      </c>
      <c r="C18" s="15"/>
      <c r="D18" s="15"/>
      <c r="E18" s="15" t="s">
        <v>124</v>
      </c>
      <c r="F18" s="15"/>
      <c r="G18" s="15"/>
      <c r="H18" s="15"/>
      <c r="I18" s="15"/>
      <c r="J18" s="15"/>
      <c r="K18" s="15"/>
      <c r="L18" s="15"/>
      <c r="M18" s="15"/>
      <c r="N18" s="15" t="s">
        <v>124</v>
      </c>
      <c r="O18" s="16" t="s">
        <v>124</v>
      </c>
      <c r="P18" s="16"/>
      <c r="Q18" s="16"/>
      <c r="R18" s="16" t="s">
        <v>124</v>
      </c>
      <c r="S18" s="16" t="s">
        <v>124</v>
      </c>
      <c r="T18" s="16" t="s">
        <v>124</v>
      </c>
      <c r="U18" s="16"/>
      <c r="V18" s="16"/>
      <c r="W18" s="16" t="s">
        <v>124</v>
      </c>
      <c r="X18" s="16"/>
      <c r="Y18" s="16" t="s">
        <v>124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 t="s">
        <v>124</v>
      </c>
      <c r="AJ18" s="16">
        <f t="shared" ref="AJ18:AJ19" si="2">COUNTIF(C18:AH18, "x")</f>
        <v>8</v>
      </c>
      <c r="AK18" s="16"/>
      <c r="AL18" s="16"/>
    </row>
    <row r="19" spans="1:38" ht="13">
      <c r="A19" s="101"/>
      <c r="B19" s="19" t="s">
        <v>61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 t="s">
        <v>124</v>
      </c>
      <c r="O19" s="19" t="s">
        <v>124</v>
      </c>
      <c r="P19" s="19" t="s">
        <v>124</v>
      </c>
      <c r="Q19" s="19"/>
      <c r="R19" s="19"/>
      <c r="S19" s="19" t="s">
        <v>124</v>
      </c>
      <c r="T19" s="19" t="s">
        <v>124</v>
      </c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 t="s">
        <v>124</v>
      </c>
      <c r="AJ19" s="19">
        <f t="shared" si="2"/>
        <v>5</v>
      </c>
      <c r="AK19" s="19"/>
      <c r="AL19" s="19"/>
    </row>
    <row r="20" spans="1:38" ht="13" hidden="1">
      <c r="A20" s="104" t="s">
        <v>62</v>
      </c>
      <c r="B20" s="15" t="s">
        <v>63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</row>
    <row r="21" spans="1:38" ht="13">
      <c r="A21" s="101"/>
      <c r="B21" s="18" t="s">
        <v>64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 t="s">
        <v>124</v>
      </c>
      <c r="O21" s="19" t="s">
        <v>124</v>
      </c>
      <c r="P21" s="19" t="s">
        <v>124</v>
      </c>
      <c r="Q21" s="19"/>
      <c r="R21" s="19" t="s">
        <v>124</v>
      </c>
      <c r="S21" s="19" t="s">
        <v>124</v>
      </c>
      <c r="T21" s="19" t="s">
        <v>124</v>
      </c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 t="s">
        <v>124</v>
      </c>
      <c r="AJ21" s="19">
        <f t="shared" ref="AJ21:AJ24" si="3">COUNTIF(C21:AH21, "x")</f>
        <v>6</v>
      </c>
      <c r="AK21" s="19"/>
      <c r="AL21" s="19"/>
    </row>
    <row r="22" spans="1:38" ht="13">
      <c r="A22" s="101"/>
      <c r="B22" s="15" t="s">
        <v>65</v>
      </c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 t="s">
        <v>124</v>
      </c>
      <c r="O22" s="16" t="s">
        <v>124</v>
      </c>
      <c r="P22" s="16" t="s">
        <v>124</v>
      </c>
      <c r="Q22" s="16"/>
      <c r="R22" s="16" t="s">
        <v>124</v>
      </c>
      <c r="S22" s="16" t="s">
        <v>124</v>
      </c>
      <c r="T22" s="16" t="s">
        <v>124</v>
      </c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 t="s">
        <v>124</v>
      </c>
      <c r="AJ22" s="16">
        <f t="shared" si="3"/>
        <v>6</v>
      </c>
      <c r="AK22" s="16"/>
      <c r="AL22" s="16"/>
    </row>
    <row r="23" spans="1:38" ht="13">
      <c r="A23" s="101"/>
      <c r="B23" s="18" t="s">
        <v>66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 t="s">
        <v>124</v>
      </c>
      <c r="O23" s="19" t="s">
        <v>124</v>
      </c>
      <c r="P23" s="19" t="s">
        <v>124</v>
      </c>
      <c r="Q23" s="19"/>
      <c r="R23" s="19"/>
      <c r="S23" s="19" t="s">
        <v>124</v>
      </c>
      <c r="T23" s="19" t="s">
        <v>124</v>
      </c>
      <c r="U23" s="19"/>
      <c r="V23" s="19" t="s">
        <v>124</v>
      </c>
      <c r="W23" s="19"/>
      <c r="X23" s="19" t="s">
        <v>124</v>
      </c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 t="s">
        <v>124</v>
      </c>
      <c r="AJ23" s="19">
        <f t="shared" si="3"/>
        <v>7</v>
      </c>
      <c r="AK23" s="19"/>
      <c r="AL23" s="19"/>
    </row>
    <row r="24" spans="1:38" ht="13">
      <c r="A24" s="104" t="s">
        <v>67</v>
      </c>
      <c r="B24" s="15" t="s">
        <v>68</v>
      </c>
      <c r="C24" s="15" t="s">
        <v>124</v>
      </c>
      <c r="D24" s="15"/>
      <c r="E24" s="15" t="s">
        <v>124</v>
      </c>
      <c r="F24" s="15"/>
      <c r="G24" s="15" t="s">
        <v>124</v>
      </c>
      <c r="H24" s="15" t="s">
        <v>124</v>
      </c>
      <c r="I24" s="15" t="s">
        <v>124</v>
      </c>
      <c r="J24" s="15" t="s">
        <v>124</v>
      </c>
      <c r="K24" s="15"/>
      <c r="L24" s="15"/>
      <c r="M24" s="15" t="s">
        <v>124</v>
      </c>
      <c r="N24" s="15" t="s">
        <v>124</v>
      </c>
      <c r="O24" s="16" t="s">
        <v>124</v>
      </c>
      <c r="P24" s="16" t="s">
        <v>124</v>
      </c>
      <c r="Q24" s="16"/>
      <c r="R24" s="16" t="s">
        <v>124</v>
      </c>
      <c r="S24" s="16" t="s">
        <v>124</v>
      </c>
      <c r="T24" s="16" t="s">
        <v>124</v>
      </c>
      <c r="U24" s="16"/>
      <c r="V24" s="16" t="s">
        <v>124</v>
      </c>
      <c r="W24" s="16" t="s">
        <v>124</v>
      </c>
      <c r="X24" s="16"/>
      <c r="Y24" s="16" t="s">
        <v>124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 t="s">
        <v>124</v>
      </c>
      <c r="AJ24" s="16">
        <f t="shared" si="3"/>
        <v>16</v>
      </c>
      <c r="AK24" s="16"/>
      <c r="AL24" s="16"/>
    </row>
    <row r="25" spans="1:38" ht="13" hidden="1">
      <c r="A25" s="101"/>
      <c r="B25" s="18" t="s">
        <v>69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</row>
    <row r="26" spans="1:38" ht="13" hidden="1">
      <c r="A26" s="101"/>
      <c r="B26" s="15" t="s">
        <v>70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</row>
    <row r="27" spans="1:38" ht="13">
      <c r="A27" s="101"/>
      <c r="B27" s="18" t="s">
        <v>71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 t="s">
        <v>124</v>
      </c>
      <c r="O27" s="19" t="s">
        <v>124</v>
      </c>
      <c r="P27" s="19" t="s">
        <v>124</v>
      </c>
      <c r="Q27" s="19"/>
      <c r="R27" s="19"/>
      <c r="S27" s="19" t="s">
        <v>124</v>
      </c>
      <c r="T27" s="19"/>
      <c r="U27" s="19"/>
      <c r="V27" s="19"/>
      <c r="W27" s="19" t="s">
        <v>124</v>
      </c>
      <c r="X27" s="19"/>
      <c r="Y27" s="19" t="s">
        <v>124</v>
      </c>
      <c r="Z27" s="19"/>
      <c r="AA27" s="19"/>
      <c r="AB27" s="19"/>
      <c r="AC27" s="19"/>
      <c r="AD27" s="19"/>
      <c r="AE27" s="19"/>
      <c r="AF27" s="19"/>
      <c r="AG27" s="19"/>
      <c r="AH27" s="19"/>
      <c r="AI27" s="19" t="s">
        <v>124</v>
      </c>
      <c r="AJ27" s="19">
        <f>COUNTIF(C27:AH27, "x")</f>
        <v>6</v>
      </c>
      <c r="AK27" s="19"/>
      <c r="AL27" s="19"/>
    </row>
    <row r="28" spans="1:38" ht="13" hidden="1">
      <c r="A28" s="104" t="s">
        <v>73</v>
      </c>
      <c r="B28" s="15" t="s">
        <v>74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</row>
    <row r="29" spans="1:38" ht="13" hidden="1">
      <c r="A29" s="101"/>
      <c r="B29" s="18" t="s">
        <v>75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</row>
    <row r="30" spans="1:38" ht="13" hidden="1">
      <c r="A30" s="101"/>
      <c r="B30" s="15" t="s">
        <v>76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</row>
    <row r="31" spans="1:38" ht="13" hidden="1">
      <c r="A31" s="101"/>
      <c r="B31" s="33" t="s">
        <v>77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29"/>
      <c r="AL31" s="29" t="s">
        <v>160</v>
      </c>
    </row>
    <row r="32" spans="1:38" ht="13" hidden="1">
      <c r="A32" s="101"/>
      <c r="B32" s="15" t="s">
        <v>78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</row>
    <row r="33" spans="1:38" ht="13" hidden="1">
      <c r="A33" s="101"/>
      <c r="B33" s="18" t="s">
        <v>79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</row>
    <row r="34" spans="1:38" ht="13" hidden="1">
      <c r="A34" s="101"/>
      <c r="B34" s="15" t="s">
        <v>80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</row>
    <row r="35" spans="1:38" ht="13" hidden="1">
      <c r="A35" s="101"/>
      <c r="B35" s="18" t="s">
        <v>81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 t="s">
        <v>165</v>
      </c>
    </row>
    <row r="36" spans="1:38" ht="13" hidden="1">
      <c r="A36" s="101"/>
      <c r="B36" s="15" t="s">
        <v>83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 t="s">
        <v>167</v>
      </c>
    </row>
    <row r="37" spans="1:38" ht="13" hidden="1">
      <c r="A37" s="101"/>
      <c r="B37" s="18" t="s">
        <v>84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</row>
    <row r="38" spans="1:38" ht="13" hidden="1">
      <c r="A38" s="104" t="s">
        <v>85</v>
      </c>
      <c r="B38" s="15" t="s">
        <v>86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</row>
    <row r="39" spans="1:38" ht="13" hidden="1">
      <c r="A39" s="101"/>
      <c r="B39" s="18" t="s">
        <v>87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26"/>
      <c r="AL39" s="26" t="s">
        <v>171</v>
      </c>
    </row>
    <row r="40" spans="1:38" ht="13">
      <c r="A40" s="101"/>
      <c r="B40" s="15" t="s">
        <v>88</v>
      </c>
      <c r="C40" s="15"/>
      <c r="D40" s="15" t="s">
        <v>124</v>
      </c>
      <c r="E40" s="15"/>
      <c r="F40" s="15"/>
      <c r="G40" s="15"/>
      <c r="H40" s="15"/>
      <c r="I40" s="15"/>
      <c r="J40" s="15"/>
      <c r="K40" s="15"/>
      <c r="L40" s="15"/>
      <c r="M40" s="15"/>
      <c r="N40" s="15" t="s">
        <v>124</v>
      </c>
      <c r="O40" s="16" t="s">
        <v>124</v>
      </c>
      <c r="P40" s="16" t="s">
        <v>124</v>
      </c>
      <c r="Q40" s="16"/>
      <c r="R40" s="16"/>
      <c r="S40" s="16" t="s">
        <v>124</v>
      </c>
      <c r="T40" s="16" t="s">
        <v>124</v>
      </c>
      <c r="U40" s="16" t="s">
        <v>124</v>
      </c>
      <c r="V40" s="16" t="s">
        <v>124</v>
      </c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 t="s">
        <v>124</v>
      </c>
      <c r="AJ40" s="16">
        <f>COUNTIF(C40:AH40, "x")</f>
        <v>8</v>
      </c>
      <c r="AK40" s="16"/>
      <c r="AL40" s="16"/>
    </row>
    <row r="41" spans="1:38" ht="13" hidden="1">
      <c r="A41" s="104" t="s">
        <v>90</v>
      </c>
      <c r="B41" s="18" t="s">
        <v>91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</row>
    <row r="42" spans="1:38" ht="13">
      <c r="A42" s="101"/>
      <c r="B42" s="15" t="s">
        <v>92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 t="s">
        <v>124</v>
      </c>
      <c r="O42" s="16" t="s">
        <v>124</v>
      </c>
      <c r="P42" s="16" t="s">
        <v>124</v>
      </c>
      <c r="Q42" s="16" t="s">
        <v>124</v>
      </c>
      <c r="R42" s="16" t="s">
        <v>124</v>
      </c>
      <c r="S42" s="16" t="s">
        <v>124</v>
      </c>
      <c r="T42" s="16" t="s">
        <v>124</v>
      </c>
      <c r="U42" s="16" t="s">
        <v>124</v>
      </c>
      <c r="V42" s="16" t="s">
        <v>124</v>
      </c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 t="s">
        <v>124</v>
      </c>
      <c r="AJ42" s="16">
        <f>COUNTIF(C42:AH42, "x")</f>
        <v>9</v>
      </c>
      <c r="AK42" s="16"/>
      <c r="AL42" s="16"/>
    </row>
    <row r="43" spans="1:38" ht="13" hidden="1">
      <c r="A43" s="101"/>
      <c r="B43" s="18" t="s">
        <v>93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</row>
    <row r="44" spans="1:38" ht="13">
      <c r="A44" s="101"/>
      <c r="B44" s="15" t="s">
        <v>94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 t="s">
        <v>124</v>
      </c>
      <c r="O44" s="16" t="s">
        <v>124</v>
      </c>
      <c r="P44" s="16" t="s">
        <v>124</v>
      </c>
      <c r="Q44" s="16"/>
      <c r="R44" s="16" t="s">
        <v>124</v>
      </c>
      <c r="S44" s="16" t="s">
        <v>124</v>
      </c>
      <c r="T44" s="16" t="s">
        <v>124</v>
      </c>
      <c r="U44" s="16" t="s">
        <v>124</v>
      </c>
      <c r="V44" s="16" t="s">
        <v>124</v>
      </c>
      <c r="W44" s="16" t="s">
        <v>124</v>
      </c>
      <c r="X44" s="16" t="s">
        <v>124</v>
      </c>
      <c r="Y44" s="16" t="s">
        <v>124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 t="s">
        <v>124</v>
      </c>
      <c r="AJ44" s="16">
        <f>COUNTIF(C44:AH44, "x")</f>
        <v>11</v>
      </c>
      <c r="AK44" s="16"/>
      <c r="AL44" s="16"/>
    </row>
    <row r="45" spans="1:38" ht="13" hidden="1">
      <c r="A45" s="104" t="s">
        <v>95</v>
      </c>
      <c r="B45" s="34" t="s">
        <v>96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35"/>
      <c r="AJ45" s="35"/>
      <c r="AK45" s="19"/>
      <c r="AL45" s="19"/>
    </row>
    <row r="46" spans="1:38" ht="13" hidden="1">
      <c r="A46" s="101"/>
      <c r="B46" s="33" t="s">
        <v>97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29"/>
      <c r="AL46" s="29" t="s">
        <v>183</v>
      </c>
    </row>
    <row r="47" spans="1:38" ht="13" hidden="1">
      <c r="A47" s="101"/>
      <c r="B47" s="18" t="s">
        <v>98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</row>
    <row r="48" spans="1:38" ht="13" hidden="1">
      <c r="A48" s="101"/>
      <c r="B48" s="15" t="s">
        <v>99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 t="s">
        <v>183</v>
      </c>
    </row>
    <row r="49" spans="1:38" ht="13" hidden="1">
      <c r="A49" s="101"/>
      <c r="B49" s="18" t="s">
        <v>100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 t="s">
        <v>183</v>
      </c>
    </row>
    <row r="50" spans="1:38" ht="13" hidden="1">
      <c r="A50" s="101"/>
      <c r="B50" s="34" t="s">
        <v>101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28"/>
      <c r="AJ50" s="28"/>
      <c r="AK50" s="16"/>
      <c r="AL50" s="16"/>
    </row>
    <row r="51" spans="1:38" ht="13" hidden="1">
      <c r="A51" s="104" t="s">
        <v>102</v>
      </c>
      <c r="B51" s="18" t="s">
        <v>103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29"/>
      <c r="AL51" s="29" t="s">
        <v>187</v>
      </c>
    </row>
    <row r="52" spans="1:38" ht="13" hidden="1">
      <c r="A52" s="101"/>
      <c r="B52" s="15" t="s">
        <v>104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</row>
    <row r="53" spans="1:38" ht="13" hidden="1">
      <c r="A53" s="101"/>
      <c r="B53" s="18" t="s">
        <v>105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 t="s">
        <v>191</v>
      </c>
    </row>
    <row r="54" spans="1:38" ht="13" hidden="1">
      <c r="A54" s="101"/>
      <c r="B54" s="15" t="s">
        <v>107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 t="s">
        <v>191</v>
      </c>
    </row>
    <row r="55" spans="1:38" ht="13" hidden="1">
      <c r="A55" s="101"/>
      <c r="B55" s="7" t="s">
        <v>108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</row>
    <row r="56" spans="1:38" ht="1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</row>
    <row r="57" spans="1:38" ht="13">
      <c r="A57" s="7"/>
      <c r="B57" s="7" t="s">
        <v>194</v>
      </c>
      <c r="C57" s="7">
        <f t="shared" ref="C57:AI57" si="4">COUNTIF(C4:C55, "x")</f>
        <v>3</v>
      </c>
      <c r="D57" s="7">
        <f t="shared" si="4"/>
        <v>2</v>
      </c>
      <c r="E57" s="7">
        <f t="shared" si="4"/>
        <v>3</v>
      </c>
      <c r="F57" s="7">
        <f t="shared" si="4"/>
        <v>0</v>
      </c>
      <c r="G57" s="7">
        <f t="shared" si="4"/>
        <v>1</v>
      </c>
      <c r="H57" s="7">
        <f t="shared" si="4"/>
        <v>1</v>
      </c>
      <c r="I57" s="7">
        <f t="shared" si="4"/>
        <v>1</v>
      </c>
      <c r="J57" s="7">
        <f t="shared" si="4"/>
        <v>1</v>
      </c>
      <c r="K57" s="7">
        <f t="shared" si="4"/>
        <v>0</v>
      </c>
      <c r="L57" s="7">
        <f t="shared" si="4"/>
        <v>0</v>
      </c>
      <c r="M57" s="7">
        <f t="shared" si="4"/>
        <v>1</v>
      </c>
      <c r="N57" s="7">
        <f t="shared" si="4"/>
        <v>16</v>
      </c>
      <c r="O57" s="7">
        <f t="shared" si="4"/>
        <v>16</v>
      </c>
      <c r="P57" s="7">
        <f t="shared" si="4"/>
        <v>15</v>
      </c>
      <c r="Q57" s="7">
        <f t="shared" si="4"/>
        <v>1</v>
      </c>
      <c r="R57" s="7">
        <f t="shared" si="4"/>
        <v>10</v>
      </c>
      <c r="S57" s="7">
        <f t="shared" si="4"/>
        <v>16</v>
      </c>
      <c r="T57" s="7">
        <f t="shared" si="4"/>
        <v>12</v>
      </c>
      <c r="U57" s="7">
        <f t="shared" si="4"/>
        <v>7</v>
      </c>
      <c r="V57" s="7">
        <f t="shared" si="4"/>
        <v>8</v>
      </c>
      <c r="W57" s="7">
        <f t="shared" si="4"/>
        <v>4</v>
      </c>
      <c r="X57" s="7">
        <f t="shared" si="4"/>
        <v>5</v>
      </c>
      <c r="Y57" s="7">
        <f t="shared" si="4"/>
        <v>4</v>
      </c>
      <c r="Z57" s="7">
        <f t="shared" si="4"/>
        <v>0</v>
      </c>
      <c r="AA57" s="7">
        <f t="shared" si="4"/>
        <v>0</v>
      </c>
      <c r="AB57" s="7">
        <f t="shared" si="4"/>
        <v>0</v>
      </c>
      <c r="AC57" s="7">
        <f t="shared" si="4"/>
        <v>0</v>
      </c>
      <c r="AD57" s="7">
        <f t="shared" si="4"/>
        <v>0</v>
      </c>
      <c r="AE57" s="7">
        <f t="shared" si="4"/>
        <v>0</v>
      </c>
      <c r="AF57" s="7">
        <f t="shared" si="4"/>
        <v>0</v>
      </c>
      <c r="AG57" s="7">
        <f t="shared" si="4"/>
        <v>0</v>
      </c>
      <c r="AH57" s="7">
        <f t="shared" si="4"/>
        <v>0</v>
      </c>
      <c r="AI57" s="7">
        <f t="shared" si="4"/>
        <v>16</v>
      </c>
      <c r="AJ57" s="7"/>
      <c r="AK57" s="7"/>
      <c r="AL57" s="7"/>
    </row>
    <row r="58" spans="1:38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</row>
    <row r="59" spans="1:38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</row>
    <row r="60" spans="1:38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</row>
    <row r="61" spans="1:38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</row>
    <row r="62" spans="1:38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</row>
    <row r="63" spans="1:38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</row>
    <row r="64" spans="1:38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</row>
    <row r="65" spans="1:38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</row>
    <row r="66" spans="1:38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</row>
    <row r="67" spans="1:38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</row>
    <row r="68" spans="1:38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</row>
    <row r="69" spans="1:38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</row>
    <row r="70" spans="1:38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</row>
    <row r="71" spans="1:38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</row>
    <row r="72" spans="1:38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</row>
    <row r="73" spans="1:38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</row>
    <row r="74" spans="1:38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</row>
    <row r="75" spans="1:38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8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</row>
    <row r="77" spans="1:38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</row>
    <row r="78" spans="1:38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</row>
    <row r="79" spans="1:38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</row>
    <row r="80" spans="1:38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</row>
    <row r="81" spans="1:38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</row>
    <row r="82" spans="1:38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</row>
    <row r="83" spans="1:38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</row>
    <row r="84" spans="1:38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</row>
    <row r="85" spans="1:38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</row>
    <row r="86" spans="1:38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</row>
    <row r="87" spans="1:38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</row>
    <row r="88" spans="1:38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</row>
    <row r="89" spans="1:38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</row>
    <row r="90" spans="1:38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</row>
    <row r="91" spans="1:38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</row>
    <row r="92" spans="1:38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</row>
    <row r="93" spans="1:38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</row>
    <row r="94" spans="1:38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</row>
    <row r="95" spans="1:38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</row>
    <row r="96" spans="1:38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</row>
    <row r="97" spans="1:38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</row>
    <row r="98" spans="1:38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</row>
    <row r="99" spans="1:38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</row>
    <row r="100" spans="1:38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</row>
    <row r="101" spans="1:38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</row>
    <row r="102" spans="1:38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</row>
    <row r="103" spans="1:38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</row>
    <row r="104" spans="1:38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</row>
    <row r="105" spans="1:38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</row>
    <row r="106" spans="1:38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</row>
    <row r="107" spans="1:38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</row>
    <row r="108" spans="1:38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</row>
    <row r="109" spans="1:38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</row>
    <row r="110" spans="1:38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</row>
    <row r="111" spans="1:38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</row>
    <row r="112" spans="1:38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</row>
    <row r="113" spans="1:38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</row>
    <row r="114" spans="1:38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</row>
    <row r="115" spans="1:38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</row>
    <row r="116" spans="1:38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</row>
    <row r="117" spans="1:38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</row>
    <row r="118" spans="1:38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</row>
    <row r="119" spans="1:38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</row>
    <row r="120" spans="1:38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</row>
    <row r="121" spans="1:38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</row>
    <row r="122" spans="1:38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</row>
    <row r="123" spans="1:38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</row>
    <row r="124" spans="1:38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</row>
    <row r="125" spans="1:38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</row>
    <row r="126" spans="1:38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</row>
    <row r="127" spans="1:38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</row>
    <row r="128" spans="1:38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</row>
    <row r="129" spans="1:38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</row>
    <row r="130" spans="1:38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</row>
    <row r="131" spans="1:38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</row>
    <row r="132" spans="1:38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</row>
    <row r="133" spans="1:38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</row>
    <row r="134" spans="1:38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</row>
    <row r="135" spans="1:38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</row>
    <row r="136" spans="1:38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</row>
    <row r="137" spans="1:38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</row>
    <row r="138" spans="1:38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</row>
    <row r="139" spans="1:38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</row>
    <row r="140" spans="1:38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</row>
    <row r="141" spans="1:38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</row>
    <row r="142" spans="1:38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</row>
    <row r="143" spans="1:38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</row>
    <row r="144" spans="1:38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</row>
    <row r="145" spans="1:38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</row>
    <row r="146" spans="1:38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</row>
    <row r="147" spans="1:38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</row>
    <row r="148" spans="1:38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</row>
    <row r="149" spans="1:38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</row>
    <row r="150" spans="1:38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</row>
    <row r="151" spans="1:38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</row>
    <row r="152" spans="1:38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</row>
    <row r="153" spans="1:38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</row>
    <row r="154" spans="1:38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</row>
    <row r="155" spans="1:38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</row>
    <row r="156" spans="1:38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</row>
    <row r="157" spans="1:38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</row>
    <row r="158" spans="1:38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</row>
    <row r="159" spans="1:38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</row>
    <row r="160" spans="1:38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</row>
    <row r="161" spans="1:38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</row>
    <row r="162" spans="1:38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</row>
    <row r="163" spans="1:38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</row>
    <row r="164" spans="1:38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</row>
    <row r="165" spans="1:38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</row>
    <row r="166" spans="1:38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</row>
    <row r="167" spans="1:38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</row>
    <row r="168" spans="1:38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</row>
    <row r="169" spans="1:38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</row>
    <row r="170" spans="1:38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</row>
    <row r="171" spans="1:38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</row>
    <row r="172" spans="1:38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</row>
    <row r="173" spans="1:38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</row>
    <row r="174" spans="1:38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</row>
    <row r="175" spans="1:38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</row>
    <row r="176" spans="1:38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</row>
    <row r="177" spans="1:38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</row>
    <row r="178" spans="1:38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</row>
    <row r="179" spans="1:38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</row>
    <row r="180" spans="1:38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</row>
    <row r="181" spans="1:38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</row>
    <row r="182" spans="1:38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</row>
    <row r="183" spans="1:38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</row>
    <row r="184" spans="1:38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</row>
    <row r="185" spans="1:38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</row>
    <row r="186" spans="1:38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</row>
    <row r="187" spans="1:38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</row>
    <row r="188" spans="1:38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</row>
    <row r="189" spans="1:38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</row>
    <row r="190" spans="1:38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</row>
    <row r="191" spans="1:38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</row>
    <row r="192" spans="1:38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</row>
    <row r="193" spans="1:38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</row>
    <row r="194" spans="1:38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</row>
    <row r="195" spans="1:38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</row>
    <row r="196" spans="1:38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</row>
    <row r="197" spans="1:38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</row>
    <row r="198" spans="1:38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</row>
    <row r="199" spans="1:38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</row>
    <row r="200" spans="1:38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</row>
    <row r="201" spans="1:38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</row>
    <row r="202" spans="1:38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</row>
    <row r="203" spans="1:38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</row>
    <row r="204" spans="1:38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</row>
    <row r="205" spans="1:38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</row>
    <row r="206" spans="1:38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</row>
    <row r="207" spans="1:38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</row>
    <row r="208" spans="1:38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</row>
    <row r="209" spans="1:38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</row>
    <row r="210" spans="1:38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</row>
    <row r="211" spans="1:38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</row>
    <row r="212" spans="1:38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</row>
    <row r="213" spans="1:38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</row>
    <row r="214" spans="1:38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</row>
    <row r="215" spans="1:38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</row>
    <row r="216" spans="1:38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</row>
    <row r="217" spans="1:38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</row>
    <row r="218" spans="1:38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</row>
    <row r="219" spans="1:38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</row>
    <row r="220" spans="1:38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</row>
    <row r="221" spans="1:38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</row>
    <row r="222" spans="1:38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</row>
    <row r="223" spans="1:38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</row>
    <row r="224" spans="1:38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</row>
    <row r="225" spans="1:38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</row>
    <row r="226" spans="1:38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</row>
    <row r="227" spans="1:38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</row>
    <row r="228" spans="1:38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</row>
    <row r="229" spans="1:38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</row>
    <row r="230" spans="1:38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</row>
    <row r="231" spans="1:38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</row>
    <row r="232" spans="1:38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</row>
    <row r="233" spans="1:38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</row>
    <row r="234" spans="1:38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</row>
    <row r="235" spans="1:38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</row>
    <row r="236" spans="1:38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</row>
    <row r="237" spans="1:38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</row>
    <row r="238" spans="1:38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</row>
    <row r="239" spans="1:38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</row>
    <row r="240" spans="1:38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</row>
    <row r="241" spans="1:38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</row>
    <row r="242" spans="1:38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</row>
    <row r="243" spans="1:38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</row>
    <row r="244" spans="1:38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</row>
    <row r="245" spans="1:38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</row>
    <row r="246" spans="1:38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</row>
    <row r="247" spans="1:38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</row>
    <row r="248" spans="1:38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spans="1:38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</row>
    <row r="250" spans="1:38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</row>
    <row r="251" spans="1:38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</row>
    <row r="252" spans="1:38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</row>
    <row r="253" spans="1:38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</row>
    <row r="254" spans="1:38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</row>
    <row r="255" spans="1:38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</row>
    <row r="256" spans="1:38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</row>
    <row r="257" spans="1:38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</row>
    <row r="258" spans="1:38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</row>
    <row r="259" spans="1:38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</row>
    <row r="260" spans="1:38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</row>
    <row r="261" spans="1:38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</row>
    <row r="262" spans="1:38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</row>
    <row r="263" spans="1:38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</row>
    <row r="264" spans="1:38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</row>
    <row r="265" spans="1:38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</row>
    <row r="266" spans="1:38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</row>
    <row r="267" spans="1:38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</row>
    <row r="268" spans="1:38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</row>
    <row r="269" spans="1:38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</row>
    <row r="270" spans="1:38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</row>
    <row r="271" spans="1:38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</row>
    <row r="272" spans="1:38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</row>
    <row r="273" spans="1:38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</row>
    <row r="274" spans="1:38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</row>
    <row r="275" spans="1:38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</row>
    <row r="276" spans="1:38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</row>
    <row r="277" spans="1:38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</row>
    <row r="278" spans="1:38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</row>
    <row r="279" spans="1:38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</row>
    <row r="280" spans="1:38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</row>
    <row r="281" spans="1:38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</row>
    <row r="282" spans="1:38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</row>
    <row r="283" spans="1:38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</row>
    <row r="284" spans="1:38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</row>
    <row r="285" spans="1:38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</row>
    <row r="286" spans="1:38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</row>
    <row r="287" spans="1:38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</row>
    <row r="288" spans="1:38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</row>
    <row r="289" spans="1:38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</row>
    <row r="290" spans="1:38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</row>
    <row r="291" spans="1:38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</row>
    <row r="292" spans="1:38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</row>
    <row r="293" spans="1:38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</row>
    <row r="294" spans="1:38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</row>
    <row r="295" spans="1:38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</row>
    <row r="296" spans="1:38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</row>
    <row r="297" spans="1:38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</row>
    <row r="298" spans="1:38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</row>
    <row r="299" spans="1:38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</row>
    <row r="300" spans="1:38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</row>
    <row r="301" spans="1:38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</row>
    <row r="302" spans="1:38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</row>
    <row r="303" spans="1:38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</row>
    <row r="304" spans="1:38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</row>
    <row r="305" spans="1:38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</row>
    <row r="306" spans="1:38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</row>
    <row r="307" spans="1:38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</row>
    <row r="308" spans="1:38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</row>
    <row r="309" spans="1:38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</row>
    <row r="310" spans="1:38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</row>
    <row r="311" spans="1:38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</row>
    <row r="312" spans="1:38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</row>
    <row r="313" spans="1:38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</row>
    <row r="314" spans="1:38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</row>
    <row r="315" spans="1:38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</row>
    <row r="316" spans="1:38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</row>
    <row r="317" spans="1:38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</row>
    <row r="318" spans="1:38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</row>
    <row r="319" spans="1:38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</row>
    <row r="320" spans="1:38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</row>
    <row r="321" spans="1:38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</row>
    <row r="322" spans="1:38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</row>
    <row r="323" spans="1:38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</row>
    <row r="324" spans="1:38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</row>
    <row r="325" spans="1:38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</row>
    <row r="326" spans="1:38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</row>
    <row r="327" spans="1:38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</row>
    <row r="328" spans="1:38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</row>
    <row r="329" spans="1:38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</row>
    <row r="330" spans="1:38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</row>
    <row r="331" spans="1:38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</row>
    <row r="332" spans="1:38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</row>
    <row r="333" spans="1:38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</row>
    <row r="334" spans="1:38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</row>
    <row r="335" spans="1:38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</row>
    <row r="336" spans="1:38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</row>
    <row r="337" spans="1:38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</row>
    <row r="338" spans="1:38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</row>
    <row r="339" spans="1:38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</row>
    <row r="340" spans="1:38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</row>
    <row r="341" spans="1:38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</row>
    <row r="342" spans="1:38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</row>
    <row r="343" spans="1:38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</row>
    <row r="344" spans="1:38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</row>
    <row r="345" spans="1:38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</row>
    <row r="346" spans="1:38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</row>
    <row r="347" spans="1:38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</row>
    <row r="348" spans="1:38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</row>
    <row r="349" spans="1:38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</row>
    <row r="350" spans="1:38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</row>
    <row r="351" spans="1:38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</row>
    <row r="352" spans="1:38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</row>
    <row r="353" spans="1:38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</row>
    <row r="354" spans="1:38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</row>
    <row r="355" spans="1:38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</row>
    <row r="356" spans="1:38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</row>
    <row r="357" spans="1:38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</row>
    <row r="358" spans="1:38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</row>
    <row r="359" spans="1:38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</row>
    <row r="360" spans="1:38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</row>
    <row r="361" spans="1:38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</row>
    <row r="362" spans="1:38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</row>
    <row r="363" spans="1:38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</row>
    <row r="364" spans="1:38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</row>
    <row r="365" spans="1:38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</row>
    <row r="366" spans="1:38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</row>
    <row r="367" spans="1:38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</row>
    <row r="368" spans="1:38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</row>
    <row r="369" spans="1:38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</row>
    <row r="370" spans="1:38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</row>
    <row r="371" spans="1:38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</row>
    <row r="372" spans="1:38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</row>
    <row r="373" spans="1:38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</row>
    <row r="374" spans="1:38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</row>
    <row r="375" spans="1:38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</row>
    <row r="376" spans="1:38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</row>
    <row r="377" spans="1:38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</row>
    <row r="378" spans="1:38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</row>
    <row r="379" spans="1:38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</row>
    <row r="380" spans="1:38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</row>
    <row r="381" spans="1:38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</row>
    <row r="382" spans="1:38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</row>
    <row r="383" spans="1:38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</row>
    <row r="384" spans="1:38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</row>
    <row r="385" spans="1:38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</row>
    <row r="386" spans="1:38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</row>
    <row r="387" spans="1:38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</row>
    <row r="388" spans="1:38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</row>
    <row r="389" spans="1:38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</row>
    <row r="390" spans="1:38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</row>
    <row r="391" spans="1:38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</row>
    <row r="392" spans="1:38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</row>
    <row r="393" spans="1:38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</row>
    <row r="394" spans="1:38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</row>
    <row r="395" spans="1:38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</row>
    <row r="396" spans="1:38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</row>
    <row r="397" spans="1:38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</row>
    <row r="398" spans="1:38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</row>
    <row r="399" spans="1:38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</row>
    <row r="400" spans="1:38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</row>
    <row r="401" spans="1:38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</row>
    <row r="402" spans="1:38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</row>
    <row r="403" spans="1:38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</row>
    <row r="404" spans="1:38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</row>
    <row r="405" spans="1:38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</row>
    <row r="406" spans="1:38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</row>
    <row r="407" spans="1:38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</row>
    <row r="408" spans="1:38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</row>
    <row r="409" spans="1:38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</row>
    <row r="410" spans="1:38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</row>
    <row r="411" spans="1:38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</row>
    <row r="412" spans="1:38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</row>
    <row r="413" spans="1:38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</row>
    <row r="414" spans="1:38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</row>
    <row r="415" spans="1:38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</row>
    <row r="416" spans="1:38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</row>
    <row r="417" spans="1:38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</row>
    <row r="418" spans="1:38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</row>
    <row r="419" spans="1:38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</row>
    <row r="420" spans="1:38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</row>
    <row r="421" spans="1:38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</row>
    <row r="422" spans="1:38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</row>
    <row r="423" spans="1:38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</row>
    <row r="424" spans="1:38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</row>
    <row r="425" spans="1:38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</row>
    <row r="426" spans="1:38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</row>
    <row r="427" spans="1:38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</row>
    <row r="428" spans="1:38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</row>
    <row r="429" spans="1:38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</row>
    <row r="430" spans="1:38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</row>
    <row r="431" spans="1:38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</row>
    <row r="432" spans="1:38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</row>
    <row r="433" spans="1:38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</row>
    <row r="434" spans="1:38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</row>
    <row r="435" spans="1:38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</row>
    <row r="436" spans="1:38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</row>
    <row r="437" spans="1:38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</row>
    <row r="438" spans="1:38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</row>
    <row r="439" spans="1:38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</row>
    <row r="440" spans="1:38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</row>
    <row r="441" spans="1:38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</row>
    <row r="442" spans="1:38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</row>
    <row r="443" spans="1:38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</row>
    <row r="444" spans="1:38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</row>
    <row r="445" spans="1:38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</row>
    <row r="446" spans="1:38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</row>
    <row r="447" spans="1:38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</row>
    <row r="448" spans="1:38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</row>
    <row r="449" spans="1:38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</row>
    <row r="450" spans="1:38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</row>
    <row r="451" spans="1:38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</row>
    <row r="452" spans="1:38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</row>
    <row r="453" spans="1:38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</row>
    <row r="454" spans="1:38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</row>
    <row r="455" spans="1:38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</row>
    <row r="456" spans="1:38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</row>
    <row r="457" spans="1:38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</row>
    <row r="458" spans="1:38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</row>
    <row r="459" spans="1:38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</row>
    <row r="460" spans="1:38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</row>
    <row r="461" spans="1:38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</row>
    <row r="462" spans="1:38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</row>
    <row r="463" spans="1:38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</row>
    <row r="464" spans="1:38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</row>
    <row r="465" spans="1:38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</row>
    <row r="466" spans="1:38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</row>
    <row r="467" spans="1:38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</row>
    <row r="468" spans="1:38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</row>
    <row r="469" spans="1:38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</row>
    <row r="470" spans="1:38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</row>
    <row r="471" spans="1:38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</row>
    <row r="472" spans="1:38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</row>
    <row r="473" spans="1:38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</row>
    <row r="474" spans="1:38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</row>
    <row r="475" spans="1:38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</row>
    <row r="476" spans="1:38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</row>
    <row r="477" spans="1:38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</row>
    <row r="478" spans="1:38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</row>
    <row r="479" spans="1:38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</row>
    <row r="480" spans="1:38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</row>
    <row r="481" spans="1:38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</row>
    <row r="482" spans="1:38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</row>
    <row r="483" spans="1:38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</row>
    <row r="484" spans="1:38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</row>
    <row r="485" spans="1:38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</row>
    <row r="486" spans="1:38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</row>
    <row r="487" spans="1:38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</row>
    <row r="488" spans="1:38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</row>
    <row r="489" spans="1:38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</row>
    <row r="490" spans="1:38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</row>
    <row r="491" spans="1:38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</row>
    <row r="492" spans="1:38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</row>
    <row r="493" spans="1:38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</row>
    <row r="494" spans="1:38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</row>
    <row r="495" spans="1:38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</row>
    <row r="496" spans="1:38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</row>
    <row r="497" spans="1:38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</row>
    <row r="498" spans="1:38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</row>
    <row r="499" spans="1:38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</row>
    <row r="500" spans="1:38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</row>
    <row r="501" spans="1:38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</row>
    <row r="502" spans="1:38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</row>
    <row r="503" spans="1:38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</row>
    <row r="504" spans="1:38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</row>
    <row r="505" spans="1:38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</row>
    <row r="506" spans="1:38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</row>
    <row r="507" spans="1:38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</row>
    <row r="508" spans="1:38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</row>
    <row r="509" spans="1:38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</row>
    <row r="510" spans="1:38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</row>
    <row r="511" spans="1:38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</row>
    <row r="512" spans="1:38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</row>
    <row r="513" spans="1:38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</row>
    <row r="514" spans="1:38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</row>
    <row r="515" spans="1:38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</row>
    <row r="516" spans="1:38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</row>
    <row r="517" spans="1:38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</row>
    <row r="518" spans="1:38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</row>
    <row r="519" spans="1:38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</row>
    <row r="520" spans="1:38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</row>
    <row r="521" spans="1:38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</row>
    <row r="522" spans="1:38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</row>
    <row r="523" spans="1:38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</row>
    <row r="524" spans="1:38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</row>
    <row r="525" spans="1:38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</row>
    <row r="526" spans="1:38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</row>
    <row r="527" spans="1:38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</row>
    <row r="528" spans="1:38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</row>
    <row r="529" spans="1:38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</row>
    <row r="530" spans="1:38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</row>
    <row r="531" spans="1:38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</row>
    <row r="532" spans="1:38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</row>
    <row r="533" spans="1:38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</row>
    <row r="534" spans="1:38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</row>
    <row r="535" spans="1:38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</row>
    <row r="536" spans="1:38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</row>
    <row r="537" spans="1:38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</row>
    <row r="538" spans="1:38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</row>
    <row r="539" spans="1:38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</row>
    <row r="540" spans="1:38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</row>
    <row r="541" spans="1:38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</row>
    <row r="542" spans="1:38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</row>
    <row r="543" spans="1:38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</row>
    <row r="544" spans="1:38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</row>
    <row r="545" spans="1:38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</row>
    <row r="546" spans="1:38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</row>
    <row r="547" spans="1:38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</row>
    <row r="548" spans="1:38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</row>
    <row r="549" spans="1:38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</row>
    <row r="550" spans="1:38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</row>
    <row r="551" spans="1:38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</row>
    <row r="552" spans="1:38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</row>
    <row r="553" spans="1:38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</row>
    <row r="554" spans="1:38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</row>
    <row r="555" spans="1:38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</row>
    <row r="556" spans="1:38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</row>
    <row r="557" spans="1:38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</row>
    <row r="558" spans="1:38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</row>
    <row r="559" spans="1:38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</row>
    <row r="560" spans="1:38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</row>
    <row r="561" spans="1:38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</row>
    <row r="562" spans="1:38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</row>
    <row r="563" spans="1:38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</row>
    <row r="564" spans="1:38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</row>
    <row r="565" spans="1:38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</row>
    <row r="566" spans="1:38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</row>
    <row r="567" spans="1:38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</row>
    <row r="568" spans="1:38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</row>
    <row r="569" spans="1:38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</row>
    <row r="570" spans="1:38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</row>
    <row r="571" spans="1:38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</row>
    <row r="572" spans="1:38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</row>
    <row r="573" spans="1:38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</row>
    <row r="574" spans="1:38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</row>
    <row r="575" spans="1:38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</row>
    <row r="576" spans="1:38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</row>
    <row r="577" spans="1:38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</row>
    <row r="578" spans="1:38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</row>
    <row r="579" spans="1:38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</row>
    <row r="580" spans="1:38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</row>
    <row r="581" spans="1:38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</row>
    <row r="582" spans="1:38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</row>
    <row r="583" spans="1:38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</row>
    <row r="584" spans="1:38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</row>
    <row r="585" spans="1:38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</row>
    <row r="586" spans="1:38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</row>
    <row r="587" spans="1:38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</row>
    <row r="588" spans="1:38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</row>
    <row r="589" spans="1:38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</row>
    <row r="590" spans="1:38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</row>
    <row r="591" spans="1:38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</row>
    <row r="592" spans="1:38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</row>
    <row r="593" spans="1:38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</row>
    <row r="594" spans="1:38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</row>
    <row r="595" spans="1:38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</row>
    <row r="596" spans="1:38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</row>
    <row r="597" spans="1:38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</row>
    <row r="598" spans="1:38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</row>
    <row r="599" spans="1:38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</row>
    <row r="600" spans="1:38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</row>
    <row r="601" spans="1:38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</row>
    <row r="602" spans="1:38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</row>
    <row r="603" spans="1:38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</row>
    <row r="604" spans="1:38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</row>
    <row r="605" spans="1:38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</row>
    <row r="606" spans="1:38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</row>
    <row r="607" spans="1:38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</row>
    <row r="608" spans="1:38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</row>
    <row r="609" spans="1:38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</row>
    <row r="610" spans="1:38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</row>
    <row r="611" spans="1:38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</row>
    <row r="612" spans="1:38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</row>
    <row r="613" spans="1:38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</row>
    <row r="614" spans="1:38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</row>
    <row r="615" spans="1:38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</row>
    <row r="616" spans="1:38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</row>
    <row r="617" spans="1:38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</row>
    <row r="618" spans="1:38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</row>
    <row r="619" spans="1:38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</row>
    <row r="620" spans="1:38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</row>
    <row r="621" spans="1:38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</row>
    <row r="622" spans="1:38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</row>
    <row r="623" spans="1:38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</row>
    <row r="624" spans="1:38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</row>
    <row r="625" spans="1:38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</row>
    <row r="626" spans="1:38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</row>
    <row r="627" spans="1:38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</row>
    <row r="628" spans="1:38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</row>
    <row r="629" spans="1:38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</row>
    <row r="630" spans="1:38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</row>
    <row r="631" spans="1:38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</row>
    <row r="632" spans="1:38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</row>
    <row r="633" spans="1:38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</row>
    <row r="634" spans="1:38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</row>
    <row r="635" spans="1:38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</row>
    <row r="636" spans="1:38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</row>
    <row r="637" spans="1:38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</row>
    <row r="638" spans="1:38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</row>
    <row r="639" spans="1:38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</row>
    <row r="640" spans="1:38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</row>
    <row r="641" spans="1:38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</row>
    <row r="642" spans="1:38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</row>
    <row r="643" spans="1:38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</row>
    <row r="644" spans="1:38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</row>
    <row r="645" spans="1:38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</row>
    <row r="646" spans="1:38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</row>
    <row r="647" spans="1:38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</row>
    <row r="648" spans="1:38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</row>
    <row r="649" spans="1:38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</row>
    <row r="650" spans="1:38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</row>
    <row r="651" spans="1:38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</row>
    <row r="652" spans="1:38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</row>
    <row r="653" spans="1:38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</row>
    <row r="654" spans="1:38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</row>
    <row r="655" spans="1:38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</row>
    <row r="656" spans="1:38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</row>
    <row r="657" spans="1:38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</row>
    <row r="658" spans="1:38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</row>
    <row r="659" spans="1:38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</row>
    <row r="660" spans="1:38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</row>
    <row r="661" spans="1:38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</row>
    <row r="662" spans="1:38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</row>
    <row r="663" spans="1:38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</row>
    <row r="664" spans="1:38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</row>
    <row r="665" spans="1:38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</row>
    <row r="666" spans="1:38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</row>
    <row r="667" spans="1:38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</row>
    <row r="668" spans="1:38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</row>
    <row r="669" spans="1:38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</row>
    <row r="670" spans="1:38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</row>
    <row r="671" spans="1:38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</row>
    <row r="672" spans="1:38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</row>
    <row r="673" spans="1:38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</row>
    <row r="674" spans="1:38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</row>
    <row r="675" spans="1:38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</row>
    <row r="676" spans="1:38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</row>
    <row r="677" spans="1:38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</row>
    <row r="678" spans="1:38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</row>
    <row r="679" spans="1:38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</row>
    <row r="680" spans="1:38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</row>
    <row r="681" spans="1:38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</row>
    <row r="682" spans="1:38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</row>
    <row r="683" spans="1:38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</row>
    <row r="684" spans="1:38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</row>
    <row r="685" spans="1:38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</row>
    <row r="686" spans="1:38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</row>
    <row r="687" spans="1:38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</row>
    <row r="688" spans="1:38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</row>
    <row r="689" spans="1:38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</row>
    <row r="690" spans="1:38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</row>
    <row r="691" spans="1:38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</row>
    <row r="692" spans="1:38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</row>
    <row r="693" spans="1:38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</row>
    <row r="694" spans="1:38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</row>
    <row r="695" spans="1:38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</row>
    <row r="696" spans="1:38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</row>
    <row r="697" spans="1:38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</row>
    <row r="698" spans="1:38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</row>
    <row r="699" spans="1:38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</row>
    <row r="700" spans="1:38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</row>
    <row r="701" spans="1:38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</row>
    <row r="702" spans="1:38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</row>
    <row r="703" spans="1:38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</row>
    <row r="704" spans="1:38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</row>
    <row r="705" spans="1:38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</row>
    <row r="706" spans="1:38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</row>
    <row r="707" spans="1:38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</row>
    <row r="708" spans="1:38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</row>
    <row r="709" spans="1:38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</row>
    <row r="710" spans="1:38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</row>
    <row r="711" spans="1:38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</row>
    <row r="712" spans="1:38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</row>
    <row r="713" spans="1:38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</row>
    <row r="714" spans="1:38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</row>
    <row r="715" spans="1:38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</row>
    <row r="716" spans="1:38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</row>
    <row r="717" spans="1:38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</row>
    <row r="718" spans="1:38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</row>
    <row r="719" spans="1:38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</row>
    <row r="720" spans="1:38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</row>
    <row r="721" spans="1:38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</row>
    <row r="722" spans="1:38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</row>
    <row r="723" spans="1:38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</row>
    <row r="724" spans="1:38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</row>
    <row r="725" spans="1:38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</row>
    <row r="726" spans="1:38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</row>
    <row r="727" spans="1:38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</row>
    <row r="728" spans="1:38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</row>
    <row r="729" spans="1:38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</row>
    <row r="730" spans="1:38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</row>
    <row r="731" spans="1:38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</row>
    <row r="732" spans="1:38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</row>
    <row r="733" spans="1:38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</row>
    <row r="734" spans="1:38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</row>
    <row r="735" spans="1:38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</row>
    <row r="736" spans="1:38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</row>
    <row r="737" spans="1:38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</row>
    <row r="738" spans="1:38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</row>
    <row r="739" spans="1:38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</row>
    <row r="740" spans="1:38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</row>
    <row r="741" spans="1:38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</row>
    <row r="742" spans="1:38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</row>
    <row r="743" spans="1:38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</row>
    <row r="744" spans="1:38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</row>
    <row r="745" spans="1:38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</row>
    <row r="746" spans="1:38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</row>
    <row r="747" spans="1:38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</row>
    <row r="748" spans="1:38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</row>
    <row r="749" spans="1:38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</row>
    <row r="750" spans="1:38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</row>
    <row r="751" spans="1:38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</row>
    <row r="752" spans="1:38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</row>
    <row r="753" spans="1:38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</row>
    <row r="754" spans="1:38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</row>
    <row r="755" spans="1:38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</row>
    <row r="756" spans="1:38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</row>
    <row r="757" spans="1:38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</row>
    <row r="758" spans="1:38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</row>
    <row r="759" spans="1:38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</row>
    <row r="760" spans="1:38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</row>
    <row r="761" spans="1:38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</row>
    <row r="762" spans="1:38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</row>
    <row r="763" spans="1:38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</row>
    <row r="764" spans="1:38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</row>
    <row r="765" spans="1:38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</row>
    <row r="766" spans="1:38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</row>
    <row r="767" spans="1:38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</row>
    <row r="768" spans="1:38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</row>
    <row r="769" spans="1:38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</row>
    <row r="770" spans="1:38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</row>
    <row r="771" spans="1:38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</row>
    <row r="772" spans="1:38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</row>
    <row r="773" spans="1:38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</row>
    <row r="774" spans="1:38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</row>
    <row r="775" spans="1:38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</row>
    <row r="776" spans="1:38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</row>
    <row r="777" spans="1:38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</row>
    <row r="778" spans="1:38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</row>
    <row r="779" spans="1:38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</row>
    <row r="780" spans="1:38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</row>
    <row r="781" spans="1:38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</row>
    <row r="782" spans="1:38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</row>
    <row r="783" spans="1:38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</row>
    <row r="784" spans="1:38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</row>
    <row r="785" spans="1:38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</row>
    <row r="786" spans="1:38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</row>
    <row r="787" spans="1:38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</row>
    <row r="788" spans="1:38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</row>
    <row r="789" spans="1:38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</row>
    <row r="790" spans="1:38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</row>
    <row r="791" spans="1:38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</row>
    <row r="792" spans="1:38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</row>
    <row r="793" spans="1:38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</row>
    <row r="794" spans="1:38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</row>
    <row r="795" spans="1:38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</row>
    <row r="796" spans="1:38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</row>
    <row r="797" spans="1:38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</row>
    <row r="798" spans="1:38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</row>
    <row r="799" spans="1:38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</row>
    <row r="800" spans="1:38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</row>
    <row r="801" spans="1:38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</row>
    <row r="802" spans="1:38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</row>
    <row r="803" spans="1:38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</row>
    <row r="804" spans="1:38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</row>
    <row r="805" spans="1:38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</row>
    <row r="806" spans="1:38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</row>
    <row r="807" spans="1:38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</row>
    <row r="808" spans="1:38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</row>
    <row r="809" spans="1:38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</row>
    <row r="810" spans="1:38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</row>
    <row r="811" spans="1:38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</row>
    <row r="812" spans="1:38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</row>
    <row r="813" spans="1:38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</row>
    <row r="814" spans="1:38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</row>
    <row r="815" spans="1:38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</row>
    <row r="816" spans="1:38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</row>
    <row r="817" spans="1:38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</row>
    <row r="818" spans="1:38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</row>
    <row r="819" spans="1:38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</row>
    <row r="820" spans="1:38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</row>
    <row r="821" spans="1:38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</row>
    <row r="822" spans="1:38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</row>
    <row r="823" spans="1:38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</row>
    <row r="824" spans="1:38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</row>
    <row r="825" spans="1:38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</row>
    <row r="826" spans="1:38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</row>
    <row r="827" spans="1:38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</row>
    <row r="828" spans="1:38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</row>
    <row r="829" spans="1:38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</row>
    <row r="830" spans="1:38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</row>
    <row r="831" spans="1:38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</row>
    <row r="832" spans="1:38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</row>
    <row r="833" spans="1:38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</row>
    <row r="834" spans="1:38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</row>
    <row r="835" spans="1:38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</row>
    <row r="836" spans="1:38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</row>
    <row r="837" spans="1:38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</row>
    <row r="838" spans="1:38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</row>
    <row r="839" spans="1:38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</row>
    <row r="840" spans="1:38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</row>
    <row r="841" spans="1:38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</row>
    <row r="842" spans="1:38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</row>
    <row r="843" spans="1:38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</row>
    <row r="844" spans="1:38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</row>
    <row r="845" spans="1:38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</row>
    <row r="846" spans="1:38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</row>
    <row r="847" spans="1:38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</row>
    <row r="848" spans="1:38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</row>
    <row r="849" spans="1:38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</row>
    <row r="850" spans="1:38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</row>
    <row r="851" spans="1:38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</row>
    <row r="852" spans="1:38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</row>
    <row r="853" spans="1:38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</row>
    <row r="854" spans="1:38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</row>
    <row r="855" spans="1:38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</row>
    <row r="856" spans="1:38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</row>
    <row r="857" spans="1:38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</row>
    <row r="858" spans="1:38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</row>
    <row r="859" spans="1:38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</row>
    <row r="860" spans="1:38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</row>
    <row r="861" spans="1:38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</row>
    <row r="862" spans="1:38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</row>
    <row r="863" spans="1:38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</row>
    <row r="864" spans="1:38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</row>
    <row r="865" spans="1:38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</row>
    <row r="866" spans="1:38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</row>
    <row r="867" spans="1:38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</row>
    <row r="868" spans="1:38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</row>
    <row r="869" spans="1:38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</row>
    <row r="870" spans="1:38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</row>
    <row r="871" spans="1:38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</row>
    <row r="872" spans="1:38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</row>
    <row r="873" spans="1:38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</row>
    <row r="874" spans="1:38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</row>
    <row r="875" spans="1:38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</row>
    <row r="876" spans="1:38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</row>
    <row r="877" spans="1:38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</row>
    <row r="878" spans="1:38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</row>
    <row r="879" spans="1:38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</row>
    <row r="880" spans="1:38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</row>
    <row r="881" spans="1:38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</row>
    <row r="882" spans="1:38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</row>
    <row r="883" spans="1:38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</row>
    <row r="884" spans="1:38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</row>
    <row r="885" spans="1:38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</row>
    <row r="886" spans="1:38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</row>
    <row r="887" spans="1:38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</row>
    <row r="888" spans="1:38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</row>
    <row r="889" spans="1:38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</row>
    <row r="890" spans="1:38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</row>
    <row r="891" spans="1:38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</row>
    <row r="892" spans="1:38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</row>
    <row r="893" spans="1:38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</row>
    <row r="894" spans="1:38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</row>
    <row r="895" spans="1:38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</row>
    <row r="896" spans="1:38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</row>
    <row r="897" spans="1:38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</row>
    <row r="898" spans="1:38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</row>
    <row r="899" spans="1:38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</row>
    <row r="900" spans="1:38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</row>
    <row r="901" spans="1:38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</row>
    <row r="902" spans="1:38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</row>
    <row r="903" spans="1:38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</row>
    <row r="904" spans="1:38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</row>
    <row r="905" spans="1:38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</row>
    <row r="906" spans="1:38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</row>
    <row r="907" spans="1:38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</row>
    <row r="908" spans="1:38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</row>
    <row r="909" spans="1:38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</row>
    <row r="910" spans="1:38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</row>
    <row r="911" spans="1:38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</row>
    <row r="912" spans="1:38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</row>
    <row r="913" spans="1:38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</row>
    <row r="914" spans="1:38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</row>
    <row r="915" spans="1:38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</row>
    <row r="916" spans="1:38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</row>
    <row r="917" spans="1:38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</row>
    <row r="918" spans="1:38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</row>
    <row r="919" spans="1:38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</row>
    <row r="920" spans="1:38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</row>
    <row r="921" spans="1:38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</row>
    <row r="922" spans="1:38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</row>
    <row r="923" spans="1:38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</row>
    <row r="924" spans="1:38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</row>
    <row r="925" spans="1:38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</row>
    <row r="926" spans="1:38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</row>
    <row r="927" spans="1:38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</row>
    <row r="928" spans="1:38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</row>
    <row r="929" spans="1:38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</row>
    <row r="930" spans="1:38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</row>
    <row r="931" spans="1:38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</row>
    <row r="932" spans="1:38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</row>
    <row r="933" spans="1:38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</row>
    <row r="934" spans="1:38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</row>
    <row r="935" spans="1:38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</row>
    <row r="936" spans="1:38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</row>
    <row r="937" spans="1:38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</row>
    <row r="938" spans="1:38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</row>
    <row r="939" spans="1:38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</row>
    <row r="940" spans="1:38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</row>
    <row r="941" spans="1:38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</row>
    <row r="942" spans="1:38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</row>
    <row r="943" spans="1:38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</row>
    <row r="944" spans="1:38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</row>
    <row r="945" spans="1:38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</row>
    <row r="946" spans="1:38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</row>
    <row r="947" spans="1:38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</row>
    <row r="948" spans="1:38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</row>
    <row r="949" spans="1:38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</row>
    <row r="950" spans="1:38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</row>
    <row r="951" spans="1:38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</row>
    <row r="952" spans="1:38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</row>
    <row r="953" spans="1:38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</row>
    <row r="954" spans="1:38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</row>
    <row r="955" spans="1:38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</row>
    <row r="956" spans="1:38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</row>
    <row r="957" spans="1:38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</row>
    <row r="958" spans="1:38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</row>
    <row r="959" spans="1:38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</row>
    <row r="960" spans="1:38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</row>
    <row r="961" spans="1:38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</row>
    <row r="962" spans="1:38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</row>
    <row r="963" spans="1:38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</row>
    <row r="964" spans="1:38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</row>
    <row r="965" spans="1:38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</row>
    <row r="966" spans="1:38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</row>
    <row r="967" spans="1:38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</row>
    <row r="968" spans="1:38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</row>
    <row r="969" spans="1:38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</row>
    <row r="970" spans="1:38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</row>
    <row r="971" spans="1:38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</row>
    <row r="972" spans="1:38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</row>
    <row r="973" spans="1:38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</row>
    <row r="974" spans="1:38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</row>
    <row r="975" spans="1:38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</row>
    <row r="976" spans="1:38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</row>
    <row r="977" spans="1:38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</row>
    <row r="978" spans="1:38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</row>
    <row r="979" spans="1:38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</row>
    <row r="980" spans="1:38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</row>
    <row r="981" spans="1:38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</row>
    <row r="982" spans="1:38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</row>
  </sheetData>
  <autoFilter ref="AI4:AI55" xr:uid="{00000000-0009-0000-0000-000003000000}">
    <filterColumn colId="0">
      <filters>
        <filter val="x"/>
      </filters>
    </filterColumn>
  </autoFilter>
  <mergeCells count="22">
    <mergeCell ref="A41:A44"/>
    <mergeCell ref="A45:A50"/>
    <mergeCell ref="A51:A55"/>
    <mergeCell ref="H2:M2"/>
    <mergeCell ref="N2:U2"/>
    <mergeCell ref="A4:A9"/>
    <mergeCell ref="A10:A19"/>
    <mergeCell ref="A20:A23"/>
    <mergeCell ref="A24:A27"/>
    <mergeCell ref="A28:A37"/>
    <mergeCell ref="AI1:AI3"/>
    <mergeCell ref="AJ1:AJ3"/>
    <mergeCell ref="AL1:AL3"/>
    <mergeCell ref="C2:G2"/>
    <mergeCell ref="A38:A40"/>
    <mergeCell ref="V2:Y2"/>
    <mergeCell ref="Z2:AB2"/>
    <mergeCell ref="AC2:AE2"/>
    <mergeCell ref="AF2:AH2"/>
    <mergeCell ref="A1:A3"/>
    <mergeCell ref="B1:B3"/>
    <mergeCell ref="C1:AH1"/>
  </mergeCells>
  <phoneticPr fontId="37" type="noConversion"/>
  <hyperlinks>
    <hyperlink ref="B11" r:id="rId1" xr:uid="{00000000-0004-0000-03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  <pageSetUpPr fitToPage="1"/>
  </sheetPr>
  <dimension ref="A1:AP9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1.5" customWidth="1"/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5" width="3.5" customWidth="1"/>
    <col min="36" max="37" width="10.5" customWidth="1"/>
    <col min="38" max="38" width="9.33203125" hidden="1" customWidth="1"/>
    <col min="39" max="39" width="34.6640625" hidden="1" customWidth="1"/>
    <col min="40" max="40" width="36.6640625" hidden="1" customWidth="1"/>
    <col min="41" max="41" width="19.6640625" hidden="1" customWidth="1"/>
    <col min="42" max="42" width="31.83203125" hidden="1" customWidth="1"/>
  </cols>
  <sheetData>
    <row r="1" spans="1:42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02" t="s">
        <v>117</v>
      </c>
      <c r="AK1" s="1"/>
      <c r="AL1" s="1"/>
      <c r="AM1" s="1"/>
      <c r="AN1" s="102" t="s">
        <v>4</v>
      </c>
      <c r="AO1" s="1"/>
      <c r="AP1" s="1"/>
    </row>
    <row r="2" spans="1:42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01"/>
      <c r="AK2" s="1"/>
      <c r="AL2" s="1"/>
      <c r="AM2" s="1"/>
      <c r="AN2" s="101"/>
      <c r="AO2" s="1"/>
      <c r="AP2" s="1"/>
    </row>
    <row r="3" spans="1:42" ht="113">
      <c r="A3" s="101"/>
      <c r="B3" s="101"/>
      <c r="C3" s="2" t="s">
        <v>12</v>
      </c>
      <c r="D3" s="13" t="s">
        <v>13</v>
      </c>
      <c r="E3" s="13" t="s">
        <v>14</v>
      </c>
      <c r="F3" s="2" t="s">
        <v>15</v>
      </c>
      <c r="G3" s="2" t="s">
        <v>118</v>
      </c>
      <c r="H3" s="2" t="s">
        <v>17</v>
      </c>
      <c r="I3" s="2" t="s">
        <v>18</v>
      </c>
      <c r="J3" s="2" t="s">
        <v>19</v>
      </c>
      <c r="K3" s="2" t="s">
        <v>119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14" t="s">
        <v>120</v>
      </c>
      <c r="S3" s="2" t="s">
        <v>28</v>
      </c>
      <c r="T3" s="13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01"/>
      <c r="AK3" s="1" t="s">
        <v>197</v>
      </c>
      <c r="AL3" s="1" t="s">
        <v>122</v>
      </c>
      <c r="AM3" s="1" t="s">
        <v>123</v>
      </c>
      <c r="AN3" s="101"/>
      <c r="AO3" s="1"/>
      <c r="AP3" s="1"/>
    </row>
    <row r="4" spans="1:42" ht="15.75" customHeight="1">
      <c r="A4" s="104" t="s">
        <v>44</v>
      </c>
      <c r="B4" s="15" t="s">
        <v>45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 t="s">
        <v>124</v>
      </c>
      <c r="O4" s="16" t="s">
        <v>124</v>
      </c>
      <c r="P4" s="16" t="s">
        <v>124</v>
      </c>
      <c r="Q4" s="16"/>
      <c r="R4" s="16" t="s">
        <v>124</v>
      </c>
      <c r="S4" s="16" t="s">
        <v>124</v>
      </c>
      <c r="T4" s="16"/>
      <c r="U4" s="16" t="s">
        <v>124</v>
      </c>
      <c r="V4" s="16" t="s">
        <v>124</v>
      </c>
      <c r="W4" s="16"/>
      <c r="X4" s="16" t="s">
        <v>125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28" t="s">
        <v>124</v>
      </c>
      <c r="AJ4" s="16">
        <f t="shared" ref="AJ4:AJ55" si="0">COUNTIF(C4:AH4, "x")</f>
        <v>8</v>
      </c>
      <c r="AK4" s="16">
        <v>284882215</v>
      </c>
      <c r="AL4" s="17"/>
      <c r="AM4" s="17" t="s">
        <v>126</v>
      </c>
      <c r="AN4" s="16" t="s">
        <v>198</v>
      </c>
      <c r="AO4" s="16"/>
      <c r="AP4" s="16" t="s">
        <v>127</v>
      </c>
    </row>
    <row r="5" spans="1:42" ht="15.75" hidden="1" customHeight="1">
      <c r="A5" s="101"/>
      <c r="B5" s="18" t="s">
        <v>46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 t="s">
        <v>124</v>
      </c>
      <c r="O5" s="18" t="s">
        <v>124</v>
      </c>
      <c r="P5" s="19" t="s">
        <v>124</v>
      </c>
      <c r="Q5" s="19"/>
      <c r="R5" s="19" t="s">
        <v>124</v>
      </c>
      <c r="S5" s="19" t="s">
        <v>124</v>
      </c>
      <c r="T5" s="19"/>
      <c r="U5" s="19" t="s">
        <v>124</v>
      </c>
      <c r="V5" s="19" t="s">
        <v>124</v>
      </c>
      <c r="W5" s="19"/>
      <c r="X5" s="19" t="s">
        <v>124</v>
      </c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35" t="s">
        <v>124</v>
      </c>
      <c r="AJ5" s="19">
        <f t="shared" si="0"/>
        <v>8</v>
      </c>
      <c r="AK5" s="19">
        <v>389801252</v>
      </c>
      <c r="AL5" s="20"/>
      <c r="AM5" s="20" t="s">
        <v>126</v>
      </c>
      <c r="AN5" s="19"/>
      <c r="AO5" s="19"/>
      <c r="AP5" s="21" t="s">
        <v>128</v>
      </c>
    </row>
    <row r="6" spans="1:42" ht="15.75" hidden="1" customHeight="1">
      <c r="A6" s="101"/>
      <c r="B6" s="15" t="s">
        <v>47</v>
      </c>
      <c r="C6" s="15"/>
      <c r="D6" s="15" t="s">
        <v>124</v>
      </c>
      <c r="E6" s="15"/>
      <c r="F6" s="15"/>
      <c r="G6" s="15"/>
      <c r="H6" s="15"/>
      <c r="I6" s="15"/>
      <c r="J6" s="15"/>
      <c r="K6" s="15"/>
      <c r="L6" s="15"/>
      <c r="M6" s="15"/>
      <c r="N6" s="15" t="s">
        <v>124</v>
      </c>
      <c r="O6" s="16" t="s">
        <v>124</v>
      </c>
      <c r="P6" s="16" t="s">
        <v>124</v>
      </c>
      <c r="Q6" s="16"/>
      <c r="R6" s="16"/>
      <c r="S6" s="16" t="s">
        <v>124</v>
      </c>
      <c r="T6" s="16" t="s">
        <v>124</v>
      </c>
      <c r="U6" s="16" t="s">
        <v>124</v>
      </c>
      <c r="V6" s="16" t="s">
        <v>124</v>
      </c>
      <c r="W6" s="16" t="s">
        <v>124</v>
      </c>
      <c r="X6" s="16"/>
      <c r="Y6" s="16" t="s">
        <v>124</v>
      </c>
      <c r="Z6" s="16"/>
      <c r="AA6" s="16"/>
      <c r="AB6" s="16"/>
      <c r="AC6" s="16"/>
      <c r="AD6" s="16"/>
      <c r="AE6" s="16"/>
      <c r="AF6" s="16"/>
      <c r="AG6" s="16"/>
      <c r="AH6" s="16"/>
      <c r="AI6" s="28" t="s">
        <v>124</v>
      </c>
      <c r="AJ6" s="16">
        <f t="shared" si="0"/>
        <v>10</v>
      </c>
      <c r="AK6" s="16">
        <v>443904275</v>
      </c>
      <c r="AL6" s="17"/>
      <c r="AM6" s="17" t="s">
        <v>129</v>
      </c>
      <c r="AN6" s="16"/>
      <c r="AO6" s="16"/>
      <c r="AP6" s="22" t="s">
        <v>130</v>
      </c>
    </row>
    <row r="7" spans="1:42" ht="15.75" customHeight="1">
      <c r="A7" s="101"/>
      <c r="B7" s="18" t="s">
        <v>48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 t="s">
        <v>124</v>
      </c>
      <c r="O7" s="19" t="s">
        <v>124</v>
      </c>
      <c r="P7" s="19" t="s">
        <v>124</v>
      </c>
      <c r="Q7" s="19"/>
      <c r="R7" s="19"/>
      <c r="S7" s="19"/>
      <c r="T7" s="19"/>
      <c r="U7" s="19"/>
      <c r="V7" s="19" t="s">
        <v>124</v>
      </c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>
        <f t="shared" si="0"/>
        <v>4</v>
      </c>
      <c r="AK7" s="19">
        <v>333903271</v>
      </c>
      <c r="AL7" s="20"/>
      <c r="AM7" s="20" t="s">
        <v>131</v>
      </c>
      <c r="AN7" s="19"/>
      <c r="AO7" s="19"/>
      <c r="AP7" s="19"/>
    </row>
    <row r="8" spans="1:42" ht="15.75" hidden="1" customHeight="1">
      <c r="A8" s="101"/>
      <c r="B8" s="23" t="s">
        <v>49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16">
        <f t="shared" si="0"/>
        <v>0</v>
      </c>
      <c r="AK8" s="21">
        <v>310633997</v>
      </c>
      <c r="AL8" s="21" t="s">
        <v>132</v>
      </c>
      <c r="AM8" s="24" t="s">
        <v>133</v>
      </c>
      <c r="AN8" s="21" t="s">
        <v>134</v>
      </c>
      <c r="AO8" s="16"/>
      <c r="AP8" s="16"/>
    </row>
    <row r="9" spans="1:42" ht="15.75" customHeight="1">
      <c r="A9" s="101"/>
      <c r="B9" s="18" t="s">
        <v>50</v>
      </c>
      <c r="C9" s="18"/>
      <c r="D9" s="18" t="s">
        <v>124</v>
      </c>
      <c r="E9" s="18"/>
      <c r="F9" s="18"/>
      <c r="G9" s="18"/>
      <c r="H9" s="18"/>
      <c r="I9" s="18"/>
      <c r="J9" s="18"/>
      <c r="K9" s="18"/>
      <c r="L9" s="18"/>
      <c r="M9" s="18"/>
      <c r="N9" s="18" t="s">
        <v>124</v>
      </c>
      <c r="O9" s="19" t="s">
        <v>124</v>
      </c>
      <c r="P9" s="19"/>
      <c r="Q9" s="19"/>
      <c r="R9" s="19"/>
      <c r="S9" s="19" t="s">
        <v>124</v>
      </c>
      <c r="T9" s="19"/>
      <c r="U9" s="19"/>
      <c r="V9" s="19"/>
      <c r="W9" s="19" t="s">
        <v>124</v>
      </c>
      <c r="X9" s="19" t="s">
        <v>124</v>
      </c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>
        <f t="shared" si="0"/>
        <v>6</v>
      </c>
      <c r="AK9" s="19">
        <v>333903271</v>
      </c>
      <c r="AL9" s="19" t="s">
        <v>132</v>
      </c>
      <c r="AM9" s="20" t="s">
        <v>131</v>
      </c>
      <c r="AN9" s="19" t="s">
        <v>135</v>
      </c>
      <c r="AO9" s="19"/>
      <c r="AP9" s="19"/>
    </row>
    <row r="10" spans="1:42" ht="15.75" customHeight="1">
      <c r="A10" s="104" t="s">
        <v>51</v>
      </c>
      <c r="B10" s="15" t="s">
        <v>52</v>
      </c>
      <c r="C10" s="15"/>
      <c r="D10" s="15" t="s">
        <v>124</v>
      </c>
      <c r="E10" s="15"/>
      <c r="F10" s="15"/>
      <c r="G10" s="15" t="s">
        <v>124</v>
      </c>
      <c r="H10" s="15" t="s">
        <v>124</v>
      </c>
      <c r="I10" s="15"/>
      <c r="J10" s="15"/>
      <c r="K10" s="15"/>
      <c r="L10" s="15" t="s">
        <v>124</v>
      </c>
      <c r="M10" s="15"/>
      <c r="N10" s="15" t="s">
        <v>124</v>
      </c>
      <c r="O10" s="16" t="s">
        <v>124</v>
      </c>
      <c r="P10" s="16"/>
      <c r="Q10" s="16"/>
      <c r="R10" s="16"/>
      <c r="S10" s="16" t="s">
        <v>124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>
        <f t="shared" si="0"/>
        <v>7</v>
      </c>
      <c r="AK10" s="16">
        <v>585027354</v>
      </c>
      <c r="AL10" s="16" t="s">
        <v>132</v>
      </c>
      <c r="AM10" s="17" t="s">
        <v>136</v>
      </c>
      <c r="AN10" s="16"/>
      <c r="AO10" s="16"/>
      <c r="AP10" s="16"/>
    </row>
    <row r="11" spans="1:42" ht="15.75" customHeight="1">
      <c r="A11" s="101"/>
      <c r="B11" s="25" t="s">
        <v>53</v>
      </c>
      <c r="C11" s="18" t="s">
        <v>124</v>
      </c>
      <c r="D11" s="18" t="s">
        <v>124</v>
      </c>
      <c r="E11" s="18"/>
      <c r="F11" s="18"/>
      <c r="G11" s="18"/>
      <c r="H11" s="18"/>
      <c r="I11" s="18"/>
      <c r="J11" s="18"/>
      <c r="K11" s="18"/>
      <c r="L11" s="18"/>
      <c r="M11" s="18"/>
      <c r="N11" s="18" t="s">
        <v>124</v>
      </c>
      <c r="O11" s="19" t="s">
        <v>124</v>
      </c>
      <c r="P11" s="19" t="s">
        <v>124</v>
      </c>
      <c r="Q11" s="19"/>
      <c r="R11" s="19"/>
      <c r="S11" s="19" t="s">
        <v>124</v>
      </c>
      <c r="T11" s="19" t="s">
        <v>124</v>
      </c>
      <c r="U11" s="19" t="s">
        <v>124</v>
      </c>
      <c r="V11" s="19"/>
      <c r="W11" s="19"/>
      <c r="X11" s="19" t="s">
        <v>124</v>
      </c>
      <c r="Y11" s="19"/>
      <c r="Z11" s="19"/>
      <c r="AA11" s="19"/>
      <c r="AB11" s="19"/>
      <c r="AC11" s="19"/>
      <c r="AD11" s="19"/>
      <c r="AE11" s="19" t="s">
        <v>124</v>
      </c>
      <c r="AF11" s="19"/>
      <c r="AG11" s="19"/>
      <c r="AH11" s="19"/>
      <c r="AI11" s="19"/>
      <c r="AJ11" s="19">
        <f t="shared" si="0"/>
        <v>10</v>
      </c>
      <c r="AK11" s="19">
        <v>367003839</v>
      </c>
      <c r="AL11" s="19" t="s">
        <v>132</v>
      </c>
      <c r="AM11" s="20" t="s">
        <v>137</v>
      </c>
      <c r="AN11" s="19"/>
      <c r="AO11" s="19"/>
      <c r="AP11" s="19"/>
    </row>
    <row r="12" spans="1:42" ht="15.75" hidden="1" customHeight="1">
      <c r="A12" s="101"/>
      <c r="B12" s="15" t="s">
        <v>138</v>
      </c>
      <c r="C12" s="15" t="s">
        <v>124</v>
      </c>
      <c r="D12" s="15"/>
      <c r="E12" s="15" t="s">
        <v>124</v>
      </c>
      <c r="F12" s="15"/>
      <c r="G12" s="15"/>
      <c r="H12" s="15" t="s">
        <v>124</v>
      </c>
      <c r="I12" s="15" t="s">
        <v>124</v>
      </c>
      <c r="J12" s="15"/>
      <c r="K12" s="15"/>
      <c r="L12" s="15"/>
      <c r="M12" s="15"/>
      <c r="N12" s="15" t="s">
        <v>124</v>
      </c>
      <c r="O12" s="16" t="s">
        <v>124</v>
      </c>
      <c r="P12" s="16" t="s">
        <v>124</v>
      </c>
      <c r="Q12" s="16"/>
      <c r="R12" s="16"/>
      <c r="S12" s="16" t="s">
        <v>124</v>
      </c>
      <c r="T12" s="16" t="s">
        <v>124</v>
      </c>
      <c r="U12" s="16"/>
      <c r="V12" s="16" t="s">
        <v>124</v>
      </c>
      <c r="W12" s="16"/>
      <c r="X12" s="16" t="s">
        <v>124</v>
      </c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28" t="s">
        <v>124</v>
      </c>
      <c r="AJ12" s="16">
        <f t="shared" si="0"/>
        <v>11</v>
      </c>
      <c r="AK12" s="16">
        <v>295646461</v>
      </c>
      <c r="AL12" s="16"/>
      <c r="AM12" s="17" t="s">
        <v>139</v>
      </c>
      <c r="AN12" s="16"/>
      <c r="AO12" s="16"/>
      <c r="AP12" s="16"/>
    </row>
    <row r="13" spans="1:42" ht="15.75" hidden="1" customHeight="1">
      <c r="A13" s="101"/>
      <c r="B13" s="18" t="s">
        <v>55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 t="s">
        <v>124</v>
      </c>
      <c r="O13" s="19" t="s">
        <v>124</v>
      </c>
      <c r="P13" s="19" t="s">
        <v>124</v>
      </c>
      <c r="Q13" s="19" t="s">
        <v>124</v>
      </c>
      <c r="R13" s="19" t="s">
        <v>124</v>
      </c>
      <c r="S13" s="19" t="s">
        <v>124</v>
      </c>
      <c r="T13" s="19" t="s">
        <v>124</v>
      </c>
      <c r="U13" s="19"/>
      <c r="V13" s="19"/>
      <c r="W13" s="19"/>
      <c r="X13" s="19" t="s">
        <v>124</v>
      </c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35" t="s">
        <v>124</v>
      </c>
      <c r="AJ13" s="19">
        <f t="shared" si="0"/>
        <v>8</v>
      </c>
      <c r="AK13" s="19">
        <v>368677368</v>
      </c>
      <c r="AL13" s="19"/>
      <c r="AM13" s="20" t="s">
        <v>140</v>
      </c>
      <c r="AN13" s="19" t="s">
        <v>141</v>
      </c>
      <c r="AO13" s="19"/>
      <c r="AP13" s="19"/>
    </row>
    <row r="14" spans="1:42" ht="15.75" customHeight="1">
      <c r="A14" s="101"/>
      <c r="B14" s="15" t="s">
        <v>56</v>
      </c>
      <c r="C14" s="15" t="s">
        <v>124</v>
      </c>
      <c r="D14" s="15" t="s">
        <v>124</v>
      </c>
      <c r="E14" s="15" t="s">
        <v>124</v>
      </c>
      <c r="F14" s="15"/>
      <c r="G14" s="15"/>
      <c r="H14" s="15"/>
      <c r="I14" s="15"/>
      <c r="J14" s="15"/>
      <c r="K14" s="15"/>
      <c r="L14" s="15"/>
      <c r="M14" s="15"/>
      <c r="N14" s="15" t="s">
        <v>124</v>
      </c>
      <c r="O14" s="16" t="s">
        <v>124</v>
      </c>
      <c r="P14" s="16" t="s">
        <v>124</v>
      </c>
      <c r="Q14" s="16"/>
      <c r="R14" s="16"/>
      <c r="S14" s="16" t="s">
        <v>124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>
        <f t="shared" si="0"/>
        <v>7</v>
      </c>
      <c r="AK14" s="16">
        <v>529379082</v>
      </c>
      <c r="AL14" s="16" t="s">
        <v>132</v>
      </c>
      <c r="AM14" s="17" t="s">
        <v>142</v>
      </c>
      <c r="AN14" s="16"/>
      <c r="AO14" s="16"/>
      <c r="AP14" s="16"/>
    </row>
    <row r="15" spans="1:42" ht="15.75" hidden="1" customHeight="1">
      <c r="A15" s="101"/>
      <c r="B15" s="18" t="s">
        <v>57</v>
      </c>
      <c r="C15" s="18"/>
      <c r="D15" s="18" t="s">
        <v>124</v>
      </c>
      <c r="E15" s="18" t="s">
        <v>124</v>
      </c>
      <c r="F15" s="18"/>
      <c r="G15" s="18"/>
      <c r="H15" s="18"/>
      <c r="I15" s="18"/>
      <c r="J15" s="18"/>
      <c r="K15" s="18"/>
      <c r="L15" s="18"/>
      <c r="M15" s="18"/>
      <c r="N15" s="18" t="s">
        <v>124</v>
      </c>
      <c r="O15" s="19" t="s">
        <v>124</v>
      </c>
      <c r="P15" s="19" t="s">
        <v>124</v>
      </c>
      <c r="Q15" s="19" t="s">
        <v>124</v>
      </c>
      <c r="R15" s="19" t="s">
        <v>124</v>
      </c>
      <c r="S15" s="19" t="s">
        <v>124</v>
      </c>
      <c r="T15" s="19" t="s">
        <v>124</v>
      </c>
      <c r="U15" s="19" t="s">
        <v>124</v>
      </c>
      <c r="V15" s="19"/>
      <c r="W15" s="19"/>
      <c r="X15" s="19" t="s">
        <v>124</v>
      </c>
      <c r="Y15" s="19" t="s">
        <v>124</v>
      </c>
      <c r="Z15" s="19"/>
      <c r="AA15" s="19"/>
      <c r="AB15" s="19"/>
      <c r="AC15" s="19" t="s">
        <v>124</v>
      </c>
      <c r="AD15" s="19"/>
      <c r="AE15" s="19"/>
      <c r="AF15" s="19"/>
      <c r="AG15" s="19"/>
      <c r="AH15" s="19"/>
      <c r="AI15" s="35" t="s">
        <v>124</v>
      </c>
      <c r="AJ15" s="19">
        <f t="shared" si="0"/>
        <v>13</v>
      </c>
      <c r="AK15" s="19">
        <v>284910350</v>
      </c>
      <c r="AL15" s="19"/>
      <c r="AM15" s="20" t="s">
        <v>143</v>
      </c>
      <c r="AN15" s="19"/>
      <c r="AO15" s="19"/>
      <c r="AP15" s="19"/>
    </row>
    <row r="16" spans="1:42" ht="15.75" customHeight="1">
      <c r="A16" s="101"/>
      <c r="B16" s="15" t="s">
        <v>58</v>
      </c>
      <c r="C16" s="15" t="s">
        <v>124</v>
      </c>
      <c r="D16" s="15" t="s">
        <v>124</v>
      </c>
      <c r="E16" s="15"/>
      <c r="F16" s="15"/>
      <c r="G16" s="15"/>
      <c r="H16" s="15"/>
      <c r="I16" s="15"/>
      <c r="J16" s="15"/>
      <c r="K16" s="15"/>
      <c r="L16" s="15"/>
      <c r="M16" s="15"/>
      <c r="N16" s="15" t="s">
        <v>124</v>
      </c>
      <c r="O16" s="16" t="s">
        <v>124</v>
      </c>
      <c r="P16" s="16" t="s">
        <v>124</v>
      </c>
      <c r="Q16" s="16"/>
      <c r="R16" s="16"/>
      <c r="S16" s="16" t="s">
        <v>124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>
        <f t="shared" si="0"/>
        <v>6</v>
      </c>
      <c r="AK16" s="16">
        <v>293622097</v>
      </c>
      <c r="AL16" s="16" t="s">
        <v>132</v>
      </c>
      <c r="AM16" s="17" t="s">
        <v>144</v>
      </c>
      <c r="AN16" s="16"/>
      <c r="AO16" s="16"/>
      <c r="AP16" s="16"/>
    </row>
    <row r="17" spans="1:42" ht="15.75" customHeight="1">
      <c r="A17" s="101"/>
      <c r="B17" s="19" t="s">
        <v>59</v>
      </c>
      <c r="C17" s="18"/>
      <c r="D17" s="18" t="s">
        <v>124</v>
      </c>
      <c r="E17" s="18" t="s">
        <v>124</v>
      </c>
      <c r="F17" s="18"/>
      <c r="G17" s="18"/>
      <c r="H17" s="18"/>
      <c r="I17" s="18"/>
      <c r="J17" s="18" t="s">
        <v>124</v>
      </c>
      <c r="K17" s="18"/>
      <c r="L17" s="18"/>
      <c r="M17" s="18"/>
      <c r="N17" s="18" t="s">
        <v>124</v>
      </c>
      <c r="O17" s="19" t="s">
        <v>124</v>
      </c>
      <c r="P17" s="19" t="s">
        <v>124</v>
      </c>
      <c r="Q17" s="19"/>
      <c r="R17" s="19"/>
      <c r="S17" s="19" t="s">
        <v>124</v>
      </c>
      <c r="T17" s="19" t="s">
        <v>124</v>
      </c>
      <c r="U17" s="19" t="s">
        <v>124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>
        <f t="shared" si="0"/>
        <v>9</v>
      </c>
      <c r="AK17" s="19">
        <v>401626263</v>
      </c>
      <c r="AL17" s="19" t="s">
        <v>132</v>
      </c>
      <c r="AM17" s="20" t="s">
        <v>145</v>
      </c>
      <c r="AN17" s="19"/>
      <c r="AO17" s="19"/>
      <c r="AP17" s="19"/>
    </row>
    <row r="18" spans="1:42" ht="15.75" hidden="1" customHeight="1">
      <c r="A18" s="101"/>
      <c r="B18" s="16" t="s">
        <v>60</v>
      </c>
      <c r="C18" s="15" t="s">
        <v>124</v>
      </c>
      <c r="D18" s="15" t="s">
        <v>124</v>
      </c>
      <c r="E18" s="15" t="s">
        <v>124</v>
      </c>
      <c r="F18" s="15"/>
      <c r="G18" s="15" t="s">
        <v>124</v>
      </c>
      <c r="H18" s="15"/>
      <c r="I18" s="15" t="s">
        <v>124</v>
      </c>
      <c r="J18" s="15"/>
      <c r="K18" s="15"/>
      <c r="L18" s="15"/>
      <c r="M18" s="15"/>
      <c r="N18" s="15" t="s">
        <v>124</v>
      </c>
      <c r="O18" s="16" t="s">
        <v>124</v>
      </c>
      <c r="P18" s="16" t="s">
        <v>124</v>
      </c>
      <c r="Q18" s="16" t="s">
        <v>124</v>
      </c>
      <c r="R18" s="16" t="s">
        <v>124</v>
      </c>
      <c r="S18" s="16" t="s">
        <v>124</v>
      </c>
      <c r="T18" s="16" t="s">
        <v>124</v>
      </c>
      <c r="U18" s="16" t="s">
        <v>124</v>
      </c>
      <c r="V18" s="16"/>
      <c r="W18" s="16" t="s">
        <v>124</v>
      </c>
      <c r="X18" s="16" t="s">
        <v>124</v>
      </c>
      <c r="Y18" s="16" t="s">
        <v>124</v>
      </c>
      <c r="Z18" s="16"/>
      <c r="AA18" s="16"/>
      <c r="AB18" s="16"/>
      <c r="AC18" s="16"/>
      <c r="AD18" s="16"/>
      <c r="AE18" s="16"/>
      <c r="AF18" s="16"/>
      <c r="AG18" s="16"/>
      <c r="AH18" s="16"/>
      <c r="AI18" s="28" t="s">
        <v>124</v>
      </c>
      <c r="AJ18" s="16">
        <f t="shared" si="0"/>
        <v>16</v>
      </c>
      <c r="AK18" s="16">
        <v>427916203</v>
      </c>
      <c r="AL18" s="16"/>
      <c r="AM18" s="17" t="s">
        <v>146</v>
      </c>
      <c r="AN18" s="16"/>
      <c r="AO18" s="16"/>
      <c r="AP18" s="16"/>
    </row>
    <row r="19" spans="1:42" ht="15.75" hidden="1" customHeight="1">
      <c r="A19" s="101"/>
      <c r="B19" s="19" t="s">
        <v>61</v>
      </c>
      <c r="C19" s="18" t="s">
        <v>124</v>
      </c>
      <c r="D19" s="18" t="s">
        <v>124</v>
      </c>
      <c r="E19" s="18" t="s">
        <v>124</v>
      </c>
      <c r="F19" s="18"/>
      <c r="G19" s="18" t="s">
        <v>124</v>
      </c>
      <c r="H19" s="18"/>
      <c r="I19" s="18"/>
      <c r="J19" s="18"/>
      <c r="K19" s="18"/>
      <c r="L19" s="18"/>
      <c r="M19" s="18"/>
      <c r="N19" s="18" t="s">
        <v>124</v>
      </c>
      <c r="O19" s="19" t="s">
        <v>124</v>
      </c>
      <c r="P19" s="19" t="s">
        <v>124</v>
      </c>
      <c r="Q19" s="19" t="s">
        <v>124</v>
      </c>
      <c r="R19" s="19" t="s">
        <v>124</v>
      </c>
      <c r="S19" s="19" t="s">
        <v>124</v>
      </c>
      <c r="T19" s="19" t="s">
        <v>124</v>
      </c>
      <c r="U19" s="19" t="s">
        <v>124</v>
      </c>
      <c r="V19" s="19"/>
      <c r="W19" s="19" t="s">
        <v>124</v>
      </c>
      <c r="X19" s="19" t="s">
        <v>124</v>
      </c>
      <c r="Y19" s="19" t="s">
        <v>124</v>
      </c>
      <c r="Z19" s="19"/>
      <c r="AA19" s="19"/>
      <c r="AB19" s="19"/>
      <c r="AC19" s="19"/>
      <c r="AD19" s="19"/>
      <c r="AE19" s="19"/>
      <c r="AF19" s="19"/>
      <c r="AG19" s="19"/>
      <c r="AH19" s="19"/>
      <c r="AI19" s="35" t="s">
        <v>124</v>
      </c>
      <c r="AJ19" s="19">
        <f t="shared" si="0"/>
        <v>15</v>
      </c>
      <c r="AK19" s="19">
        <v>284876795</v>
      </c>
      <c r="AL19" s="19"/>
      <c r="AM19" s="20" t="s">
        <v>147</v>
      </c>
      <c r="AN19" s="19"/>
      <c r="AO19" s="19"/>
      <c r="AP19" s="19"/>
    </row>
    <row r="20" spans="1:42" ht="15.75" customHeight="1">
      <c r="A20" s="104" t="s">
        <v>62</v>
      </c>
      <c r="B20" s="15" t="s">
        <v>63</v>
      </c>
      <c r="C20" s="15"/>
      <c r="D20" s="15" t="s">
        <v>124</v>
      </c>
      <c r="E20" s="15"/>
      <c r="F20" s="15"/>
      <c r="G20" s="15"/>
      <c r="H20" s="15" t="s">
        <v>124</v>
      </c>
      <c r="I20" s="15" t="s">
        <v>124</v>
      </c>
      <c r="J20" s="15"/>
      <c r="K20" s="15"/>
      <c r="L20" s="15"/>
      <c r="M20" s="15"/>
      <c r="N20" s="15" t="s">
        <v>124</v>
      </c>
      <c r="O20" s="16" t="s">
        <v>124</v>
      </c>
      <c r="P20" s="16" t="s">
        <v>124</v>
      </c>
      <c r="Q20" s="16"/>
      <c r="R20" s="16"/>
      <c r="S20" s="16" t="s">
        <v>124</v>
      </c>
      <c r="T20" s="16" t="s">
        <v>124</v>
      </c>
      <c r="U20" s="16"/>
      <c r="V20" s="16"/>
      <c r="W20" s="16"/>
      <c r="X20" s="16"/>
      <c r="Y20" s="16" t="s">
        <v>124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>
        <f t="shared" si="0"/>
        <v>9</v>
      </c>
      <c r="AK20" s="16">
        <v>297606951</v>
      </c>
      <c r="AL20" s="16" t="s">
        <v>132</v>
      </c>
      <c r="AM20" s="17" t="s">
        <v>148</v>
      </c>
      <c r="AN20" s="16"/>
      <c r="AO20" s="16"/>
      <c r="AP20" s="16"/>
    </row>
    <row r="21" spans="1:42" ht="15.75" hidden="1" customHeight="1">
      <c r="A21" s="101"/>
      <c r="B21" s="18" t="s">
        <v>64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 t="s">
        <v>124</v>
      </c>
      <c r="N21" s="18" t="s">
        <v>124</v>
      </c>
      <c r="O21" s="19" t="s">
        <v>124</v>
      </c>
      <c r="P21" s="19" t="s">
        <v>124</v>
      </c>
      <c r="Q21" s="19" t="s">
        <v>124</v>
      </c>
      <c r="R21" s="19" t="s">
        <v>124</v>
      </c>
      <c r="S21" s="19" t="s">
        <v>124</v>
      </c>
      <c r="T21" s="19" t="s">
        <v>124</v>
      </c>
      <c r="U21" s="19"/>
      <c r="V21" s="19"/>
      <c r="W21" s="19" t="s">
        <v>124</v>
      </c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35" t="s">
        <v>124</v>
      </c>
      <c r="AJ21" s="19">
        <f t="shared" si="0"/>
        <v>9</v>
      </c>
      <c r="AK21" s="19">
        <v>282614216</v>
      </c>
      <c r="AL21" s="19"/>
      <c r="AM21" s="20" t="s">
        <v>149</v>
      </c>
      <c r="AN21" s="19"/>
      <c r="AO21" s="19"/>
      <c r="AP21" s="19"/>
    </row>
    <row r="22" spans="1:42" ht="15.75" hidden="1" customHeight="1">
      <c r="A22" s="101"/>
      <c r="B22" s="15" t="s">
        <v>65</v>
      </c>
      <c r="C22" s="15" t="s">
        <v>124</v>
      </c>
      <c r="D22" s="15" t="s">
        <v>124</v>
      </c>
      <c r="E22" s="15"/>
      <c r="F22" s="15"/>
      <c r="G22" s="15"/>
      <c r="H22" s="15" t="s">
        <v>124</v>
      </c>
      <c r="I22" s="15" t="s">
        <v>124</v>
      </c>
      <c r="J22" s="15" t="s">
        <v>124</v>
      </c>
      <c r="K22" s="15"/>
      <c r="L22" s="15"/>
      <c r="M22" s="15"/>
      <c r="N22" s="15" t="s">
        <v>124</v>
      </c>
      <c r="O22" s="16" t="s">
        <v>124</v>
      </c>
      <c r="P22" s="16" t="s">
        <v>124</v>
      </c>
      <c r="Q22" s="16"/>
      <c r="R22" s="16" t="s">
        <v>124</v>
      </c>
      <c r="S22" s="16" t="s">
        <v>124</v>
      </c>
      <c r="T22" s="16" t="s">
        <v>124</v>
      </c>
      <c r="U22" s="16"/>
      <c r="V22" s="16"/>
      <c r="W22" s="16" t="s">
        <v>124</v>
      </c>
      <c r="X22" s="16"/>
      <c r="Y22" s="16" t="s">
        <v>124</v>
      </c>
      <c r="Z22" s="16"/>
      <c r="AA22" s="16"/>
      <c r="AB22" s="16"/>
      <c r="AC22" s="16"/>
      <c r="AD22" s="16"/>
      <c r="AE22" s="16"/>
      <c r="AF22" s="16"/>
      <c r="AG22" s="16"/>
      <c r="AH22" s="16"/>
      <c r="AI22" s="28" t="s">
        <v>124</v>
      </c>
      <c r="AJ22" s="16">
        <f t="shared" si="0"/>
        <v>13</v>
      </c>
      <c r="AK22" s="16">
        <v>297430070</v>
      </c>
      <c r="AL22" s="16"/>
      <c r="AM22" s="17" t="s">
        <v>150</v>
      </c>
      <c r="AN22" s="16"/>
      <c r="AO22" s="16"/>
      <c r="AP22" s="16"/>
    </row>
    <row r="23" spans="1:42" ht="15.75" hidden="1" customHeight="1">
      <c r="A23" s="101"/>
      <c r="B23" s="18" t="s">
        <v>66</v>
      </c>
      <c r="C23" s="18"/>
      <c r="D23" s="18"/>
      <c r="E23" s="18"/>
      <c r="F23" s="18"/>
      <c r="G23" s="18" t="s">
        <v>124</v>
      </c>
      <c r="H23" s="18"/>
      <c r="I23" s="18" t="s">
        <v>124</v>
      </c>
      <c r="J23" s="18"/>
      <c r="K23" s="18"/>
      <c r="L23" s="18"/>
      <c r="M23" s="18"/>
      <c r="N23" s="18" t="s">
        <v>124</v>
      </c>
      <c r="O23" s="19" t="s">
        <v>124</v>
      </c>
      <c r="P23" s="19" t="s">
        <v>124</v>
      </c>
      <c r="Q23" s="19" t="s">
        <v>124</v>
      </c>
      <c r="R23" s="19"/>
      <c r="S23" s="19" t="s">
        <v>124</v>
      </c>
      <c r="T23" s="19" t="s">
        <v>124</v>
      </c>
      <c r="U23" s="19"/>
      <c r="V23" s="19"/>
      <c r="W23" s="19" t="s">
        <v>124</v>
      </c>
      <c r="X23" s="19"/>
      <c r="Y23" s="19" t="s">
        <v>124</v>
      </c>
      <c r="Z23" s="19"/>
      <c r="AA23" s="19"/>
      <c r="AB23" s="19"/>
      <c r="AC23" s="19"/>
      <c r="AD23" s="19"/>
      <c r="AE23" s="19"/>
      <c r="AF23" s="19"/>
      <c r="AG23" s="19"/>
      <c r="AH23" s="19"/>
      <c r="AI23" s="35" t="s">
        <v>124</v>
      </c>
      <c r="AJ23" s="19">
        <f t="shared" si="0"/>
        <v>10</v>
      </c>
      <c r="AK23" s="19">
        <v>338137227</v>
      </c>
      <c r="AL23" s="19"/>
      <c r="AM23" s="20" t="s">
        <v>151</v>
      </c>
      <c r="AN23" s="19"/>
      <c r="AO23" s="19"/>
      <c r="AP23" s="19"/>
    </row>
    <row r="24" spans="1:42" ht="15.75" hidden="1" customHeight="1">
      <c r="A24" s="104" t="s">
        <v>67</v>
      </c>
      <c r="B24" s="15" t="s">
        <v>68</v>
      </c>
      <c r="C24" s="15" t="s">
        <v>124</v>
      </c>
      <c r="D24" s="15" t="s">
        <v>124</v>
      </c>
      <c r="E24" s="15" t="s">
        <v>124</v>
      </c>
      <c r="F24" s="15"/>
      <c r="G24" s="15" t="s">
        <v>124</v>
      </c>
      <c r="H24" s="15" t="s">
        <v>124</v>
      </c>
      <c r="I24" s="15" t="s">
        <v>124</v>
      </c>
      <c r="J24" s="15" t="s">
        <v>124</v>
      </c>
      <c r="K24" s="15"/>
      <c r="L24" s="15"/>
      <c r="M24" s="15" t="s">
        <v>124</v>
      </c>
      <c r="N24" s="15" t="s">
        <v>124</v>
      </c>
      <c r="O24" s="16" t="s">
        <v>124</v>
      </c>
      <c r="P24" s="16" t="s">
        <v>124</v>
      </c>
      <c r="Q24" s="16" t="s">
        <v>124</v>
      </c>
      <c r="R24" s="16" t="s">
        <v>124</v>
      </c>
      <c r="S24" s="16" t="s">
        <v>124</v>
      </c>
      <c r="T24" s="16" t="s">
        <v>124</v>
      </c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28" t="s">
        <v>124</v>
      </c>
      <c r="AJ24" s="16">
        <f t="shared" si="0"/>
        <v>15</v>
      </c>
      <c r="AK24" s="16">
        <v>719972451</v>
      </c>
      <c r="AL24" s="16"/>
      <c r="AM24" s="17" t="s">
        <v>152</v>
      </c>
      <c r="AN24" s="16"/>
      <c r="AO24" s="16"/>
      <c r="AP24" s="16"/>
    </row>
    <row r="25" spans="1:42" ht="15.75" customHeight="1">
      <c r="A25" s="101"/>
      <c r="B25" s="18" t="s">
        <v>69</v>
      </c>
      <c r="C25" s="18"/>
      <c r="D25" s="18"/>
      <c r="E25" s="18"/>
      <c r="F25" s="18"/>
      <c r="G25" s="18"/>
      <c r="H25" s="18"/>
      <c r="I25" s="18"/>
      <c r="J25" s="18" t="s">
        <v>124</v>
      </c>
      <c r="K25" s="18"/>
      <c r="L25" s="18"/>
      <c r="M25" s="18"/>
      <c r="N25" s="18" t="s">
        <v>124</v>
      </c>
      <c r="O25" s="19" t="s">
        <v>124</v>
      </c>
      <c r="P25" s="19" t="s">
        <v>124</v>
      </c>
      <c r="Q25" s="19"/>
      <c r="R25" s="19" t="s">
        <v>124</v>
      </c>
      <c r="S25" s="19" t="s">
        <v>124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>
        <f t="shared" si="0"/>
        <v>6</v>
      </c>
      <c r="AK25" s="19">
        <v>1531327391</v>
      </c>
      <c r="AL25" s="19" t="s">
        <v>132</v>
      </c>
      <c r="AM25" s="20" t="s">
        <v>153</v>
      </c>
      <c r="AN25" s="19"/>
      <c r="AO25" s="19"/>
      <c r="AP25" s="19"/>
    </row>
    <row r="26" spans="1:42" ht="15.75" customHeight="1">
      <c r="A26" s="101"/>
      <c r="B26" s="15" t="s">
        <v>70</v>
      </c>
      <c r="C26" s="15"/>
      <c r="D26" s="15" t="s">
        <v>124</v>
      </c>
      <c r="E26" s="15" t="s">
        <v>124</v>
      </c>
      <c r="F26" s="15"/>
      <c r="G26" s="15" t="s">
        <v>124</v>
      </c>
      <c r="H26" s="15"/>
      <c r="I26" s="15"/>
      <c r="J26" s="15"/>
      <c r="K26" s="15"/>
      <c r="L26" s="15"/>
      <c r="M26" s="15"/>
      <c r="N26" s="15" t="s">
        <v>124</v>
      </c>
      <c r="O26" s="16" t="s">
        <v>124</v>
      </c>
      <c r="P26" s="16" t="s">
        <v>124</v>
      </c>
      <c r="Q26" s="16"/>
      <c r="R26" s="16"/>
      <c r="S26" s="16" t="s">
        <v>124</v>
      </c>
      <c r="T26" s="16" t="s">
        <v>124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>
        <f t="shared" si="0"/>
        <v>8</v>
      </c>
      <c r="AK26" s="16">
        <v>331177714</v>
      </c>
      <c r="AL26" s="16" t="s">
        <v>132</v>
      </c>
      <c r="AM26" s="17" t="s">
        <v>154</v>
      </c>
      <c r="AN26" s="16"/>
      <c r="AO26" s="16"/>
      <c r="AP26" s="16"/>
    </row>
    <row r="27" spans="1:42" ht="15.75" hidden="1" customHeight="1">
      <c r="A27" s="101"/>
      <c r="B27" s="18" t="s">
        <v>71</v>
      </c>
      <c r="C27" s="18"/>
      <c r="D27" s="18" t="s">
        <v>124</v>
      </c>
      <c r="E27" s="18"/>
      <c r="F27" s="18"/>
      <c r="G27" s="18" t="s">
        <v>124</v>
      </c>
      <c r="H27" s="18" t="s">
        <v>124</v>
      </c>
      <c r="I27" s="18" t="s">
        <v>124</v>
      </c>
      <c r="J27" s="18"/>
      <c r="K27" s="18"/>
      <c r="L27" s="18"/>
      <c r="M27" s="18" t="s">
        <v>124</v>
      </c>
      <c r="N27" s="18" t="s">
        <v>124</v>
      </c>
      <c r="O27" s="19" t="s">
        <v>124</v>
      </c>
      <c r="P27" s="19" t="s">
        <v>124</v>
      </c>
      <c r="Q27" s="19" t="s">
        <v>124</v>
      </c>
      <c r="R27" s="19" t="s">
        <v>124</v>
      </c>
      <c r="S27" s="19" t="s">
        <v>124</v>
      </c>
      <c r="T27" s="19" t="s">
        <v>124</v>
      </c>
      <c r="U27" s="19"/>
      <c r="V27" s="19"/>
      <c r="W27" s="19"/>
      <c r="X27" s="19"/>
      <c r="Y27" s="19" t="s">
        <v>124</v>
      </c>
      <c r="Z27" s="19"/>
      <c r="AA27" s="19"/>
      <c r="AB27" s="19"/>
      <c r="AC27" s="19"/>
      <c r="AD27" s="19"/>
      <c r="AE27" s="19"/>
      <c r="AF27" s="19"/>
      <c r="AG27" s="19"/>
      <c r="AH27" s="19"/>
      <c r="AI27" s="35" t="s">
        <v>124</v>
      </c>
      <c r="AJ27" s="19">
        <f t="shared" si="0"/>
        <v>13</v>
      </c>
      <c r="AK27" s="19">
        <v>921864548</v>
      </c>
      <c r="AL27" s="19"/>
      <c r="AM27" s="20" t="s">
        <v>155</v>
      </c>
      <c r="AN27" s="19"/>
      <c r="AO27" s="19"/>
      <c r="AP27" s="19"/>
    </row>
    <row r="28" spans="1:42" ht="15.75" customHeight="1">
      <c r="A28" s="104" t="s">
        <v>73</v>
      </c>
      <c r="B28" s="15" t="s">
        <v>74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124</v>
      </c>
      <c r="O28" s="16" t="s">
        <v>124</v>
      </c>
      <c r="P28" s="16" t="s">
        <v>124</v>
      </c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>
        <f t="shared" si="0"/>
        <v>3</v>
      </c>
      <c r="AK28" s="16">
        <v>422689480</v>
      </c>
      <c r="AL28" s="16" t="s">
        <v>132</v>
      </c>
      <c r="AM28" s="17" t="s">
        <v>156</v>
      </c>
      <c r="AN28" s="16"/>
      <c r="AO28" s="16"/>
      <c r="AP28" s="16"/>
    </row>
    <row r="29" spans="1:42" ht="15.75" customHeight="1">
      <c r="A29" s="101"/>
      <c r="B29" s="18" t="s">
        <v>75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 t="s">
        <v>124</v>
      </c>
      <c r="O29" s="19" t="s">
        <v>124</v>
      </c>
      <c r="P29" s="19" t="s">
        <v>124</v>
      </c>
      <c r="Q29" s="19"/>
      <c r="R29" s="19"/>
      <c r="S29" s="19" t="s">
        <v>124</v>
      </c>
      <c r="T29" s="19"/>
      <c r="U29" s="19"/>
      <c r="V29" s="19" t="s">
        <v>124</v>
      </c>
      <c r="W29" s="19" t="s">
        <v>124</v>
      </c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>
        <f t="shared" si="0"/>
        <v>6</v>
      </c>
      <c r="AK29" s="19">
        <v>480883488</v>
      </c>
      <c r="AL29" s="19" t="s">
        <v>132</v>
      </c>
      <c r="AM29" s="20" t="s">
        <v>157</v>
      </c>
      <c r="AN29" s="19"/>
      <c r="AO29" s="19"/>
      <c r="AP29" s="19"/>
    </row>
    <row r="30" spans="1:42" ht="15.75" customHeight="1">
      <c r="A30" s="101"/>
      <c r="B30" s="15" t="s">
        <v>76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 t="s">
        <v>124</v>
      </c>
      <c r="O30" s="16" t="s">
        <v>124</v>
      </c>
      <c r="P30" s="16" t="s">
        <v>124</v>
      </c>
      <c r="Q30" s="16"/>
      <c r="R30" s="16"/>
      <c r="S30" s="16" t="s">
        <v>124</v>
      </c>
      <c r="T30" s="16"/>
      <c r="U30" s="16"/>
      <c r="V30" s="16" t="s">
        <v>124</v>
      </c>
      <c r="W30" s="16" t="s">
        <v>124</v>
      </c>
      <c r="X30" s="16" t="s">
        <v>124</v>
      </c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>
        <f t="shared" si="0"/>
        <v>7</v>
      </c>
      <c r="AK30" s="16">
        <v>290853822</v>
      </c>
      <c r="AL30" s="16" t="s">
        <v>132</v>
      </c>
      <c r="AM30" s="17" t="s">
        <v>158</v>
      </c>
      <c r="AN30" s="16"/>
      <c r="AO30" s="16"/>
      <c r="AP30" s="16"/>
    </row>
    <row r="31" spans="1:42" ht="15.75" customHeight="1">
      <c r="A31" s="101"/>
      <c r="B31" s="18" t="s">
        <v>77</v>
      </c>
      <c r="C31" s="18" t="s">
        <v>124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9"/>
      <c r="P31" s="19" t="s">
        <v>124</v>
      </c>
      <c r="Q31" s="19"/>
      <c r="R31" s="19"/>
      <c r="S31" s="19" t="s">
        <v>124</v>
      </c>
      <c r="T31" s="19" t="s">
        <v>124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>
        <f t="shared" si="0"/>
        <v>4</v>
      </c>
      <c r="AK31" s="19">
        <v>546505307</v>
      </c>
      <c r="AL31" s="19" t="s">
        <v>132</v>
      </c>
      <c r="AM31" s="20" t="s">
        <v>159</v>
      </c>
      <c r="AN31" s="19" t="s">
        <v>160</v>
      </c>
      <c r="AO31" s="19"/>
      <c r="AP31" s="19"/>
    </row>
    <row r="32" spans="1:42" ht="15.75" customHeight="1">
      <c r="A32" s="101"/>
      <c r="B32" s="15" t="s">
        <v>78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 t="s">
        <v>124</v>
      </c>
      <c r="O32" s="16" t="s">
        <v>124</v>
      </c>
      <c r="P32" s="16" t="s">
        <v>124</v>
      </c>
      <c r="Q32" s="16"/>
      <c r="R32" s="16"/>
      <c r="S32" s="16" t="s">
        <v>124</v>
      </c>
      <c r="T32" s="16"/>
      <c r="U32" s="16" t="s">
        <v>124</v>
      </c>
      <c r="V32" s="16" t="s">
        <v>124</v>
      </c>
      <c r="W32" s="16" t="s">
        <v>124</v>
      </c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>
        <f t="shared" si="0"/>
        <v>7</v>
      </c>
      <c r="AK32" s="16">
        <v>288429040</v>
      </c>
      <c r="AL32" s="16" t="s">
        <v>132</v>
      </c>
      <c r="AM32" s="17" t="s">
        <v>161</v>
      </c>
      <c r="AN32" s="16"/>
      <c r="AO32" s="16"/>
      <c r="AP32" s="16"/>
    </row>
    <row r="33" spans="1:42" ht="15.75" customHeight="1">
      <c r="A33" s="101"/>
      <c r="B33" s="18" t="s">
        <v>79</v>
      </c>
      <c r="C33" s="18"/>
      <c r="D33" s="18" t="s">
        <v>124</v>
      </c>
      <c r="E33" s="18"/>
      <c r="F33" s="18" t="s">
        <v>124</v>
      </c>
      <c r="G33" s="18"/>
      <c r="H33" s="18"/>
      <c r="I33" s="18"/>
      <c r="J33" s="18"/>
      <c r="K33" s="18"/>
      <c r="L33" s="18"/>
      <c r="M33" s="18"/>
      <c r="N33" s="18" t="s">
        <v>124</v>
      </c>
      <c r="O33" s="19" t="s">
        <v>124</v>
      </c>
      <c r="P33" s="19" t="s">
        <v>124</v>
      </c>
      <c r="Q33" s="19" t="s">
        <v>124</v>
      </c>
      <c r="R33" s="19"/>
      <c r="S33" s="19" t="s">
        <v>124</v>
      </c>
      <c r="T33" s="19" t="s">
        <v>124</v>
      </c>
      <c r="U33" s="19" t="s">
        <v>124</v>
      </c>
      <c r="V33" s="19" t="s">
        <v>124</v>
      </c>
      <c r="W33" s="19" t="s">
        <v>124</v>
      </c>
      <c r="X33" s="19"/>
      <c r="Y33" s="19"/>
      <c r="Z33" s="19"/>
      <c r="AA33" s="19"/>
      <c r="AB33" s="19"/>
      <c r="AC33" s="19"/>
      <c r="AD33" s="19"/>
      <c r="AE33" s="19"/>
      <c r="AF33" s="19"/>
      <c r="AG33" s="19" t="s">
        <v>124</v>
      </c>
      <c r="AH33" s="19"/>
      <c r="AI33" s="19"/>
      <c r="AJ33" s="19">
        <f t="shared" si="0"/>
        <v>12</v>
      </c>
      <c r="AK33" s="19">
        <v>589698942</v>
      </c>
      <c r="AL33" s="19" t="s">
        <v>132</v>
      </c>
      <c r="AM33" s="20" t="s">
        <v>162</v>
      </c>
      <c r="AN33" s="19"/>
      <c r="AO33" s="19"/>
      <c r="AP33" s="19"/>
    </row>
    <row r="34" spans="1:42" ht="15.75" customHeight="1">
      <c r="A34" s="101"/>
      <c r="B34" s="15" t="s">
        <v>80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 t="s">
        <v>124</v>
      </c>
      <c r="O34" s="16" t="s">
        <v>124</v>
      </c>
      <c r="P34" s="16" t="s">
        <v>124</v>
      </c>
      <c r="Q34" s="16"/>
      <c r="R34" s="16"/>
      <c r="S34" s="16"/>
      <c r="T34" s="16" t="s">
        <v>124</v>
      </c>
      <c r="U34" s="16" t="s">
        <v>124</v>
      </c>
      <c r="V34" s="16" t="s">
        <v>124</v>
      </c>
      <c r="W34" s="16" t="s">
        <v>124</v>
      </c>
      <c r="X34" s="16" t="s">
        <v>124</v>
      </c>
      <c r="Y34" s="16" t="s">
        <v>124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>
        <f t="shared" si="0"/>
        <v>9</v>
      </c>
      <c r="AK34" s="16">
        <v>1220620171</v>
      </c>
      <c r="AL34" s="16" t="s">
        <v>132</v>
      </c>
      <c r="AM34" s="17" t="s">
        <v>163</v>
      </c>
      <c r="AN34" s="16"/>
      <c r="AO34" s="16"/>
      <c r="AP34" s="16"/>
    </row>
    <row r="35" spans="1:42" ht="15.75" customHeight="1">
      <c r="A35" s="101"/>
      <c r="B35" s="18" t="s">
        <v>81</v>
      </c>
      <c r="C35" s="18"/>
      <c r="D35" s="18"/>
      <c r="E35" s="18"/>
      <c r="F35" s="18"/>
      <c r="G35" s="18"/>
      <c r="H35" s="18"/>
      <c r="I35" s="18" t="s">
        <v>124</v>
      </c>
      <c r="J35" s="18"/>
      <c r="K35" s="18"/>
      <c r="L35" s="18"/>
      <c r="M35" s="18"/>
      <c r="N35" s="18" t="s">
        <v>124</v>
      </c>
      <c r="O35" s="19" t="s">
        <v>124</v>
      </c>
      <c r="P35" s="19" t="s">
        <v>124</v>
      </c>
      <c r="Q35" s="19"/>
      <c r="R35" s="19" t="s">
        <v>124</v>
      </c>
      <c r="S35" s="19" t="s">
        <v>124</v>
      </c>
      <c r="T35" s="19"/>
      <c r="U35" s="19" t="s">
        <v>124</v>
      </c>
      <c r="V35" s="19" t="s">
        <v>124</v>
      </c>
      <c r="W35" s="19"/>
      <c r="X35" s="19"/>
      <c r="Y35" s="19"/>
      <c r="Z35" s="19"/>
      <c r="AA35" s="19"/>
      <c r="AB35" s="19"/>
      <c r="AC35" s="19"/>
      <c r="AD35" s="19"/>
      <c r="AE35" s="19"/>
      <c r="AF35" s="19" t="s">
        <v>124</v>
      </c>
      <c r="AG35" s="19" t="s">
        <v>124</v>
      </c>
      <c r="AH35" s="19"/>
      <c r="AI35" s="19"/>
      <c r="AJ35" s="19">
        <f t="shared" si="0"/>
        <v>10</v>
      </c>
      <c r="AK35" s="19">
        <v>1113153706</v>
      </c>
      <c r="AL35" s="19" t="s">
        <v>132</v>
      </c>
      <c r="AM35" s="20" t="s">
        <v>164</v>
      </c>
      <c r="AN35" s="19" t="s">
        <v>165</v>
      </c>
      <c r="AO35" s="19"/>
      <c r="AP35" s="19"/>
    </row>
    <row r="36" spans="1:42" ht="15.75" customHeight="1">
      <c r="A36" s="101"/>
      <c r="B36" s="15" t="s">
        <v>83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 t="s">
        <v>124</v>
      </c>
      <c r="O36" s="16" t="s">
        <v>124</v>
      </c>
      <c r="P36" s="16" t="s">
        <v>124</v>
      </c>
      <c r="Q36" s="16"/>
      <c r="R36" s="16"/>
      <c r="S36" s="16" t="s">
        <v>124</v>
      </c>
      <c r="T36" s="16"/>
      <c r="U36" s="16"/>
      <c r="V36" s="16" t="s">
        <v>124</v>
      </c>
      <c r="W36" s="16"/>
      <c r="X36" s="16" t="s">
        <v>124</v>
      </c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>
        <f t="shared" si="0"/>
        <v>6</v>
      </c>
      <c r="AK36" s="16">
        <v>453142230</v>
      </c>
      <c r="AL36" s="16" t="s">
        <v>132</v>
      </c>
      <c r="AM36" s="17" t="s">
        <v>166</v>
      </c>
      <c r="AN36" s="16" t="s">
        <v>167</v>
      </c>
      <c r="AO36" s="16"/>
      <c r="AP36" s="16"/>
    </row>
    <row r="37" spans="1:42" ht="15.75" customHeight="1">
      <c r="A37" s="101"/>
      <c r="B37" s="18" t="s">
        <v>84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 t="s">
        <v>124</v>
      </c>
      <c r="O37" s="19" t="s">
        <v>124</v>
      </c>
      <c r="P37" s="19" t="s">
        <v>124</v>
      </c>
      <c r="Q37" s="19"/>
      <c r="R37" s="19" t="s">
        <v>124</v>
      </c>
      <c r="S37" s="19" t="s">
        <v>124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>
        <f t="shared" si="0"/>
        <v>5</v>
      </c>
      <c r="AK37" s="19">
        <v>618783545</v>
      </c>
      <c r="AL37" s="19" t="s">
        <v>132</v>
      </c>
      <c r="AM37" s="20" t="s">
        <v>168</v>
      </c>
      <c r="AN37" s="19"/>
      <c r="AO37" s="19"/>
      <c r="AP37" s="19"/>
    </row>
    <row r="38" spans="1:42" ht="15.75" customHeight="1">
      <c r="A38" s="104" t="s">
        <v>85</v>
      </c>
      <c r="B38" s="15" t="s">
        <v>86</v>
      </c>
      <c r="C38" s="15" t="s">
        <v>124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 t="s">
        <v>124</v>
      </c>
      <c r="O38" s="16" t="s">
        <v>124</v>
      </c>
      <c r="P38" s="16" t="s">
        <v>124</v>
      </c>
      <c r="Q38" s="16"/>
      <c r="R38" s="16"/>
      <c r="S38" s="16" t="s">
        <v>124</v>
      </c>
      <c r="T38" s="16" t="s">
        <v>124</v>
      </c>
      <c r="U38" s="16" t="s">
        <v>124</v>
      </c>
      <c r="V38" s="16" t="s">
        <v>124</v>
      </c>
      <c r="W38" s="16" t="s">
        <v>124</v>
      </c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>
        <f t="shared" si="0"/>
        <v>9</v>
      </c>
      <c r="AK38" s="16">
        <v>363590051</v>
      </c>
      <c r="AL38" s="16" t="s">
        <v>132</v>
      </c>
      <c r="AM38" s="17" t="s">
        <v>169</v>
      </c>
      <c r="AN38" s="16"/>
      <c r="AO38" s="16"/>
      <c r="AP38" s="16"/>
    </row>
    <row r="39" spans="1:42" ht="15.75" customHeight="1">
      <c r="A39" s="101"/>
      <c r="B39" s="18" t="s">
        <v>87</v>
      </c>
      <c r="C39" s="18" t="s">
        <v>124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 t="s">
        <v>124</v>
      </c>
      <c r="O39" s="19" t="s">
        <v>124</v>
      </c>
      <c r="P39" s="19" t="s">
        <v>124</v>
      </c>
      <c r="Q39" s="19"/>
      <c r="R39" s="19" t="s">
        <v>124</v>
      </c>
      <c r="S39" s="19" t="s">
        <v>124</v>
      </c>
      <c r="T39" s="19"/>
      <c r="U39" s="19" t="s">
        <v>124</v>
      </c>
      <c r="V39" s="19"/>
      <c r="W39" s="19" t="s">
        <v>124</v>
      </c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>
        <f t="shared" si="0"/>
        <v>8</v>
      </c>
      <c r="AK39" s="26">
        <v>544007664</v>
      </c>
      <c r="AL39" s="26" t="s">
        <v>132</v>
      </c>
      <c r="AM39" s="27" t="s">
        <v>170</v>
      </c>
      <c r="AN39" s="26" t="s">
        <v>171</v>
      </c>
      <c r="AO39" s="26"/>
      <c r="AP39" s="26"/>
    </row>
    <row r="40" spans="1:42" ht="15.75" hidden="1" customHeight="1">
      <c r="A40" s="101"/>
      <c r="B40" s="15" t="s">
        <v>88</v>
      </c>
      <c r="C40" s="15" t="s">
        <v>124</v>
      </c>
      <c r="D40" s="15" t="s">
        <v>124</v>
      </c>
      <c r="E40" s="15"/>
      <c r="F40" s="15"/>
      <c r="G40" s="15"/>
      <c r="H40" s="15"/>
      <c r="I40" s="15"/>
      <c r="J40" s="15"/>
      <c r="K40" s="15"/>
      <c r="L40" s="15"/>
      <c r="M40" s="15"/>
      <c r="N40" s="15" t="s">
        <v>124</v>
      </c>
      <c r="O40" s="16" t="s">
        <v>124</v>
      </c>
      <c r="P40" s="16" t="s">
        <v>124</v>
      </c>
      <c r="Q40" s="16"/>
      <c r="R40" s="16" t="s">
        <v>124</v>
      </c>
      <c r="S40" s="16" t="s">
        <v>124</v>
      </c>
      <c r="T40" s="16" t="s">
        <v>124</v>
      </c>
      <c r="U40" s="16" t="s">
        <v>124</v>
      </c>
      <c r="V40" s="16" t="s">
        <v>124</v>
      </c>
      <c r="W40" s="16" t="s">
        <v>124</v>
      </c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28" t="s">
        <v>124</v>
      </c>
      <c r="AJ40" s="16">
        <f t="shared" si="0"/>
        <v>11</v>
      </c>
      <c r="AK40" s="16">
        <v>324684580</v>
      </c>
      <c r="AL40" s="16"/>
      <c r="AM40" s="17" t="s">
        <v>172</v>
      </c>
      <c r="AN40" s="16"/>
      <c r="AO40" s="16"/>
      <c r="AP40" s="16"/>
    </row>
    <row r="41" spans="1:42" ht="15.75" hidden="1" customHeight="1">
      <c r="A41" s="101"/>
      <c r="B41" s="23" t="s">
        <v>89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36" t="s">
        <v>124</v>
      </c>
      <c r="AJ41" s="19">
        <f t="shared" si="0"/>
        <v>0</v>
      </c>
      <c r="AK41" s="21">
        <v>835599320</v>
      </c>
      <c r="AL41" s="21"/>
      <c r="AM41" s="24" t="s">
        <v>173</v>
      </c>
      <c r="AN41" s="21" t="s">
        <v>174</v>
      </c>
      <c r="AO41" s="21"/>
      <c r="AP41" s="21"/>
    </row>
    <row r="42" spans="1:42" ht="15.75" hidden="1" customHeight="1">
      <c r="A42" s="104" t="s">
        <v>90</v>
      </c>
      <c r="B42" s="15" t="s">
        <v>91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 t="s">
        <v>124</v>
      </c>
      <c r="O42" s="16" t="s">
        <v>124</v>
      </c>
      <c r="P42" s="16" t="s">
        <v>124</v>
      </c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 t="s">
        <v>124</v>
      </c>
      <c r="AJ42" s="16">
        <f t="shared" si="0"/>
        <v>3</v>
      </c>
      <c r="AK42" s="16">
        <v>553834731</v>
      </c>
      <c r="AL42" s="29"/>
      <c r="AM42" s="17" t="s">
        <v>175</v>
      </c>
      <c r="AN42" s="16"/>
      <c r="AO42" s="16"/>
      <c r="AP42" s="16"/>
    </row>
    <row r="43" spans="1:42" ht="15.75" hidden="1" customHeight="1">
      <c r="A43" s="101"/>
      <c r="B43" s="18" t="s">
        <v>92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 t="s">
        <v>124</v>
      </c>
      <c r="O43" s="19" t="s">
        <v>124</v>
      </c>
      <c r="P43" s="19" t="s">
        <v>124</v>
      </c>
      <c r="Q43" s="19" t="s">
        <v>124</v>
      </c>
      <c r="R43" s="19" t="s">
        <v>124</v>
      </c>
      <c r="S43" s="19" t="s">
        <v>124</v>
      </c>
      <c r="T43" s="19" t="s">
        <v>124</v>
      </c>
      <c r="U43" s="19" t="s">
        <v>124</v>
      </c>
      <c r="V43" s="19" t="s">
        <v>124</v>
      </c>
      <c r="W43" s="19"/>
      <c r="X43" s="19"/>
      <c r="Y43" s="19"/>
      <c r="Z43" s="19"/>
      <c r="AA43" s="19"/>
      <c r="AB43" s="19"/>
      <c r="AC43" s="19"/>
      <c r="AD43" s="19" t="s">
        <v>176</v>
      </c>
      <c r="AE43" s="19"/>
      <c r="AF43" s="19"/>
      <c r="AG43" s="19"/>
      <c r="AH43" s="19"/>
      <c r="AI43" s="19" t="s">
        <v>124</v>
      </c>
      <c r="AJ43" s="19">
        <f t="shared" si="0"/>
        <v>9</v>
      </c>
      <c r="AK43" s="19">
        <v>1480616990</v>
      </c>
      <c r="AL43" s="29"/>
      <c r="AM43" s="20" t="s">
        <v>177</v>
      </c>
      <c r="AN43" s="19"/>
      <c r="AO43" s="19"/>
      <c r="AP43" s="19"/>
    </row>
    <row r="44" spans="1:42" ht="15.75" customHeight="1">
      <c r="A44" s="101"/>
      <c r="B44" s="15" t="s">
        <v>93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 t="s">
        <v>124</v>
      </c>
      <c r="O44" s="16" t="s">
        <v>124</v>
      </c>
      <c r="P44" s="16" t="s">
        <v>124</v>
      </c>
      <c r="Q44" s="16"/>
      <c r="R44" s="16"/>
      <c r="S44" s="16" t="s">
        <v>124</v>
      </c>
      <c r="T44" s="16"/>
      <c r="U44" s="16"/>
      <c r="V44" s="16" t="s">
        <v>124</v>
      </c>
      <c r="W44" s="16" t="s">
        <v>124</v>
      </c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>
        <f t="shared" si="0"/>
        <v>6</v>
      </c>
      <c r="AK44" s="16">
        <v>1351168404</v>
      </c>
      <c r="AL44" s="16" t="s">
        <v>132</v>
      </c>
      <c r="AM44" s="17" t="s">
        <v>178</v>
      </c>
      <c r="AN44" s="16"/>
      <c r="AO44" s="16"/>
      <c r="AP44" s="16"/>
    </row>
    <row r="45" spans="1:42" ht="15.75" hidden="1" customHeight="1">
      <c r="A45" s="101"/>
      <c r="B45" s="18" t="s">
        <v>94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 t="s">
        <v>124</v>
      </c>
      <c r="O45" s="19" t="s">
        <v>124</v>
      </c>
      <c r="P45" s="19" t="s">
        <v>124</v>
      </c>
      <c r="Q45" s="19"/>
      <c r="R45" s="19" t="s">
        <v>124</v>
      </c>
      <c r="S45" s="19" t="s">
        <v>124</v>
      </c>
      <c r="T45" s="19" t="s">
        <v>124</v>
      </c>
      <c r="U45" s="19" t="s">
        <v>124</v>
      </c>
      <c r="V45" s="19" t="s">
        <v>124</v>
      </c>
      <c r="W45" s="19" t="s">
        <v>124</v>
      </c>
      <c r="X45" s="19" t="s">
        <v>124</v>
      </c>
      <c r="Y45" s="19" t="s">
        <v>124</v>
      </c>
      <c r="Z45" s="19"/>
      <c r="AA45" s="19"/>
      <c r="AB45" s="19"/>
      <c r="AC45" s="19"/>
      <c r="AD45" s="19"/>
      <c r="AE45" s="19"/>
      <c r="AF45" s="19"/>
      <c r="AG45" s="19"/>
      <c r="AH45" s="19"/>
      <c r="AI45" s="19" t="s">
        <v>124</v>
      </c>
      <c r="AJ45" s="19">
        <f t="shared" si="0"/>
        <v>11</v>
      </c>
      <c r="AK45" s="19">
        <v>570060128</v>
      </c>
      <c r="AL45" s="29"/>
      <c r="AM45" s="20" t="s">
        <v>179</v>
      </c>
      <c r="AN45" s="19"/>
      <c r="AO45" s="19"/>
      <c r="AP45" s="19"/>
    </row>
    <row r="46" spans="1:42" ht="15.75" customHeight="1">
      <c r="A46" s="104" t="s">
        <v>95</v>
      </c>
      <c r="B46" s="15" t="s">
        <v>96</v>
      </c>
      <c r="C46" s="15"/>
      <c r="D46" s="15" t="s">
        <v>124</v>
      </c>
      <c r="E46" s="15"/>
      <c r="F46" s="15"/>
      <c r="G46" s="15"/>
      <c r="H46" s="15"/>
      <c r="I46" s="15"/>
      <c r="J46" s="15"/>
      <c r="K46" s="15"/>
      <c r="L46" s="15"/>
      <c r="M46" s="15"/>
      <c r="N46" s="15" t="s">
        <v>124</v>
      </c>
      <c r="O46" s="16" t="s">
        <v>124</v>
      </c>
      <c r="P46" s="16" t="s">
        <v>124</v>
      </c>
      <c r="Q46" s="16" t="s">
        <v>124</v>
      </c>
      <c r="R46" s="16" t="s">
        <v>124</v>
      </c>
      <c r="S46" s="16"/>
      <c r="T46" s="16" t="s">
        <v>124</v>
      </c>
      <c r="U46" s="16" t="s">
        <v>124</v>
      </c>
      <c r="V46" s="16" t="s">
        <v>124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28"/>
      <c r="AJ46" s="16">
        <f t="shared" si="0"/>
        <v>9</v>
      </c>
      <c r="AK46" s="16">
        <v>351727428</v>
      </c>
      <c r="AL46" s="16" t="s">
        <v>132</v>
      </c>
      <c r="AM46" s="17" t="s">
        <v>180</v>
      </c>
      <c r="AN46" s="16"/>
      <c r="AO46" s="16"/>
      <c r="AP46" s="16"/>
    </row>
    <row r="47" spans="1:42" ht="15.75" customHeight="1">
      <c r="A47" s="101"/>
      <c r="B47" s="18" t="s">
        <v>98</v>
      </c>
      <c r="C47" s="18"/>
      <c r="D47" s="18" t="s">
        <v>124</v>
      </c>
      <c r="E47" s="18"/>
      <c r="F47" s="18"/>
      <c r="G47" s="18"/>
      <c r="H47" s="18"/>
      <c r="I47" s="18"/>
      <c r="J47" s="18"/>
      <c r="K47" s="18"/>
      <c r="L47" s="18"/>
      <c r="M47" s="18"/>
      <c r="N47" s="18" t="s">
        <v>124</v>
      </c>
      <c r="O47" s="19" t="s">
        <v>124</v>
      </c>
      <c r="P47" s="19" t="s">
        <v>124</v>
      </c>
      <c r="Q47" s="19" t="s">
        <v>124</v>
      </c>
      <c r="R47" s="19" t="s">
        <v>124</v>
      </c>
      <c r="S47" s="19" t="s">
        <v>124</v>
      </c>
      <c r="T47" s="19" t="s">
        <v>124</v>
      </c>
      <c r="U47" s="19" t="s">
        <v>124</v>
      </c>
      <c r="V47" s="19" t="s">
        <v>124</v>
      </c>
      <c r="W47" s="19" t="s">
        <v>124</v>
      </c>
      <c r="X47" s="19"/>
      <c r="Y47" s="19" t="s">
        <v>124</v>
      </c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>
        <f t="shared" si="0"/>
        <v>12</v>
      </c>
      <c r="AK47" s="19">
        <v>283646709</v>
      </c>
      <c r="AL47" s="19" t="s">
        <v>132</v>
      </c>
      <c r="AM47" s="20" t="s">
        <v>181</v>
      </c>
      <c r="AN47" s="19"/>
      <c r="AO47" s="19"/>
      <c r="AP47" s="19"/>
    </row>
    <row r="48" spans="1:42" ht="15.75" customHeight="1">
      <c r="A48" s="101"/>
      <c r="B48" s="15" t="s">
        <v>99</v>
      </c>
      <c r="C48" s="15"/>
      <c r="D48" s="15" t="s">
        <v>124</v>
      </c>
      <c r="E48" s="15"/>
      <c r="F48" s="15"/>
      <c r="G48" s="15"/>
      <c r="H48" s="15"/>
      <c r="I48" s="15"/>
      <c r="J48" s="15"/>
      <c r="K48" s="15"/>
      <c r="L48" s="15"/>
      <c r="M48" s="15"/>
      <c r="N48" s="15" t="s">
        <v>124</v>
      </c>
      <c r="O48" s="16" t="s">
        <v>124</v>
      </c>
      <c r="P48" s="16" t="s">
        <v>124</v>
      </c>
      <c r="Q48" s="16"/>
      <c r="R48" s="16" t="s">
        <v>124</v>
      </c>
      <c r="S48" s="16" t="s">
        <v>124</v>
      </c>
      <c r="T48" s="16" t="s">
        <v>124</v>
      </c>
      <c r="U48" s="16" t="s">
        <v>124</v>
      </c>
      <c r="V48" s="16" t="s">
        <v>124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>
        <f t="shared" si="0"/>
        <v>9</v>
      </c>
      <c r="AK48" s="16">
        <v>298867247</v>
      </c>
      <c r="AL48" s="16" t="s">
        <v>132</v>
      </c>
      <c r="AM48" s="17" t="s">
        <v>182</v>
      </c>
      <c r="AN48" s="16" t="s">
        <v>183</v>
      </c>
      <c r="AO48" s="16"/>
      <c r="AP48" s="16"/>
    </row>
    <row r="49" spans="1:42" ht="15.75" customHeight="1">
      <c r="A49" s="101"/>
      <c r="B49" s="18" t="s">
        <v>100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 t="s">
        <v>124</v>
      </c>
      <c r="O49" s="19" t="s">
        <v>124</v>
      </c>
      <c r="P49" s="19" t="s">
        <v>124</v>
      </c>
      <c r="Q49" s="19"/>
      <c r="R49" s="19" t="s">
        <v>124</v>
      </c>
      <c r="S49" s="19"/>
      <c r="T49" s="19" t="s">
        <v>124</v>
      </c>
      <c r="U49" s="19"/>
      <c r="V49" s="19" t="s">
        <v>124</v>
      </c>
      <c r="W49" s="19" t="s">
        <v>124</v>
      </c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>
        <f t="shared" si="0"/>
        <v>7</v>
      </c>
      <c r="AK49" s="19">
        <v>311548709</v>
      </c>
      <c r="AL49" s="19" t="s">
        <v>132</v>
      </c>
      <c r="AM49" s="20" t="s">
        <v>184</v>
      </c>
      <c r="AN49" s="19" t="s">
        <v>183</v>
      </c>
      <c r="AO49" s="19"/>
      <c r="AP49" s="19"/>
    </row>
    <row r="50" spans="1:42" ht="15.75" customHeight="1">
      <c r="A50" s="101"/>
      <c r="B50" s="15" t="s">
        <v>101</v>
      </c>
      <c r="C50" s="15"/>
      <c r="D50" s="15" t="s">
        <v>124</v>
      </c>
      <c r="E50" s="15"/>
      <c r="F50" s="15"/>
      <c r="G50" s="15"/>
      <c r="H50" s="15"/>
      <c r="I50" s="15"/>
      <c r="J50" s="15"/>
      <c r="K50" s="15"/>
      <c r="L50" s="15"/>
      <c r="M50" s="15"/>
      <c r="N50" s="15" t="s">
        <v>124</v>
      </c>
      <c r="O50" s="16" t="s">
        <v>124</v>
      </c>
      <c r="P50" s="16" t="s">
        <v>124</v>
      </c>
      <c r="Q50" s="16"/>
      <c r="R50" s="16"/>
      <c r="S50" s="16" t="s">
        <v>124</v>
      </c>
      <c r="T50" s="16"/>
      <c r="U50" s="16"/>
      <c r="V50" s="16" t="s">
        <v>124</v>
      </c>
      <c r="W50" s="16" t="s">
        <v>124</v>
      </c>
      <c r="X50" s="16" t="s">
        <v>124</v>
      </c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28"/>
      <c r="AJ50" s="16">
        <f t="shared" si="0"/>
        <v>8</v>
      </c>
      <c r="AK50" s="16">
        <v>301724680</v>
      </c>
      <c r="AL50" s="16" t="s">
        <v>132</v>
      </c>
      <c r="AM50" s="17" t="s">
        <v>185</v>
      </c>
      <c r="AN50" s="16"/>
      <c r="AO50" s="16"/>
      <c r="AP50" s="16"/>
    </row>
    <row r="51" spans="1:42" ht="15.75" customHeight="1">
      <c r="A51" s="104" t="s">
        <v>102</v>
      </c>
      <c r="B51" s="18" t="s">
        <v>103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 t="s">
        <v>124</v>
      </c>
      <c r="P51" s="19" t="s">
        <v>124</v>
      </c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>
        <f t="shared" si="0"/>
        <v>2</v>
      </c>
      <c r="AK51" s="19">
        <v>1242545199</v>
      </c>
      <c r="AL51" s="19" t="s">
        <v>132</v>
      </c>
      <c r="AM51" s="20" t="s">
        <v>186</v>
      </c>
      <c r="AN51" s="19" t="s">
        <v>187</v>
      </c>
      <c r="AO51" s="29"/>
      <c r="AP51" s="29"/>
    </row>
    <row r="52" spans="1:42" ht="15.75" customHeight="1">
      <c r="A52" s="101"/>
      <c r="B52" s="15" t="s">
        <v>104</v>
      </c>
      <c r="C52" s="15" t="s">
        <v>124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 t="s">
        <v>124</v>
      </c>
      <c r="O52" s="16" t="s">
        <v>124</v>
      </c>
      <c r="P52" s="16" t="s">
        <v>124</v>
      </c>
      <c r="Q52" s="16"/>
      <c r="R52" s="16"/>
      <c r="S52" s="16" t="s">
        <v>124</v>
      </c>
      <c r="T52" s="16" t="s">
        <v>124</v>
      </c>
      <c r="U52" s="16"/>
      <c r="V52" s="16" t="s">
        <v>124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>
        <f t="shared" si="0"/>
        <v>7</v>
      </c>
      <c r="AK52" s="16">
        <v>1542742219</v>
      </c>
      <c r="AL52" s="16"/>
      <c r="AM52" s="17" t="s">
        <v>188</v>
      </c>
      <c r="AN52" s="16"/>
      <c r="AO52" s="16"/>
      <c r="AP52" s="16"/>
    </row>
    <row r="53" spans="1:42" ht="15.75" customHeight="1">
      <c r="A53" s="101"/>
      <c r="B53" s="18" t="s">
        <v>189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 t="s">
        <v>124</v>
      </c>
      <c r="O53" s="19" t="s">
        <v>124</v>
      </c>
      <c r="P53" s="19" t="s">
        <v>124</v>
      </c>
      <c r="Q53" s="19"/>
      <c r="R53" s="19"/>
      <c r="S53" s="19" t="s">
        <v>124</v>
      </c>
      <c r="T53" s="19"/>
      <c r="U53" s="19"/>
      <c r="V53" s="19"/>
      <c r="W53" s="19" t="s">
        <v>124</v>
      </c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>
        <f t="shared" si="0"/>
        <v>5</v>
      </c>
      <c r="AK53" s="19">
        <v>1305237481</v>
      </c>
      <c r="AL53" s="19"/>
      <c r="AM53" s="20" t="s">
        <v>190</v>
      </c>
      <c r="AN53" s="19" t="s">
        <v>191</v>
      </c>
      <c r="AO53" s="19"/>
      <c r="AP53" s="19"/>
    </row>
    <row r="54" spans="1:42" ht="15.75" customHeight="1">
      <c r="A54" s="101"/>
      <c r="B54" s="15" t="s">
        <v>107</v>
      </c>
      <c r="C54" s="15" t="s">
        <v>124</v>
      </c>
      <c r="D54" s="15"/>
      <c r="E54" s="15"/>
      <c r="F54" s="15"/>
      <c r="G54" s="15"/>
      <c r="H54" s="15"/>
      <c r="I54" s="15" t="s">
        <v>124</v>
      </c>
      <c r="J54" s="15"/>
      <c r="K54" s="15"/>
      <c r="L54" s="15"/>
      <c r="M54" s="15"/>
      <c r="N54" s="15" t="s">
        <v>124</v>
      </c>
      <c r="O54" s="16" t="s">
        <v>124</v>
      </c>
      <c r="P54" s="16" t="s">
        <v>124</v>
      </c>
      <c r="Q54" s="16"/>
      <c r="R54" s="16"/>
      <c r="S54" s="16" t="s">
        <v>124</v>
      </c>
      <c r="T54" s="16"/>
      <c r="U54" s="16"/>
      <c r="V54" s="16" t="s">
        <v>124</v>
      </c>
      <c r="W54" s="16" t="s">
        <v>124</v>
      </c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>
        <f t="shared" si="0"/>
        <v>8</v>
      </c>
      <c r="AK54" s="16">
        <v>1535446066</v>
      </c>
      <c r="AL54" s="16"/>
      <c r="AM54" s="17" t="s">
        <v>192</v>
      </c>
      <c r="AN54" s="16" t="s">
        <v>191</v>
      </c>
      <c r="AO54" s="16"/>
      <c r="AP54" s="16"/>
    </row>
    <row r="55" spans="1:42" ht="15.75" customHeight="1">
      <c r="A55" s="101"/>
      <c r="B55" s="7" t="s">
        <v>108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 t="s">
        <v>124</v>
      </c>
      <c r="O55" s="7" t="s">
        <v>124</v>
      </c>
      <c r="P55" s="7" t="s">
        <v>124</v>
      </c>
      <c r="Q55" s="7"/>
      <c r="R55" s="7"/>
      <c r="S55" s="7" t="s">
        <v>124</v>
      </c>
      <c r="T55" s="7"/>
      <c r="U55" s="7"/>
      <c r="V55" s="7" t="s">
        <v>124</v>
      </c>
      <c r="W55" s="7" t="s">
        <v>124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f t="shared" si="0"/>
        <v>6</v>
      </c>
      <c r="AK55" s="7">
        <v>1265086241</v>
      </c>
      <c r="AL55" s="7"/>
      <c r="AM55" s="31" t="s">
        <v>193</v>
      </c>
      <c r="AN55" s="7"/>
      <c r="AO55" s="7"/>
      <c r="AP55" s="7"/>
    </row>
    <row r="56" spans="1:42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</row>
    <row r="57" spans="1:42" ht="13">
      <c r="A57" s="7"/>
      <c r="B57" s="7" t="s">
        <v>194</v>
      </c>
      <c r="C57" s="7">
        <f t="shared" ref="C57:AI57" si="1">COUNTIF(C4:C55, "x")</f>
        <v>14</v>
      </c>
      <c r="D57" s="7">
        <f t="shared" si="1"/>
        <v>21</v>
      </c>
      <c r="E57" s="7">
        <f t="shared" si="1"/>
        <v>8</v>
      </c>
      <c r="F57" s="7">
        <f t="shared" si="1"/>
        <v>1</v>
      </c>
      <c r="G57" s="7">
        <f t="shared" si="1"/>
        <v>7</v>
      </c>
      <c r="H57" s="7">
        <f t="shared" si="1"/>
        <v>6</v>
      </c>
      <c r="I57" s="7">
        <f t="shared" si="1"/>
        <v>9</v>
      </c>
      <c r="J57" s="7">
        <f t="shared" si="1"/>
        <v>4</v>
      </c>
      <c r="K57" s="7">
        <f t="shared" si="1"/>
        <v>0</v>
      </c>
      <c r="L57" s="7">
        <f t="shared" si="1"/>
        <v>1</v>
      </c>
      <c r="M57" s="7">
        <f t="shared" si="1"/>
        <v>3</v>
      </c>
      <c r="N57" s="7">
        <f t="shared" si="1"/>
        <v>48</v>
      </c>
      <c r="O57" s="7">
        <f t="shared" si="1"/>
        <v>49</v>
      </c>
      <c r="P57" s="7">
        <f t="shared" si="1"/>
        <v>48</v>
      </c>
      <c r="Q57" s="7">
        <f t="shared" si="1"/>
        <v>12</v>
      </c>
      <c r="R57" s="7">
        <f t="shared" si="1"/>
        <v>21</v>
      </c>
      <c r="S57" s="7">
        <f t="shared" si="1"/>
        <v>43</v>
      </c>
      <c r="T57" s="7">
        <f t="shared" si="1"/>
        <v>27</v>
      </c>
      <c r="U57" s="7">
        <f t="shared" si="1"/>
        <v>20</v>
      </c>
      <c r="V57" s="7">
        <f t="shared" si="1"/>
        <v>25</v>
      </c>
      <c r="W57" s="7">
        <f t="shared" si="1"/>
        <v>23</v>
      </c>
      <c r="X57" s="7">
        <f t="shared" si="1"/>
        <v>14</v>
      </c>
      <c r="Y57" s="7">
        <f t="shared" si="1"/>
        <v>11</v>
      </c>
      <c r="Z57" s="7">
        <f t="shared" si="1"/>
        <v>0</v>
      </c>
      <c r="AA57" s="7">
        <f t="shared" si="1"/>
        <v>0</v>
      </c>
      <c r="AB57" s="7">
        <f t="shared" si="1"/>
        <v>0</v>
      </c>
      <c r="AC57" s="7">
        <f t="shared" si="1"/>
        <v>1</v>
      </c>
      <c r="AD57" s="7">
        <f t="shared" si="1"/>
        <v>0</v>
      </c>
      <c r="AE57" s="7">
        <f t="shared" si="1"/>
        <v>1</v>
      </c>
      <c r="AF57" s="7">
        <f t="shared" si="1"/>
        <v>1</v>
      </c>
      <c r="AG57" s="7">
        <f t="shared" si="1"/>
        <v>2</v>
      </c>
      <c r="AH57" s="7">
        <f t="shared" si="1"/>
        <v>0</v>
      </c>
      <c r="AI57" s="7">
        <f t="shared" si="1"/>
        <v>18</v>
      </c>
      <c r="AJ57" s="7"/>
      <c r="AK57" s="7"/>
      <c r="AL57" s="7"/>
      <c r="AM57" s="7"/>
      <c r="AN57" s="7"/>
      <c r="AO57" s="7"/>
      <c r="AP57" s="7"/>
    </row>
    <row r="58" spans="1:42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</row>
    <row r="59" spans="1:42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</row>
    <row r="60" spans="1:42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</row>
    <row r="61" spans="1:42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</row>
    <row r="62" spans="1:42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</row>
    <row r="63" spans="1:42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</row>
    <row r="64" spans="1:42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</row>
    <row r="65" spans="1:42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</row>
    <row r="66" spans="1:42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</row>
    <row r="67" spans="1:42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</row>
    <row r="68" spans="1:42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</row>
    <row r="69" spans="1:42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</row>
    <row r="70" spans="1:42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</row>
    <row r="71" spans="1:42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</row>
    <row r="72" spans="1:42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</row>
    <row r="73" spans="1:42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</row>
    <row r="74" spans="1:42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</row>
    <row r="75" spans="1:42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</row>
    <row r="76" spans="1:42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</row>
    <row r="77" spans="1:42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</row>
    <row r="78" spans="1:42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</row>
    <row r="79" spans="1:42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</row>
    <row r="80" spans="1:42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</row>
    <row r="81" spans="1:42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</row>
    <row r="82" spans="1:42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</row>
    <row r="83" spans="1:42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</row>
    <row r="84" spans="1:42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</row>
    <row r="85" spans="1:42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</row>
    <row r="86" spans="1:42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</row>
    <row r="87" spans="1:42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</row>
    <row r="88" spans="1:42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</row>
    <row r="89" spans="1:42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</row>
    <row r="90" spans="1:42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</row>
    <row r="91" spans="1:42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</row>
    <row r="92" spans="1:42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</row>
    <row r="93" spans="1:42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</row>
    <row r="94" spans="1:42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</row>
    <row r="95" spans="1:42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</row>
    <row r="96" spans="1:42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</row>
    <row r="97" spans="1:42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</row>
    <row r="98" spans="1:42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</row>
    <row r="99" spans="1:42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</row>
    <row r="100" spans="1:42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</row>
    <row r="101" spans="1:42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</row>
    <row r="102" spans="1:42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</row>
    <row r="103" spans="1:42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</row>
    <row r="104" spans="1:42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</row>
    <row r="106" spans="1:42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2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</row>
    <row r="108" spans="1:42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</row>
    <row r="109" spans="1:42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</row>
    <row r="112" spans="1:42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1:42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</row>
    <row r="115" spans="1:42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1:42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</row>
    <row r="117" spans="1:42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</row>
    <row r="118" spans="1:42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</row>
    <row r="122" spans="1:42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</row>
    <row r="125" spans="1:42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</row>
    <row r="127" spans="1:42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</row>
    <row r="128" spans="1:42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</row>
    <row r="130" spans="1:42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</row>
    <row r="132" spans="1:42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</row>
    <row r="133" spans="1:42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</row>
    <row r="134" spans="1:42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</row>
    <row r="136" spans="1:42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</row>
    <row r="137" spans="1:42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</row>
    <row r="140" spans="1:42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</row>
    <row r="142" spans="1:42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</row>
    <row r="143" spans="1:42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</row>
    <row r="144" spans="1:42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</row>
    <row r="145" spans="1:42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</row>
    <row r="152" spans="1:42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</row>
    <row r="153" spans="1:42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</row>
    <row r="154" spans="1:42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</row>
    <row r="155" spans="1:42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</row>
    <row r="156" spans="1:42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</row>
    <row r="158" spans="1:42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</row>
    <row r="159" spans="1:42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</row>
    <row r="160" spans="1:42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</row>
    <row r="161" spans="1:42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</row>
    <row r="163" spans="1:42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</row>
    <row r="164" spans="1:42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</row>
    <row r="165" spans="1:42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</row>
    <row r="167" spans="1:42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</row>
    <row r="169" spans="1:42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</row>
    <row r="170" spans="1:42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</row>
    <row r="171" spans="1:42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</row>
    <row r="173" spans="1:42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</row>
    <row r="174" spans="1:42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</row>
    <row r="176" spans="1:42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</row>
    <row r="177" spans="1:42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</row>
    <row r="178" spans="1:42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</row>
    <row r="179" spans="1:42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</row>
    <row r="180" spans="1:42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</row>
    <row r="182" spans="1:42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</row>
    <row r="183" spans="1:42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</row>
    <row r="184" spans="1:42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</row>
    <row r="185" spans="1:42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</row>
    <row r="186" spans="1:42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</row>
    <row r="187" spans="1:42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</row>
    <row r="188" spans="1:42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</row>
    <row r="189" spans="1:42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</row>
    <row r="190" spans="1:42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</row>
    <row r="192" spans="1:42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</row>
    <row r="193" spans="1:42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</row>
    <row r="194" spans="1:42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</row>
    <row r="195" spans="1:42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</row>
    <row r="196" spans="1:42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</row>
    <row r="197" spans="1:42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</row>
    <row r="199" spans="1:42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</row>
    <row r="200" spans="1:42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</row>
    <row r="201" spans="1:42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</row>
    <row r="203" spans="1:42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</row>
    <row r="204" spans="1:42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</row>
    <row r="205" spans="1:42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</row>
    <row r="207" spans="1:42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</row>
    <row r="208" spans="1:42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</row>
    <row r="211" spans="1:42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1:42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</row>
    <row r="213" spans="1:42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</row>
    <row r="215" spans="1:42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</row>
    <row r="216" spans="1:42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</row>
    <row r="217" spans="1:42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</row>
    <row r="218" spans="1:42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</row>
    <row r="220" spans="1:42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</row>
    <row r="221" spans="1:42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</row>
    <row r="222" spans="1:42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</row>
    <row r="223" spans="1:42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</row>
    <row r="224" spans="1:42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</row>
    <row r="225" spans="1:42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</row>
    <row r="226" spans="1:42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1:42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1:42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</row>
    <row r="230" spans="1:42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</row>
    <row r="231" spans="1:42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</row>
    <row r="232" spans="1:42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</row>
    <row r="233" spans="1:42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</row>
    <row r="234" spans="1:42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</row>
    <row r="235" spans="1:42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</row>
    <row r="237" spans="1:42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</row>
    <row r="238" spans="1:42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</row>
    <row r="239" spans="1:42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</row>
    <row r="240" spans="1:42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</row>
    <row r="241" spans="1:42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</row>
    <row r="242" spans="1:42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</row>
    <row r="243" spans="1:42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</row>
    <row r="244" spans="1:42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</row>
    <row r="245" spans="1:42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</row>
    <row r="246" spans="1:42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</row>
    <row r="247" spans="1:42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</row>
    <row r="248" spans="1:42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</row>
    <row r="249" spans="1:42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</row>
    <row r="251" spans="1:42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</row>
    <row r="252" spans="1:42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</row>
    <row r="254" spans="1:42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</row>
    <row r="255" spans="1:42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</row>
    <row r="256" spans="1:42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</row>
    <row r="257" spans="1:42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</row>
    <row r="259" spans="1:42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</row>
    <row r="261" spans="1:42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</row>
    <row r="262" spans="1:42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</row>
    <row r="263" spans="1:42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</row>
    <row r="264" spans="1:42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</row>
    <row r="265" spans="1:42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</row>
    <row r="266" spans="1:42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</row>
    <row r="269" spans="1:42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</row>
    <row r="271" spans="1:42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</row>
    <row r="272" spans="1:42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</row>
    <row r="273" spans="1:42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</row>
    <row r="274" spans="1:42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</row>
    <row r="276" spans="1:42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</row>
    <row r="277" spans="1:42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</row>
    <row r="278" spans="1:42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</row>
    <row r="279" spans="1:42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</row>
    <row r="280" spans="1:42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</row>
    <row r="281" spans="1:42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</row>
    <row r="282" spans="1:42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</row>
    <row r="284" spans="1:42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</row>
    <row r="285" spans="1:42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</row>
    <row r="287" spans="1:42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</row>
    <row r="288" spans="1:42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</row>
    <row r="289" spans="1:42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</row>
    <row r="290" spans="1:42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</row>
    <row r="291" spans="1:42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</row>
    <row r="292" spans="1:42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</row>
    <row r="296" spans="1:42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</row>
    <row r="297" spans="1:42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</row>
    <row r="298" spans="1:42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</row>
    <row r="299" spans="1:42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</row>
    <row r="300" spans="1:42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</row>
    <row r="301" spans="1:42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</row>
    <row r="302" spans="1:42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</row>
    <row r="303" spans="1:42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</row>
    <row r="304" spans="1:42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</row>
    <row r="305" spans="1:42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</row>
    <row r="306" spans="1:42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</row>
    <row r="307" spans="1:42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</row>
    <row r="308" spans="1:42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</row>
    <row r="309" spans="1:42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</row>
    <row r="310" spans="1:42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</row>
    <row r="312" spans="1:42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</row>
    <row r="313" spans="1:42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</row>
    <row r="314" spans="1:42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</row>
    <row r="315" spans="1:42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</row>
    <row r="316" spans="1:42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</row>
    <row r="317" spans="1:42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</row>
    <row r="318" spans="1:42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</row>
    <row r="319" spans="1:42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</row>
    <row r="320" spans="1:42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</row>
    <row r="321" spans="1:42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</row>
    <row r="322" spans="1:42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</row>
    <row r="324" spans="1:42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</row>
    <row r="325" spans="1:42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</row>
    <row r="326" spans="1:42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</row>
    <row r="327" spans="1:42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</row>
    <row r="328" spans="1:42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</row>
    <row r="329" spans="1:42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</row>
    <row r="330" spans="1:42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</row>
    <row r="332" spans="1:42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</row>
    <row r="333" spans="1:42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</row>
    <row r="334" spans="1:42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</row>
    <row r="335" spans="1:42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</row>
    <row r="336" spans="1:42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</row>
    <row r="337" spans="1:42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</row>
    <row r="338" spans="1:42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</row>
    <row r="339" spans="1:42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</row>
    <row r="340" spans="1:42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</row>
    <row r="342" spans="1:42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</row>
    <row r="343" spans="1:42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</row>
    <row r="344" spans="1:42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</row>
    <row r="345" spans="1:42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</row>
    <row r="346" spans="1:42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</row>
    <row r="348" spans="1:42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</row>
    <row r="349" spans="1:42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</row>
    <row r="350" spans="1:42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</row>
    <row r="351" spans="1:42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</row>
    <row r="352" spans="1:42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</row>
    <row r="353" spans="1:42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</row>
    <row r="354" spans="1:42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</row>
    <row r="355" spans="1:42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</row>
    <row r="356" spans="1:42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</row>
    <row r="357" spans="1:42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</row>
    <row r="358" spans="1:42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</row>
    <row r="359" spans="1:42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</row>
    <row r="360" spans="1:42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</row>
    <row r="361" spans="1:42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</row>
    <row r="362" spans="1:42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</row>
    <row r="363" spans="1:42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</row>
    <row r="364" spans="1:42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</row>
    <row r="365" spans="1:42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</row>
    <row r="366" spans="1:42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</row>
    <row r="367" spans="1:42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</row>
    <row r="368" spans="1:42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</row>
    <row r="369" spans="1:42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</row>
    <row r="370" spans="1:42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</row>
    <row r="371" spans="1:42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</row>
    <row r="372" spans="1:42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</row>
    <row r="373" spans="1:42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</row>
    <row r="374" spans="1:42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</row>
    <row r="375" spans="1:42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</row>
    <row r="376" spans="1:42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</row>
    <row r="377" spans="1:42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</row>
    <row r="378" spans="1:42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</row>
    <row r="379" spans="1:42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</row>
    <row r="380" spans="1:42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</row>
    <row r="381" spans="1:42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</row>
    <row r="382" spans="1:42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</row>
    <row r="383" spans="1:42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</row>
    <row r="384" spans="1:42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</row>
    <row r="385" spans="1:42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</row>
    <row r="386" spans="1:42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</row>
    <row r="387" spans="1:42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</row>
    <row r="388" spans="1:42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</row>
    <row r="389" spans="1:42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</row>
    <row r="390" spans="1:42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</row>
    <row r="393" spans="1:42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</row>
    <row r="394" spans="1:42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</row>
    <row r="395" spans="1:42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</row>
    <row r="396" spans="1:42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</row>
    <row r="397" spans="1:42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</row>
    <row r="398" spans="1:42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</row>
    <row r="400" spans="1:42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</row>
    <row r="401" spans="1:42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</row>
    <row r="404" spans="1:42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</row>
    <row r="406" spans="1:42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</row>
    <row r="408" spans="1:42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</row>
    <row r="412" spans="1:42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</row>
    <row r="413" spans="1:42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</row>
    <row r="414" spans="1:42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</row>
    <row r="416" spans="1:42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</row>
    <row r="417" spans="1:42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</row>
    <row r="418" spans="1:42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</row>
    <row r="419" spans="1:42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</row>
    <row r="420" spans="1:42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</row>
    <row r="421" spans="1:42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</row>
    <row r="422" spans="1:42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</row>
    <row r="423" spans="1:42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</row>
    <row r="426" spans="1:42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</row>
    <row r="429" spans="1:42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</row>
    <row r="430" spans="1:42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</row>
    <row r="431" spans="1:42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</row>
    <row r="432" spans="1:42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</row>
    <row r="433" spans="1:42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</row>
    <row r="437" spans="1:42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</row>
    <row r="438" spans="1:42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</row>
    <row r="439" spans="1:42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</row>
    <row r="440" spans="1:42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</row>
    <row r="441" spans="1:42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</row>
    <row r="442" spans="1:42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</row>
    <row r="444" spans="1:42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</row>
    <row r="445" spans="1:42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</row>
    <row r="446" spans="1:42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</row>
    <row r="447" spans="1:42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</row>
    <row r="448" spans="1:42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</row>
    <row r="450" spans="1:42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</row>
    <row r="451" spans="1:42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</row>
    <row r="452" spans="1:42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</row>
    <row r="453" spans="1:42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</row>
    <row r="454" spans="1:42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</row>
    <row r="456" spans="1:42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</row>
    <row r="458" spans="1:42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</row>
    <row r="460" spans="1:42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</row>
    <row r="461" spans="1:42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</row>
    <row r="463" spans="1:42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</row>
    <row r="464" spans="1:42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</row>
    <row r="465" spans="1:42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</row>
    <row r="467" spans="1:42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</row>
    <row r="470" spans="1:42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</row>
    <row r="471" spans="1:42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</row>
    <row r="472" spans="1:42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</row>
    <row r="473" spans="1:42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</row>
    <row r="475" spans="1:42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</row>
    <row r="476" spans="1:42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</row>
    <row r="477" spans="1:42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</row>
    <row r="478" spans="1:42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</row>
    <row r="479" spans="1:42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</row>
    <row r="480" spans="1:42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</row>
    <row r="481" spans="1:42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</row>
    <row r="482" spans="1:42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</row>
    <row r="483" spans="1:42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</row>
    <row r="484" spans="1:42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</row>
    <row r="485" spans="1:42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</row>
    <row r="486" spans="1:42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</row>
    <row r="488" spans="1:42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</row>
    <row r="489" spans="1:42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</row>
    <row r="490" spans="1:42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</row>
    <row r="494" spans="1:42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</row>
    <row r="495" spans="1:42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</row>
    <row r="496" spans="1:42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</row>
    <row r="497" spans="1:42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</row>
    <row r="498" spans="1:42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</row>
    <row r="499" spans="1:42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</row>
    <row r="500" spans="1:42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</row>
    <row r="501" spans="1:42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</row>
    <row r="502" spans="1:42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</row>
    <row r="503" spans="1:42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</row>
    <row r="505" spans="1:42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</row>
    <row r="507" spans="1:42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</row>
    <row r="509" spans="1:42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</row>
    <row r="511" spans="1:42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</row>
    <row r="512" spans="1:42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</row>
    <row r="513" spans="1:42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</row>
    <row r="515" spans="1:42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</row>
    <row r="516" spans="1:42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</row>
    <row r="517" spans="1:42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</row>
    <row r="518" spans="1:42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</row>
    <row r="519" spans="1:42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</row>
    <row r="521" spans="1:42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</row>
    <row r="522" spans="1:42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</row>
    <row r="524" spans="1:42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</row>
    <row r="525" spans="1:42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</row>
    <row r="526" spans="1:42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</row>
    <row r="527" spans="1:42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</row>
    <row r="529" spans="1:42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</row>
    <row r="530" spans="1:42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</row>
    <row r="532" spans="1:42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</row>
    <row r="533" spans="1:42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</row>
    <row r="534" spans="1:42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</row>
    <row r="535" spans="1:42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</row>
    <row r="538" spans="1:42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</row>
    <row r="540" spans="1:42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</row>
    <row r="545" spans="1:42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</row>
    <row r="546" spans="1:42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</row>
    <row r="547" spans="1:42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</row>
    <row r="550" spans="1:42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</row>
    <row r="551" spans="1:42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</row>
    <row r="552" spans="1:42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</row>
    <row r="553" spans="1:42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</row>
    <row r="555" spans="1:42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</row>
    <row r="559" spans="1:42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</row>
    <row r="560" spans="1:42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</row>
    <row r="562" spans="1:42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</row>
    <row r="563" spans="1:42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</row>
    <row r="564" spans="1:42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</row>
    <row r="567" spans="1:42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</row>
    <row r="568" spans="1:42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</row>
    <row r="571" spans="1:42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</row>
    <row r="573" spans="1:42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</row>
    <row r="575" spans="1:42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</row>
    <row r="577" spans="1:42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</row>
    <row r="578" spans="1:42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</row>
    <row r="579" spans="1:42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</row>
    <row r="580" spans="1:42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</row>
    <row r="581" spans="1:42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</row>
    <row r="582" spans="1:42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</row>
    <row r="583" spans="1:42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</row>
    <row r="585" spans="1:42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</row>
    <row r="586" spans="1:42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</row>
    <row r="587" spans="1:42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</row>
    <row r="588" spans="1:42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</row>
    <row r="590" spans="1:42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</row>
    <row r="592" spans="1:42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</row>
    <row r="593" spans="1:42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</row>
    <row r="594" spans="1:42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</row>
    <row r="595" spans="1:42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</row>
    <row r="596" spans="1:42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</row>
    <row r="597" spans="1:42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</row>
    <row r="598" spans="1:42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</row>
    <row r="599" spans="1:42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</row>
    <row r="601" spans="1:42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</row>
    <row r="602" spans="1:42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</row>
    <row r="603" spans="1:42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</row>
    <row r="606" spans="1:42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</row>
    <row r="607" spans="1:42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</row>
    <row r="608" spans="1:42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</row>
    <row r="610" spans="1:42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</row>
    <row r="611" spans="1:42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</row>
    <row r="612" spans="1:42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</row>
    <row r="613" spans="1:42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</row>
    <row r="615" spans="1:42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</row>
    <row r="617" spans="1:42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</row>
    <row r="619" spans="1:42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</row>
    <row r="620" spans="1:42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</row>
    <row r="621" spans="1:42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</row>
    <row r="622" spans="1:42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</row>
    <row r="624" spans="1:42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</row>
    <row r="625" spans="1:42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</row>
    <row r="626" spans="1:42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</row>
    <row r="628" spans="1:42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</row>
    <row r="629" spans="1:42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</row>
    <row r="630" spans="1:42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</row>
    <row r="631" spans="1:42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</row>
    <row r="632" spans="1:42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</row>
    <row r="633" spans="1:42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</row>
    <row r="634" spans="1:42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</row>
    <row r="637" spans="1:42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</row>
    <row r="638" spans="1:42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</row>
    <row r="640" spans="1:42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</row>
    <row r="641" spans="1:42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</row>
    <row r="642" spans="1:42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</row>
    <row r="643" spans="1:42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</row>
    <row r="644" spans="1:42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</row>
    <row r="645" spans="1:42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</row>
    <row r="646" spans="1:42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</row>
    <row r="647" spans="1:42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</row>
    <row r="648" spans="1:42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</row>
    <row r="651" spans="1:42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</row>
    <row r="652" spans="1:42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</row>
    <row r="653" spans="1:42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42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</row>
    <row r="658" spans="1:42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</row>
    <row r="659" spans="1:42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</row>
    <row r="660" spans="1:42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</row>
    <row r="661" spans="1:42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</row>
    <row r="663" spans="1:42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</row>
    <row r="665" spans="1:42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</row>
    <row r="667" spans="1:42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</row>
    <row r="668" spans="1:42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</row>
    <row r="669" spans="1:42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</row>
    <row r="670" spans="1:42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</row>
    <row r="671" spans="1:42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</row>
    <row r="672" spans="1:42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</row>
    <row r="673" spans="1:42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</row>
    <row r="674" spans="1:42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</row>
    <row r="675" spans="1:42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</row>
    <row r="676" spans="1:42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</row>
    <row r="677" spans="1:42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</row>
    <row r="678" spans="1:42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</row>
    <row r="679" spans="1:42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</row>
    <row r="682" spans="1:42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</row>
    <row r="683" spans="1:42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</row>
    <row r="684" spans="1:42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</row>
    <row r="685" spans="1:42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</row>
    <row r="686" spans="1:42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</row>
    <row r="687" spans="1:42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</row>
    <row r="688" spans="1:42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</row>
    <row r="689" spans="1:42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</row>
    <row r="691" spans="1:42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</row>
    <row r="693" spans="1:42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</row>
    <row r="695" spans="1:42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</row>
    <row r="696" spans="1:42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</row>
    <row r="698" spans="1:42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</row>
    <row r="699" spans="1:42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</row>
    <row r="700" spans="1:42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</row>
    <row r="701" spans="1:42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</row>
    <row r="704" spans="1:42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</row>
    <row r="705" spans="1:42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</row>
    <row r="706" spans="1:42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</row>
    <row r="708" spans="1:42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</row>
    <row r="709" spans="1:42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</row>
    <row r="710" spans="1:42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</row>
    <row r="711" spans="1:42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</row>
    <row r="712" spans="1:42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</row>
    <row r="713" spans="1:42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</row>
    <row r="715" spans="1:42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</row>
    <row r="716" spans="1:42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</row>
    <row r="717" spans="1:42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</row>
    <row r="718" spans="1:42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</row>
    <row r="719" spans="1:42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</row>
    <row r="720" spans="1:42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</row>
    <row r="721" spans="1:42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</row>
    <row r="722" spans="1:42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</row>
    <row r="723" spans="1:42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</row>
    <row r="724" spans="1:42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</row>
    <row r="725" spans="1:42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</row>
    <row r="726" spans="1:42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</row>
    <row r="727" spans="1:42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</row>
    <row r="728" spans="1:42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</row>
    <row r="729" spans="1:42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</row>
    <row r="730" spans="1:42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</row>
    <row r="731" spans="1:42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</row>
    <row r="732" spans="1:42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</row>
    <row r="733" spans="1:42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</row>
    <row r="734" spans="1:42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</row>
    <row r="735" spans="1:42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</row>
    <row r="736" spans="1:42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</row>
    <row r="737" spans="1:42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</row>
    <row r="738" spans="1:42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</row>
    <row r="739" spans="1:42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</row>
    <row r="740" spans="1:42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</row>
    <row r="741" spans="1:42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</row>
    <row r="742" spans="1:42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</row>
    <row r="744" spans="1:42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</row>
    <row r="747" spans="1:42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</row>
    <row r="748" spans="1:42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</row>
    <row r="749" spans="1:42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</row>
    <row r="750" spans="1:42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</row>
    <row r="751" spans="1:42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</row>
    <row r="752" spans="1:42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</row>
    <row r="753" spans="1:42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</row>
    <row r="754" spans="1:42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</row>
    <row r="755" spans="1:42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</row>
    <row r="756" spans="1:42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</row>
    <row r="757" spans="1:42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</row>
    <row r="758" spans="1:42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</row>
    <row r="759" spans="1:42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</row>
    <row r="760" spans="1:42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</row>
    <row r="761" spans="1:42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</row>
    <row r="762" spans="1:42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</row>
    <row r="763" spans="1:42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</row>
    <row r="765" spans="1:42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</row>
    <row r="766" spans="1:42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</row>
    <row r="767" spans="1:42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</row>
    <row r="768" spans="1:42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</row>
    <row r="769" spans="1:42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</row>
    <row r="770" spans="1:42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</row>
    <row r="771" spans="1:42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</row>
    <row r="772" spans="1:42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</row>
    <row r="773" spans="1:42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</row>
    <row r="774" spans="1:42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</row>
    <row r="775" spans="1:42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</row>
    <row r="776" spans="1:42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</row>
    <row r="777" spans="1:42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</row>
    <row r="778" spans="1:42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</row>
    <row r="779" spans="1:42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</row>
    <row r="780" spans="1:42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</row>
    <row r="781" spans="1:42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</row>
    <row r="782" spans="1:42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</row>
    <row r="783" spans="1:42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</row>
    <row r="784" spans="1:42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</row>
    <row r="785" spans="1:42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</row>
    <row r="786" spans="1:42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</row>
    <row r="787" spans="1:42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</row>
    <row r="788" spans="1:42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</row>
    <row r="789" spans="1:42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</row>
    <row r="790" spans="1:42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</row>
    <row r="791" spans="1:42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</row>
    <row r="792" spans="1:42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</row>
    <row r="793" spans="1:42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</row>
    <row r="794" spans="1:42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</row>
    <row r="795" spans="1:42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</row>
    <row r="796" spans="1:42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</row>
    <row r="797" spans="1:42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</row>
    <row r="798" spans="1:42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</row>
    <row r="799" spans="1:42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</row>
    <row r="800" spans="1:42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</row>
    <row r="801" spans="1:42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</row>
    <row r="802" spans="1:42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</row>
    <row r="803" spans="1:42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</row>
    <row r="804" spans="1:42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</row>
    <row r="805" spans="1:42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</row>
    <row r="806" spans="1:42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</row>
    <row r="807" spans="1:42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</row>
    <row r="808" spans="1:42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2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</row>
    <row r="810" spans="1:42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</row>
    <row r="811" spans="1:42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</row>
    <row r="812" spans="1:42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</row>
    <row r="813" spans="1:42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</row>
    <row r="814" spans="1:42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</row>
    <row r="815" spans="1:42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</row>
    <row r="816" spans="1:42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</row>
    <row r="817" spans="1:42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</row>
    <row r="818" spans="1:42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</row>
    <row r="819" spans="1:42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</row>
    <row r="820" spans="1:42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</row>
    <row r="821" spans="1:42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</row>
    <row r="822" spans="1:42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</row>
    <row r="823" spans="1:42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</row>
    <row r="824" spans="1:42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</row>
    <row r="825" spans="1:42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</row>
    <row r="826" spans="1:42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</row>
    <row r="827" spans="1:42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</row>
    <row r="828" spans="1:42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</row>
    <row r="829" spans="1:42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</row>
    <row r="830" spans="1:42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</row>
    <row r="831" spans="1:42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</row>
    <row r="832" spans="1:42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</row>
    <row r="833" spans="1:42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</row>
    <row r="834" spans="1:42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</row>
    <row r="835" spans="1:42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</row>
    <row r="836" spans="1:42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</row>
    <row r="837" spans="1:42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</row>
    <row r="838" spans="1:42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</row>
    <row r="839" spans="1:42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</row>
    <row r="840" spans="1:42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</row>
    <row r="841" spans="1:42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</row>
    <row r="842" spans="1:42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</row>
    <row r="843" spans="1:42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</row>
    <row r="844" spans="1:42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</row>
    <row r="845" spans="1:42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</row>
    <row r="846" spans="1:42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</row>
    <row r="847" spans="1:42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</row>
    <row r="848" spans="1:42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</row>
    <row r="849" spans="1:42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</row>
    <row r="850" spans="1:42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</row>
    <row r="851" spans="1:42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</row>
    <row r="852" spans="1:42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</row>
    <row r="853" spans="1:42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</row>
    <row r="854" spans="1:42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</row>
    <row r="855" spans="1:42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</row>
    <row r="856" spans="1:42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</row>
    <row r="857" spans="1:42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</row>
    <row r="858" spans="1:42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</row>
    <row r="859" spans="1:42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</row>
    <row r="860" spans="1:42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</row>
    <row r="861" spans="1:42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</row>
    <row r="862" spans="1:42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</row>
    <row r="863" spans="1:42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</row>
    <row r="864" spans="1:42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</row>
    <row r="865" spans="1:42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</row>
    <row r="866" spans="1:42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</row>
    <row r="867" spans="1:42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</row>
    <row r="868" spans="1:42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</row>
    <row r="869" spans="1:42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</row>
    <row r="870" spans="1:42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</row>
    <row r="871" spans="1:42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</row>
    <row r="872" spans="1:42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</row>
    <row r="873" spans="1:42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</row>
    <row r="874" spans="1:42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</row>
    <row r="875" spans="1:42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</row>
    <row r="876" spans="1:42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</row>
    <row r="877" spans="1:42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</row>
    <row r="878" spans="1:42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</row>
    <row r="879" spans="1:42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</row>
    <row r="880" spans="1:42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</row>
    <row r="881" spans="1:42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</row>
    <row r="882" spans="1:42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</row>
    <row r="883" spans="1:42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</row>
    <row r="884" spans="1:42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</row>
    <row r="886" spans="1:42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</row>
    <row r="887" spans="1:42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2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</row>
    <row r="889" spans="1:42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</row>
    <row r="890" spans="1:42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</row>
    <row r="891" spans="1:42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</row>
    <row r="892" spans="1:42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</row>
    <row r="893" spans="1:42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</row>
    <row r="894" spans="1:42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</row>
    <row r="895" spans="1:42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</row>
    <row r="896" spans="1:42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</row>
    <row r="897" spans="1:42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</row>
    <row r="898" spans="1:42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</row>
    <row r="899" spans="1:42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</row>
    <row r="900" spans="1:42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</row>
    <row r="901" spans="1:42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</row>
    <row r="902" spans="1:42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</row>
    <row r="903" spans="1:42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</row>
    <row r="904" spans="1:42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</row>
    <row r="905" spans="1:42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</row>
    <row r="906" spans="1:42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</row>
    <row r="907" spans="1:42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</row>
    <row r="908" spans="1:42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</row>
    <row r="909" spans="1:42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</row>
    <row r="910" spans="1:42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</row>
    <row r="911" spans="1:42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</row>
    <row r="912" spans="1:42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</row>
    <row r="913" spans="1:42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</row>
    <row r="914" spans="1:42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</row>
    <row r="915" spans="1:42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</row>
    <row r="916" spans="1:42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</row>
    <row r="917" spans="1:42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</row>
    <row r="918" spans="1:42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</row>
    <row r="919" spans="1:42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</row>
    <row r="920" spans="1:42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</row>
    <row r="921" spans="1:42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</row>
    <row r="922" spans="1:42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</row>
    <row r="923" spans="1:42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</row>
    <row r="924" spans="1:42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</row>
    <row r="925" spans="1:42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</row>
    <row r="926" spans="1:42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</row>
    <row r="927" spans="1:42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</row>
    <row r="928" spans="1:42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</row>
    <row r="929" spans="1:42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</row>
    <row r="930" spans="1:42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</row>
    <row r="931" spans="1:42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</row>
    <row r="932" spans="1:42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</row>
    <row r="933" spans="1:42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</row>
    <row r="934" spans="1:42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</row>
    <row r="935" spans="1:42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</row>
    <row r="936" spans="1:42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</row>
    <row r="937" spans="1:42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</row>
    <row r="938" spans="1:42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</row>
    <row r="939" spans="1:42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</row>
    <row r="940" spans="1:42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</row>
    <row r="941" spans="1:42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</row>
    <row r="942" spans="1:42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</row>
    <row r="943" spans="1:42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</row>
    <row r="944" spans="1:42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</row>
    <row r="945" spans="1:42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</row>
    <row r="946" spans="1:42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</row>
    <row r="947" spans="1:42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</row>
    <row r="948" spans="1:42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</row>
    <row r="949" spans="1:42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</row>
    <row r="950" spans="1:42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</row>
    <row r="951" spans="1:42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</row>
    <row r="952" spans="1:42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</row>
    <row r="953" spans="1:42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</row>
    <row r="954" spans="1:42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</row>
    <row r="955" spans="1:42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</row>
    <row r="956" spans="1:42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</row>
    <row r="957" spans="1:42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</row>
    <row r="958" spans="1:42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</row>
    <row r="959" spans="1:42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</row>
    <row r="960" spans="1:42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</row>
    <row r="961" spans="1:42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</row>
    <row r="962" spans="1:42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</row>
    <row r="963" spans="1:42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</row>
    <row r="964" spans="1:42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</row>
    <row r="965" spans="1:42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</row>
    <row r="966" spans="1:42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</row>
    <row r="967" spans="1:42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42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</row>
    <row r="969" spans="1:42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</row>
    <row r="970" spans="1:42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</row>
    <row r="971" spans="1:42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</row>
    <row r="972" spans="1:42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</row>
    <row r="973" spans="1:42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</row>
    <row r="974" spans="1:42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</row>
    <row r="975" spans="1:42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</row>
    <row r="976" spans="1:42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</row>
    <row r="977" spans="1:42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</row>
    <row r="978" spans="1:42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</row>
    <row r="979" spans="1:42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</row>
    <row r="980" spans="1:42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</row>
    <row r="981" spans="1:42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</row>
    <row r="982" spans="1:42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</row>
    <row r="983" spans="1:42" ht="1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</row>
    <row r="984" spans="1:42" ht="1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</row>
    <row r="985" spans="1:42" ht="1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</row>
  </sheetData>
  <autoFilter ref="AI4:AI55" xr:uid="{00000000-0009-0000-0000-000004000000}">
    <filterColumn colId="0">
      <filters blank="1"/>
    </filterColumn>
  </autoFilter>
  <mergeCells count="22">
    <mergeCell ref="A42:A45"/>
    <mergeCell ref="A46:A50"/>
    <mergeCell ref="A51:A55"/>
    <mergeCell ref="H2:M2"/>
    <mergeCell ref="N2:U2"/>
    <mergeCell ref="A4:A9"/>
    <mergeCell ref="A10:A19"/>
    <mergeCell ref="A20:A23"/>
    <mergeCell ref="A24:A27"/>
    <mergeCell ref="A28:A37"/>
    <mergeCell ref="AI1:AI3"/>
    <mergeCell ref="AJ1:AJ3"/>
    <mergeCell ref="AN1:AN3"/>
    <mergeCell ref="C2:G2"/>
    <mergeCell ref="A38:A41"/>
    <mergeCell ref="V2:Y2"/>
    <mergeCell ref="Z2:AB2"/>
    <mergeCell ref="AC2:AE2"/>
    <mergeCell ref="AF2:AH2"/>
    <mergeCell ref="A1:A3"/>
    <mergeCell ref="B1:B3"/>
    <mergeCell ref="C1:AH1"/>
  </mergeCells>
  <phoneticPr fontId="37" type="noConversion"/>
  <hyperlinks>
    <hyperlink ref="B11" r:id="rId1" xr:uid="{00000000-0004-0000-04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AQ98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sqref="A1:A3"/>
    </sheetView>
  </sheetViews>
  <sheetFormatPr baseColWidth="10" defaultColWidth="12.6640625" defaultRowHeight="15.75" customHeight="1"/>
  <cols>
    <col min="1" max="1" width="11.5" customWidth="1"/>
    <col min="3" max="3" width="6.6640625" customWidth="1"/>
    <col min="4" max="4" width="2.1640625" customWidth="1"/>
    <col min="5" max="5" width="7.5" bestFit="1" customWidth="1"/>
    <col min="6" max="7" width="2.1640625" customWidth="1"/>
    <col min="8" max="8" width="9.6640625" customWidth="1"/>
    <col min="9" max="10" width="7.5" bestFit="1" customWidth="1"/>
    <col min="11" max="12" width="2.1640625" customWidth="1"/>
    <col min="13" max="13" width="7.5" bestFit="1" customWidth="1"/>
    <col min="14" max="15" width="2.1640625" customWidth="1"/>
    <col min="16" max="16" width="7.5" bestFit="1" customWidth="1"/>
    <col min="17" max="21" width="2.1640625" customWidth="1"/>
    <col min="22" max="22" width="6" customWidth="1"/>
    <col min="23" max="23" width="7.5" bestFit="1" customWidth="1"/>
    <col min="24" max="24" width="6.5" bestFit="1" customWidth="1"/>
    <col min="25" max="26" width="7.5" bestFit="1" customWidth="1"/>
    <col min="27" max="28" width="5.1640625" customWidth="1"/>
    <col min="29" max="29" width="9.33203125" customWidth="1"/>
    <col min="30" max="30" width="2.1640625" customWidth="1"/>
    <col min="31" max="32" width="7.5" bestFit="1" customWidth="1"/>
    <col min="33" max="33" width="5.1640625" customWidth="1"/>
    <col min="34" max="38" width="7.5" bestFit="1" customWidth="1"/>
    <col min="39" max="39" width="3.5" customWidth="1"/>
    <col min="40" max="40" width="10.5" hidden="1" customWidth="1"/>
    <col min="41" max="41" width="9.33203125" hidden="1" customWidth="1"/>
    <col min="42" max="42" width="34.6640625" hidden="1" customWidth="1"/>
    <col min="43" max="43" width="19.6640625" customWidth="1"/>
  </cols>
  <sheetData>
    <row r="1" spans="1:43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"/>
      <c r="AI1" s="1"/>
      <c r="AJ1" s="1"/>
      <c r="AK1" s="1"/>
      <c r="AL1" s="1"/>
      <c r="AM1" s="103" t="s">
        <v>3</v>
      </c>
      <c r="AN1" s="1"/>
      <c r="AO1" s="1"/>
      <c r="AP1" s="1"/>
      <c r="AQ1" s="1"/>
    </row>
    <row r="2" spans="1:43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"/>
      <c r="AJ2" s="1"/>
      <c r="AK2" s="1"/>
      <c r="AL2" s="1"/>
      <c r="AM2" s="101"/>
      <c r="AN2" s="1"/>
      <c r="AO2" s="1"/>
      <c r="AP2" s="1"/>
      <c r="AQ2" s="1"/>
    </row>
    <row r="3" spans="1:43" ht="105">
      <c r="A3" s="101"/>
      <c r="B3" s="101"/>
      <c r="C3" s="37" t="s">
        <v>12</v>
      </c>
      <c r="D3" s="2" t="s">
        <v>13</v>
      </c>
      <c r="E3" s="37" t="s">
        <v>14</v>
      </c>
      <c r="F3" s="2" t="s">
        <v>15</v>
      </c>
      <c r="G3" s="2" t="s">
        <v>118</v>
      </c>
      <c r="H3" s="37" t="s">
        <v>17</v>
      </c>
      <c r="I3" s="37" t="s">
        <v>18</v>
      </c>
      <c r="J3" s="37" t="s">
        <v>19</v>
      </c>
      <c r="K3" s="2" t="s">
        <v>195</v>
      </c>
      <c r="L3" s="2" t="s">
        <v>21</v>
      </c>
      <c r="M3" s="37" t="s">
        <v>22</v>
      </c>
      <c r="N3" s="2" t="s">
        <v>23</v>
      </c>
      <c r="O3" s="2" t="s">
        <v>24</v>
      </c>
      <c r="P3" s="37" t="s">
        <v>25</v>
      </c>
      <c r="Q3" s="2" t="s">
        <v>26</v>
      </c>
      <c r="R3" s="2" t="s">
        <v>120</v>
      </c>
      <c r="S3" s="2" t="s">
        <v>28</v>
      </c>
      <c r="T3" s="2" t="s">
        <v>29</v>
      </c>
      <c r="U3" s="2" t="s">
        <v>30</v>
      </c>
      <c r="V3" s="37" t="s">
        <v>31</v>
      </c>
      <c r="W3" s="37" t="s">
        <v>32</v>
      </c>
      <c r="X3" s="37" t="s">
        <v>33</v>
      </c>
      <c r="Y3" s="37" t="s">
        <v>34</v>
      </c>
      <c r="Z3" s="37" t="s">
        <v>35</v>
      </c>
      <c r="AA3" s="2" t="s">
        <v>36</v>
      </c>
      <c r="AB3" s="4" t="s">
        <v>37</v>
      </c>
      <c r="AC3" s="37" t="s">
        <v>38</v>
      </c>
      <c r="AD3" s="2" t="s">
        <v>39</v>
      </c>
      <c r="AE3" s="37" t="s">
        <v>40</v>
      </c>
      <c r="AF3" s="37" t="s">
        <v>41</v>
      </c>
      <c r="AG3" s="2" t="s">
        <v>42</v>
      </c>
      <c r="AH3" s="37" t="s">
        <v>199</v>
      </c>
      <c r="AI3" s="37" t="s">
        <v>200</v>
      </c>
      <c r="AJ3" s="37" t="s">
        <v>201</v>
      </c>
      <c r="AK3" s="37" t="s">
        <v>202</v>
      </c>
      <c r="AL3" s="37" t="s">
        <v>203</v>
      </c>
      <c r="AM3" s="101"/>
      <c r="AN3" s="1" t="s">
        <v>196</v>
      </c>
      <c r="AO3" s="1" t="s">
        <v>122</v>
      </c>
      <c r="AP3" s="1" t="s">
        <v>123</v>
      </c>
      <c r="AQ3" s="1"/>
    </row>
    <row r="4" spans="1:43" ht="15.75" customHeight="1">
      <c r="A4" s="104" t="s">
        <v>44</v>
      </c>
      <c r="B4" s="5" t="s">
        <v>45</v>
      </c>
      <c r="C4" s="5" t="b">
        <f>ISNUMBER(SEARCH("precise location", $AP$4))</f>
        <v>1</v>
      </c>
      <c r="D4" s="5"/>
      <c r="E4" s="5" t="b">
        <f t="shared" ref="E4:E53" si="0">ISNUMBER(SEARCH("coarse location", AP4))</f>
        <v>1</v>
      </c>
      <c r="F4" s="5"/>
      <c r="G4" s="5"/>
      <c r="H4" s="5" t="b">
        <f t="shared" ref="H4:H53" si="1">ISNUMBER(SEARCH("name", AP4))</f>
        <v>1</v>
      </c>
      <c r="I4" s="5" t="b">
        <f t="shared" ref="I4:I53" si="2">ISNUMBER(SEARCH("email", AP4))</f>
        <v>1</v>
      </c>
      <c r="J4" s="5" t="b">
        <f t="shared" ref="J4:J53" si="3">ISNUMBER(SEARCH("phone number", AP4))</f>
        <v>1</v>
      </c>
      <c r="K4" s="5"/>
      <c r="L4" s="5"/>
      <c r="M4" s="5" t="b">
        <f t="shared" ref="M4:M53" si="4">ISNUMBER(SEARCH("physical address", AP4))</f>
        <v>1</v>
      </c>
      <c r="N4" s="5"/>
      <c r="O4" s="5"/>
      <c r="P4" s="5" t="b">
        <f t="shared" ref="P4:P53" si="5">ISNUMBER(SEARCH("device id", AP4))</f>
        <v>1</v>
      </c>
      <c r="Q4" s="5"/>
      <c r="R4" s="5"/>
      <c r="S4" s="5"/>
      <c r="T4" s="5"/>
      <c r="U4" s="5"/>
      <c r="V4" s="5" t="b">
        <f t="shared" ref="V4:V53" si="6">ISNUMBER(SEARCH("product interaction", AP4))</f>
        <v>1</v>
      </c>
      <c r="W4" s="5" t="b">
        <f t="shared" ref="W4:W53" si="7">ISNUMBER(SEARCH("browsing history", AP4))</f>
        <v>1</v>
      </c>
      <c r="X4" s="5" t="b">
        <f t="shared" ref="X4:X53" si="8">ISNUMBER(SEARCH("diagnostic", AP4))</f>
        <v>1</v>
      </c>
      <c r="Y4" s="5" t="b">
        <f t="shared" ref="Y4:Y53" si="9">ISNUMBER(SEARCH("search history", AP4))</f>
        <v>1</v>
      </c>
      <c r="Z4" s="5" t="b">
        <f t="shared" ref="Z4:Z53" si="10">ISNUMBER(SEARCH("user id", AP4))</f>
        <v>1</v>
      </c>
      <c r="AA4" s="5"/>
      <c r="AB4" s="5"/>
      <c r="AC4" s="5" t="b">
        <f t="shared" ref="AC4:AC53" si="11">ISNUMBER(SEARCH("credit info", AP4))</f>
        <v>1</v>
      </c>
      <c r="AD4" s="5"/>
      <c r="AE4" s="5" t="b">
        <f t="shared" ref="AE4:AE53" si="12">ISNUMBER(SEARCH("purchase history", AP4))</f>
        <v>1</v>
      </c>
      <c r="AF4" s="5" t="b">
        <f t="shared" ref="AF4:AF53" si="13">ISNUMBER(SEARCH("contact info", AP4))</f>
        <v>1</v>
      </c>
      <c r="AG4" s="5"/>
      <c r="AH4" s="5" t="b">
        <f t="shared" ref="AH4:AH22" si="14">ISNUMBER(SEARCH("other user contact info", AP4))</f>
        <v>1</v>
      </c>
      <c r="AI4" s="5" t="b">
        <f t="shared" ref="AI4:AI53" si="15">ISNUMBER(SEARCH("user content", AP4))</f>
        <v>1</v>
      </c>
      <c r="AJ4" s="5" t="b">
        <f t="shared" ref="AJ4:AJ53" si="16">ISNUMBER(SEARCH("other financial info", AP4))</f>
        <v>1</v>
      </c>
      <c r="AK4" s="5" t="b">
        <f t="shared" ref="AK4:AK53" si="17">ISNUMBER(SEARCH("other data", AP4))</f>
        <v>1</v>
      </c>
      <c r="AL4" s="5" t="b">
        <f t="shared" ref="AL4:AL53" si="18">ISNUMBER(SEARCH("sensitive info", AP4))</f>
        <v>1</v>
      </c>
      <c r="AM4" s="8" t="s">
        <v>124</v>
      </c>
      <c r="AN4" s="7">
        <v>284882215</v>
      </c>
      <c r="AO4" s="31"/>
      <c r="AP4" s="31" t="s">
        <v>204</v>
      </c>
      <c r="AQ4" s="7"/>
    </row>
    <row r="5" spans="1:43" ht="15.75" customHeight="1">
      <c r="A5" s="101"/>
      <c r="B5" s="5" t="s">
        <v>46</v>
      </c>
      <c r="C5" s="5" t="b">
        <f t="shared" ref="C5:C16" si="19">ISNUMBER(SEARCH("precise location", AP5))</f>
        <v>1</v>
      </c>
      <c r="D5" s="5"/>
      <c r="E5" s="5" t="b">
        <f t="shared" si="0"/>
        <v>1</v>
      </c>
      <c r="F5" s="5"/>
      <c r="G5" s="5"/>
      <c r="H5" s="5" t="b">
        <f t="shared" si="1"/>
        <v>1</v>
      </c>
      <c r="I5" s="5" t="b">
        <f t="shared" si="2"/>
        <v>1</v>
      </c>
      <c r="J5" s="5" t="b">
        <f t="shared" si="3"/>
        <v>1</v>
      </c>
      <c r="K5" s="5"/>
      <c r="L5" s="5"/>
      <c r="M5" s="5" t="b">
        <f t="shared" si="4"/>
        <v>1</v>
      </c>
      <c r="N5" s="5"/>
      <c r="O5" s="5"/>
      <c r="P5" s="5" t="b">
        <f t="shared" si="5"/>
        <v>1</v>
      </c>
      <c r="Q5" s="7"/>
      <c r="R5" s="7"/>
      <c r="S5" s="5"/>
      <c r="T5" s="5"/>
      <c r="U5" s="5"/>
      <c r="V5" s="5" t="b">
        <f t="shared" si="6"/>
        <v>1</v>
      </c>
      <c r="W5" s="5" t="b">
        <f t="shared" si="7"/>
        <v>1</v>
      </c>
      <c r="X5" s="5" t="b">
        <f t="shared" si="8"/>
        <v>1</v>
      </c>
      <c r="Y5" s="5" t="b">
        <f t="shared" si="9"/>
        <v>1</v>
      </c>
      <c r="Z5" s="5" t="b">
        <f t="shared" si="10"/>
        <v>1</v>
      </c>
      <c r="AA5" s="7"/>
      <c r="AB5" s="7"/>
      <c r="AC5" s="5" t="b">
        <f t="shared" si="11"/>
        <v>1</v>
      </c>
      <c r="AD5" s="7"/>
      <c r="AE5" s="5" t="b">
        <f t="shared" si="12"/>
        <v>1</v>
      </c>
      <c r="AF5" s="5" t="b">
        <f t="shared" si="13"/>
        <v>1</v>
      </c>
      <c r="AG5" s="7"/>
      <c r="AH5" s="5" t="b">
        <f t="shared" si="14"/>
        <v>1</v>
      </c>
      <c r="AI5" s="5" t="b">
        <f t="shared" si="15"/>
        <v>1</v>
      </c>
      <c r="AJ5" s="5" t="b">
        <f t="shared" si="16"/>
        <v>1</v>
      </c>
      <c r="AK5" s="5" t="b">
        <f t="shared" si="17"/>
        <v>1</v>
      </c>
      <c r="AL5" s="5" t="b">
        <f t="shared" si="18"/>
        <v>1</v>
      </c>
      <c r="AM5" s="8" t="s">
        <v>124</v>
      </c>
      <c r="AN5" s="7">
        <v>389801252</v>
      </c>
      <c r="AO5" s="31"/>
      <c r="AP5" s="31" t="s">
        <v>205</v>
      </c>
      <c r="AQ5" s="7"/>
    </row>
    <row r="6" spans="1:43" ht="15.75" customHeight="1">
      <c r="A6" s="101"/>
      <c r="B6" s="5" t="s">
        <v>47</v>
      </c>
      <c r="C6" s="5" t="b">
        <f t="shared" si="19"/>
        <v>1</v>
      </c>
      <c r="D6" s="5"/>
      <c r="E6" s="5" t="b">
        <f t="shared" si="0"/>
        <v>1</v>
      </c>
      <c r="F6" s="5"/>
      <c r="G6" s="5"/>
      <c r="H6" s="5" t="b">
        <f t="shared" si="1"/>
        <v>1</v>
      </c>
      <c r="I6" s="5" t="b">
        <f t="shared" si="2"/>
        <v>1</v>
      </c>
      <c r="J6" s="5" t="b">
        <f t="shared" si="3"/>
        <v>1</v>
      </c>
      <c r="K6" s="5"/>
      <c r="L6" s="5"/>
      <c r="M6" s="5" t="b">
        <f t="shared" si="4"/>
        <v>1</v>
      </c>
      <c r="N6" s="5"/>
      <c r="O6" s="7"/>
      <c r="P6" s="5" t="b">
        <f t="shared" si="5"/>
        <v>1</v>
      </c>
      <c r="Q6" s="7"/>
      <c r="R6" s="7"/>
      <c r="S6" s="5"/>
      <c r="T6" s="5"/>
      <c r="U6" s="5"/>
      <c r="V6" s="5" t="b">
        <f t="shared" si="6"/>
        <v>1</v>
      </c>
      <c r="W6" s="5" t="b">
        <f t="shared" si="7"/>
        <v>1</v>
      </c>
      <c r="X6" s="5" t="b">
        <f t="shared" si="8"/>
        <v>1</v>
      </c>
      <c r="Y6" s="5" t="b">
        <f t="shared" si="9"/>
        <v>1</v>
      </c>
      <c r="Z6" s="5" t="b">
        <f t="shared" si="10"/>
        <v>1</v>
      </c>
      <c r="AA6" s="7"/>
      <c r="AB6" s="7"/>
      <c r="AC6" s="5" t="b">
        <f t="shared" si="11"/>
        <v>0</v>
      </c>
      <c r="AD6" s="7"/>
      <c r="AE6" s="5" t="b">
        <f t="shared" si="12"/>
        <v>1</v>
      </c>
      <c r="AF6" s="5" t="b">
        <f t="shared" si="13"/>
        <v>1</v>
      </c>
      <c r="AG6" s="7"/>
      <c r="AH6" s="5" t="b">
        <f t="shared" si="14"/>
        <v>1</v>
      </c>
      <c r="AI6" s="5" t="b">
        <f t="shared" si="15"/>
        <v>1</v>
      </c>
      <c r="AJ6" s="5" t="b">
        <f t="shared" si="16"/>
        <v>0</v>
      </c>
      <c r="AK6" s="5" t="b">
        <f t="shared" si="17"/>
        <v>1</v>
      </c>
      <c r="AL6" s="5" t="b">
        <f t="shared" si="18"/>
        <v>0</v>
      </c>
      <c r="AM6" s="8" t="s">
        <v>124</v>
      </c>
      <c r="AN6" s="7">
        <v>443904275</v>
      </c>
      <c r="AO6" s="31"/>
      <c r="AP6" s="31" t="s">
        <v>129</v>
      </c>
      <c r="AQ6" s="7"/>
    </row>
    <row r="7" spans="1:43" ht="15.75" customHeight="1">
      <c r="A7" s="101"/>
      <c r="B7" s="5" t="s">
        <v>48</v>
      </c>
      <c r="C7" s="5" t="b">
        <f t="shared" si="19"/>
        <v>1</v>
      </c>
      <c r="D7" s="5"/>
      <c r="E7" s="5" t="b">
        <f t="shared" si="0"/>
        <v>1</v>
      </c>
      <c r="F7" s="5"/>
      <c r="G7" s="5"/>
      <c r="H7" s="5" t="b">
        <f t="shared" si="1"/>
        <v>1</v>
      </c>
      <c r="I7" s="5" t="b">
        <f t="shared" si="2"/>
        <v>1</v>
      </c>
      <c r="J7" s="5" t="b">
        <f t="shared" si="3"/>
        <v>1</v>
      </c>
      <c r="K7" s="5"/>
      <c r="L7" s="5"/>
      <c r="M7" s="5" t="b">
        <f t="shared" si="4"/>
        <v>1</v>
      </c>
      <c r="N7" s="5"/>
      <c r="O7" s="7"/>
      <c r="P7" s="5" t="b">
        <f t="shared" si="5"/>
        <v>1</v>
      </c>
      <c r="Q7" s="7"/>
      <c r="R7" s="7"/>
      <c r="S7" s="5"/>
      <c r="T7" s="5"/>
      <c r="U7" s="5"/>
      <c r="V7" s="5" t="b">
        <f t="shared" si="6"/>
        <v>1</v>
      </c>
      <c r="W7" s="5" t="b">
        <f t="shared" si="7"/>
        <v>1</v>
      </c>
      <c r="X7" s="5" t="b">
        <f t="shared" si="8"/>
        <v>1</v>
      </c>
      <c r="Y7" s="5" t="b">
        <f t="shared" si="9"/>
        <v>1</v>
      </c>
      <c r="Z7" s="5" t="b">
        <f t="shared" si="10"/>
        <v>1</v>
      </c>
      <c r="AA7" s="7"/>
      <c r="AB7" s="7"/>
      <c r="AC7" s="5" t="b">
        <f t="shared" si="11"/>
        <v>0</v>
      </c>
      <c r="AD7" s="7"/>
      <c r="AE7" s="5" t="b">
        <f t="shared" si="12"/>
        <v>1</v>
      </c>
      <c r="AF7" s="5" t="b">
        <f t="shared" si="13"/>
        <v>1</v>
      </c>
      <c r="AG7" s="7"/>
      <c r="AH7" s="5" t="b">
        <f t="shared" si="14"/>
        <v>0</v>
      </c>
      <c r="AI7" s="5" t="b">
        <f t="shared" si="15"/>
        <v>1</v>
      </c>
      <c r="AJ7" s="5" t="b">
        <f t="shared" si="16"/>
        <v>0</v>
      </c>
      <c r="AK7" s="5" t="b">
        <f t="shared" si="17"/>
        <v>1</v>
      </c>
      <c r="AL7" s="5" t="b">
        <f t="shared" si="18"/>
        <v>0</v>
      </c>
      <c r="AM7" s="7"/>
      <c r="AN7" s="7">
        <v>333903271</v>
      </c>
      <c r="AO7" s="31"/>
      <c r="AP7" s="31" t="s">
        <v>131</v>
      </c>
      <c r="AQ7" s="7"/>
    </row>
    <row r="8" spans="1:43" ht="15.75" customHeight="1">
      <c r="A8" s="101"/>
      <c r="B8" s="5" t="s">
        <v>50</v>
      </c>
      <c r="C8" s="5" t="b">
        <f t="shared" si="19"/>
        <v>1</v>
      </c>
      <c r="D8" s="5"/>
      <c r="E8" s="5" t="b">
        <f t="shared" si="0"/>
        <v>1</v>
      </c>
      <c r="F8" s="5"/>
      <c r="G8" s="5"/>
      <c r="H8" s="5" t="b">
        <f t="shared" si="1"/>
        <v>1</v>
      </c>
      <c r="I8" s="5" t="b">
        <f t="shared" si="2"/>
        <v>1</v>
      </c>
      <c r="J8" s="5" t="b">
        <f t="shared" si="3"/>
        <v>1</v>
      </c>
      <c r="K8" s="5"/>
      <c r="L8" s="5"/>
      <c r="M8" s="5" t="b">
        <f t="shared" si="4"/>
        <v>1</v>
      </c>
      <c r="N8" s="5"/>
      <c r="O8" s="7"/>
      <c r="P8" s="5" t="b">
        <f t="shared" si="5"/>
        <v>1</v>
      </c>
      <c r="Q8" s="7"/>
      <c r="R8" s="7"/>
      <c r="S8" s="5"/>
      <c r="T8" s="5"/>
      <c r="U8" s="5"/>
      <c r="V8" s="5" t="b">
        <f t="shared" si="6"/>
        <v>1</v>
      </c>
      <c r="W8" s="5" t="b">
        <f t="shared" si="7"/>
        <v>1</v>
      </c>
      <c r="X8" s="5" t="b">
        <f t="shared" si="8"/>
        <v>1</v>
      </c>
      <c r="Y8" s="5" t="b">
        <f t="shared" si="9"/>
        <v>1</v>
      </c>
      <c r="Z8" s="5" t="b">
        <f t="shared" si="10"/>
        <v>1</v>
      </c>
      <c r="AA8" s="7"/>
      <c r="AB8" s="7"/>
      <c r="AC8" s="5" t="b">
        <f t="shared" si="11"/>
        <v>0</v>
      </c>
      <c r="AD8" s="7"/>
      <c r="AE8" s="5" t="b">
        <f t="shared" si="12"/>
        <v>1</v>
      </c>
      <c r="AF8" s="5" t="b">
        <f t="shared" si="13"/>
        <v>1</v>
      </c>
      <c r="AG8" s="7"/>
      <c r="AH8" s="5" t="b">
        <f t="shared" si="14"/>
        <v>0</v>
      </c>
      <c r="AI8" s="5" t="b">
        <f t="shared" si="15"/>
        <v>1</v>
      </c>
      <c r="AJ8" s="5" t="b">
        <f t="shared" si="16"/>
        <v>0</v>
      </c>
      <c r="AK8" s="5" t="b">
        <f t="shared" si="17"/>
        <v>1</v>
      </c>
      <c r="AL8" s="5" t="b">
        <f t="shared" si="18"/>
        <v>0</v>
      </c>
      <c r="AM8" s="7"/>
      <c r="AN8" s="7">
        <v>333903271</v>
      </c>
      <c r="AO8" s="7" t="s">
        <v>132</v>
      </c>
      <c r="AP8" s="31" t="s">
        <v>131</v>
      </c>
      <c r="AQ8" s="7"/>
    </row>
    <row r="9" spans="1:43" ht="15.75" customHeight="1">
      <c r="A9" s="104" t="s">
        <v>51</v>
      </c>
      <c r="B9" s="5" t="s">
        <v>52</v>
      </c>
      <c r="C9" s="5" t="b">
        <f t="shared" si="19"/>
        <v>1</v>
      </c>
      <c r="D9" s="5"/>
      <c r="E9" s="5" t="b">
        <f t="shared" si="0"/>
        <v>1</v>
      </c>
      <c r="F9" s="5"/>
      <c r="G9" s="5"/>
      <c r="H9" s="5" t="b">
        <f t="shared" si="1"/>
        <v>1</v>
      </c>
      <c r="I9" s="5" t="b">
        <f t="shared" si="2"/>
        <v>1</v>
      </c>
      <c r="J9" s="5" t="b">
        <f t="shared" si="3"/>
        <v>1</v>
      </c>
      <c r="K9" s="5"/>
      <c r="L9" s="5"/>
      <c r="M9" s="5" t="b">
        <f t="shared" si="4"/>
        <v>1</v>
      </c>
      <c r="N9" s="5"/>
      <c r="O9" s="7"/>
      <c r="P9" s="5" t="b">
        <f t="shared" si="5"/>
        <v>1</v>
      </c>
      <c r="Q9" s="7"/>
      <c r="R9" s="7"/>
      <c r="S9" s="5"/>
      <c r="T9" s="5"/>
      <c r="U9" s="5"/>
      <c r="V9" s="5" t="b">
        <f t="shared" si="6"/>
        <v>1</v>
      </c>
      <c r="W9" s="5" t="b">
        <f t="shared" si="7"/>
        <v>1</v>
      </c>
      <c r="X9" s="5" t="b">
        <f t="shared" si="8"/>
        <v>1</v>
      </c>
      <c r="Y9" s="5" t="b">
        <f t="shared" si="9"/>
        <v>1</v>
      </c>
      <c r="Z9" s="5" t="b">
        <f t="shared" si="10"/>
        <v>1</v>
      </c>
      <c r="AA9" s="7"/>
      <c r="AB9" s="7"/>
      <c r="AC9" s="5" t="b">
        <f t="shared" si="11"/>
        <v>0</v>
      </c>
      <c r="AD9" s="7"/>
      <c r="AE9" s="5" t="b">
        <f t="shared" si="12"/>
        <v>0</v>
      </c>
      <c r="AF9" s="5" t="b">
        <f t="shared" si="13"/>
        <v>1</v>
      </c>
      <c r="AG9" s="7"/>
      <c r="AH9" s="5" t="b">
        <f t="shared" si="14"/>
        <v>0</v>
      </c>
      <c r="AI9" s="5" t="b">
        <f t="shared" si="15"/>
        <v>1</v>
      </c>
      <c r="AJ9" s="5" t="b">
        <f t="shared" si="16"/>
        <v>0</v>
      </c>
      <c r="AK9" s="5" t="b">
        <f t="shared" si="17"/>
        <v>1</v>
      </c>
      <c r="AL9" s="5" t="b">
        <f t="shared" si="18"/>
        <v>0</v>
      </c>
      <c r="AM9" s="7"/>
      <c r="AN9" s="7">
        <v>585027354</v>
      </c>
      <c r="AO9" s="7" t="s">
        <v>132</v>
      </c>
      <c r="AP9" s="31" t="s">
        <v>206</v>
      </c>
      <c r="AQ9" s="7"/>
    </row>
    <row r="10" spans="1:43" ht="15.75" customHeight="1">
      <c r="A10" s="101"/>
      <c r="B10" s="117" t="s">
        <v>53</v>
      </c>
      <c r="C10" s="5" t="b">
        <f t="shared" si="19"/>
        <v>1</v>
      </c>
      <c r="D10" s="5"/>
      <c r="E10" s="5" t="b">
        <f t="shared" si="0"/>
        <v>1</v>
      </c>
      <c r="F10" s="5"/>
      <c r="G10" s="5"/>
      <c r="H10" s="5" t="b">
        <f t="shared" si="1"/>
        <v>1</v>
      </c>
      <c r="I10" s="5" t="b">
        <f t="shared" si="2"/>
        <v>1</v>
      </c>
      <c r="J10" s="5" t="b">
        <f t="shared" si="3"/>
        <v>1</v>
      </c>
      <c r="K10" s="5"/>
      <c r="L10" s="5"/>
      <c r="M10" s="5" t="b">
        <f t="shared" si="4"/>
        <v>1</v>
      </c>
      <c r="N10" s="5"/>
      <c r="O10" s="7"/>
      <c r="P10" s="5" t="b">
        <f t="shared" si="5"/>
        <v>1</v>
      </c>
      <c r="Q10" s="7"/>
      <c r="R10" s="7"/>
      <c r="S10" s="5"/>
      <c r="T10" s="5"/>
      <c r="U10" s="5"/>
      <c r="V10" s="5" t="b">
        <f t="shared" si="6"/>
        <v>1</v>
      </c>
      <c r="W10" s="5" t="b">
        <f t="shared" si="7"/>
        <v>0</v>
      </c>
      <c r="X10" s="5" t="b">
        <f t="shared" si="8"/>
        <v>1</v>
      </c>
      <c r="Y10" s="5" t="b">
        <f t="shared" si="9"/>
        <v>1</v>
      </c>
      <c r="Z10" s="5" t="b">
        <f t="shared" si="10"/>
        <v>1</v>
      </c>
      <c r="AA10" s="7"/>
      <c r="AB10" s="7"/>
      <c r="AC10" s="5" t="b">
        <f t="shared" si="11"/>
        <v>0</v>
      </c>
      <c r="AD10" s="7"/>
      <c r="AE10" s="5" t="b">
        <f t="shared" si="12"/>
        <v>1</v>
      </c>
      <c r="AF10" s="5" t="b">
        <f t="shared" si="13"/>
        <v>1</v>
      </c>
      <c r="AG10" s="7"/>
      <c r="AH10" s="5" t="b">
        <f t="shared" si="14"/>
        <v>0</v>
      </c>
      <c r="AI10" s="5" t="b">
        <f t="shared" si="15"/>
        <v>1</v>
      </c>
      <c r="AJ10" s="5" t="b">
        <f t="shared" si="16"/>
        <v>0</v>
      </c>
      <c r="AK10" s="5" t="b">
        <f t="shared" si="17"/>
        <v>0</v>
      </c>
      <c r="AL10" s="5" t="b">
        <f t="shared" si="18"/>
        <v>0</v>
      </c>
      <c r="AM10" s="7"/>
      <c r="AN10" s="7">
        <v>367003839</v>
      </c>
      <c r="AO10" s="7" t="s">
        <v>132</v>
      </c>
      <c r="AP10" s="31" t="s">
        <v>207</v>
      </c>
      <c r="AQ10" s="7"/>
    </row>
    <row r="11" spans="1:43" ht="15.75" customHeight="1">
      <c r="A11" s="101"/>
      <c r="B11" s="5" t="s">
        <v>138</v>
      </c>
      <c r="C11" s="5" t="b">
        <f t="shared" si="19"/>
        <v>1</v>
      </c>
      <c r="D11" s="5"/>
      <c r="E11" s="5" t="b">
        <f t="shared" si="0"/>
        <v>1</v>
      </c>
      <c r="F11" s="5"/>
      <c r="G11" s="5"/>
      <c r="H11" s="5" t="b">
        <f t="shared" si="1"/>
        <v>1</v>
      </c>
      <c r="I11" s="5" t="b">
        <f t="shared" si="2"/>
        <v>1</v>
      </c>
      <c r="J11" s="5" t="b">
        <f t="shared" si="3"/>
        <v>0</v>
      </c>
      <c r="K11" s="5"/>
      <c r="L11" s="5"/>
      <c r="M11" s="5" t="b">
        <f t="shared" si="4"/>
        <v>0</v>
      </c>
      <c r="N11" s="5"/>
      <c r="O11" s="7"/>
      <c r="P11" s="5" t="b">
        <f t="shared" si="5"/>
        <v>1</v>
      </c>
      <c r="Q11" s="7"/>
      <c r="R11" s="7"/>
      <c r="S11" s="5"/>
      <c r="T11" s="5"/>
      <c r="U11" s="5"/>
      <c r="V11" s="5" t="b">
        <f t="shared" si="6"/>
        <v>1</v>
      </c>
      <c r="W11" s="5" t="b">
        <f t="shared" si="7"/>
        <v>0</v>
      </c>
      <c r="X11" s="5" t="b">
        <f t="shared" si="8"/>
        <v>1</v>
      </c>
      <c r="Y11" s="5" t="b">
        <f t="shared" si="9"/>
        <v>1</v>
      </c>
      <c r="Z11" s="5" t="b">
        <f t="shared" si="10"/>
        <v>1</v>
      </c>
      <c r="AA11" s="7"/>
      <c r="AB11" s="7"/>
      <c r="AC11" s="5" t="b">
        <f t="shared" si="11"/>
        <v>0</v>
      </c>
      <c r="AD11" s="7"/>
      <c r="AE11" s="5" t="b">
        <f t="shared" si="12"/>
        <v>1</v>
      </c>
      <c r="AF11" s="5" t="b">
        <f t="shared" si="13"/>
        <v>1</v>
      </c>
      <c r="AG11" s="7"/>
      <c r="AH11" s="5" t="b">
        <f t="shared" si="14"/>
        <v>0</v>
      </c>
      <c r="AI11" s="5" t="b">
        <f t="shared" si="15"/>
        <v>1</v>
      </c>
      <c r="AJ11" s="5" t="b">
        <f t="shared" si="16"/>
        <v>0</v>
      </c>
      <c r="AK11" s="5" t="b">
        <f t="shared" si="17"/>
        <v>1</v>
      </c>
      <c r="AL11" s="5" t="b">
        <f t="shared" si="18"/>
        <v>0</v>
      </c>
      <c r="AM11" s="8" t="s">
        <v>124</v>
      </c>
      <c r="AN11" s="7">
        <v>295646461</v>
      </c>
      <c r="AO11" s="7"/>
      <c r="AP11" s="31" t="s">
        <v>139</v>
      </c>
      <c r="AQ11" s="7"/>
    </row>
    <row r="12" spans="1:43" ht="15.75" customHeight="1">
      <c r="A12" s="101"/>
      <c r="B12" s="5" t="s">
        <v>55</v>
      </c>
      <c r="C12" s="5" t="b">
        <f t="shared" si="19"/>
        <v>1</v>
      </c>
      <c r="D12" s="5"/>
      <c r="E12" s="5" t="b">
        <f t="shared" si="0"/>
        <v>1</v>
      </c>
      <c r="F12" s="5"/>
      <c r="G12" s="5"/>
      <c r="H12" s="5" t="b">
        <f t="shared" si="1"/>
        <v>1</v>
      </c>
      <c r="I12" s="5" t="b">
        <f t="shared" si="2"/>
        <v>1</v>
      </c>
      <c r="J12" s="5" t="b">
        <f t="shared" si="3"/>
        <v>1</v>
      </c>
      <c r="K12" s="5"/>
      <c r="L12" s="5"/>
      <c r="M12" s="5" t="b">
        <f t="shared" si="4"/>
        <v>1</v>
      </c>
      <c r="N12" s="5"/>
      <c r="O12" s="7"/>
      <c r="P12" s="5" t="b">
        <f t="shared" si="5"/>
        <v>1</v>
      </c>
      <c r="Q12" s="7"/>
      <c r="R12" s="7"/>
      <c r="S12" s="5"/>
      <c r="T12" s="5"/>
      <c r="U12" s="5"/>
      <c r="V12" s="5" t="b">
        <f t="shared" si="6"/>
        <v>1</v>
      </c>
      <c r="W12" s="5" t="b">
        <f t="shared" si="7"/>
        <v>0</v>
      </c>
      <c r="X12" s="5" t="b">
        <f t="shared" si="8"/>
        <v>1</v>
      </c>
      <c r="Y12" s="5" t="b">
        <f t="shared" si="9"/>
        <v>1</v>
      </c>
      <c r="Z12" s="5" t="b">
        <f t="shared" si="10"/>
        <v>1</v>
      </c>
      <c r="AA12" s="7"/>
      <c r="AB12" s="7"/>
      <c r="AC12" s="5" t="b">
        <f t="shared" si="11"/>
        <v>0</v>
      </c>
      <c r="AD12" s="7"/>
      <c r="AE12" s="5" t="b">
        <f t="shared" si="12"/>
        <v>1</v>
      </c>
      <c r="AF12" s="5" t="b">
        <f t="shared" si="13"/>
        <v>1</v>
      </c>
      <c r="AG12" s="7"/>
      <c r="AH12" s="5" t="b">
        <f t="shared" si="14"/>
        <v>0</v>
      </c>
      <c r="AI12" s="5" t="b">
        <f t="shared" si="15"/>
        <v>1</v>
      </c>
      <c r="AJ12" s="5" t="b">
        <f t="shared" si="16"/>
        <v>0</v>
      </c>
      <c r="AK12" s="5" t="b">
        <f t="shared" si="17"/>
        <v>1</v>
      </c>
      <c r="AL12" s="5" t="b">
        <f t="shared" si="18"/>
        <v>1</v>
      </c>
      <c r="AM12" s="8" t="s">
        <v>124</v>
      </c>
      <c r="AN12" s="7">
        <v>368677368</v>
      </c>
      <c r="AO12" s="7"/>
      <c r="AP12" s="31" t="s">
        <v>208</v>
      </c>
      <c r="AQ12" s="7"/>
    </row>
    <row r="13" spans="1:43" ht="15.75" customHeight="1">
      <c r="A13" s="101"/>
      <c r="B13" s="5" t="s">
        <v>56</v>
      </c>
      <c r="C13" s="5" t="b">
        <f t="shared" si="19"/>
        <v>1</v>
      </c>
      <c r="D13" s="5"/>
      <c r="E13" s="5" t="b">
        <f t="shared" si="0"/>
        <v>1</v>
      </c>
      <c r="F13" s="5"/>
      <c r="G13" s="5"/>
      <c r="H13" s="5" t="b">
        <f t="shared" si="1"/>
        <v>1</v>
      </c>
      <c r="I13" s="5" t="b">
        <f t="shared" si="2"/>
        <v>1</v>
      </c>
      <c r="J13" s="5" t="b">
        <f t="shared" si="3"/>
        <v>1</v>
      </c>
      <c r="K13" s="5"/>
      <c r="L13" s="5"/>
      <c r="M13" s="5" t="b">
        <f t="shared" si="4"/>
        <v>1</v>
      </c>
      <c r="N13" s="5"/>
      <c r="O13" s="7"/>
      <c r="P13" s="5" t="b">
        <f t="shared" si="5"/>
        <v>1</v>
      </c>
      <c r="Q13" s="7"/>
      <c r="R13" s="7"/>
      <c r="S13" s="5"/>
      <c r="T13" s="5"/>
      <c r="U13" s="5"/>
      <c r="V13" s="5" t="b">
        <f t="shared" si="6"/>
        <v>1</v>
      </c>
      <c r="W13" s="5" t="b">
        <f t="shared" si="7"/>
        <v>0</v>
      </c>
      <c r="X13" s="5" t="b">
        <f t="shared" si="8"/>
        <v>1</v>
      </c>
      <c r="Y13" s="5" t="b">
        <f t="shared" si="9"/>
        <v>1</v>
      </c>
      <c r="Z13" s="5" t="b">
        <f t="shared" si="10"/>
        <v>1</v>
      </c>
      <c r="AA13" s="7"/>
      <c r="AB13" s="7"/>
      <c r="AC13" s="5" t="b">
        <f t="shared" si="11"/>
        <v>0</v>
      </c>
      <c r="AD13" s="7"/>
      <c r="AE13" s="5" t="b">
        <f t="shared" si="12"/>
        <v>1</v>
      </c>
      <c r="AF13" s="5" t="b">
        <f t="shared" si="13"/>
        <v>1</v>
      </c>
      <c r="AG13" s="7"/>
      <c r="AH13" s="5" t="b">
        <f t="shared" si="14"/>
        <v>1</v>
      </c>
      <c r="AI13" s="5" t="b">
        <f t="shared" si="15"/>
        <v>1</v>
      </c>
      <c r="AJ13" s="5" t="b">
        <f t="shared" si="16"/>
        <v>0</v>
      </c>
      <c r="AK13" s="5" t="b">
        <f t="shared" si="17"/>
        <v>1</v>
      </c>
      <c r="AL13" s="5" t="b">
        <f t="shared" si="18"/>
        <v>1</v>
      </c>
      <c r="AM13" s="7"/>
      <c r="AN13" s="7">
        <v>529379082</v>
      </c>
      <c r="AO13" s="7" t="s">
        <v>132</v>
      </c>
      <c r="AP13" s="31" t="s">
        <v>142</v>
      </c>
      <c r="AQ13" s="7"/>
    </row>
    <row r="14" spans="1:43" ht="15.75" customHeight="1">
      <c r="A14" s="101"/>
      <c r="B14" s="5" t="s">
        <v>57</v>
      </c>
      <c r="C14" s="5" t="b">
        <f t="shared" si="19"/>
        <v>1</v>
      </c>
      <c r="D14" s="5"/>
      <c r="E14" s="5" t="b">
        <f t="shared" si="0"/>
        <v>1</v>
      </c>
      <c r="F14" s="5"/>
      <c r="G14" s="5"/>
      <c r="H14" s="5" t="b">
        <f t="shared" si="1"/>
        <v>1</v>
      </c>
      <c r="I14" s="5" t="b">
        <f t="shared" si="2"/>
        <v>1</v>
      </c>
      <c r="J14" s="5" t="b">
        <f t="shared" si="3"/>
        <v>1</v>
      </c>
      <c r="K14" s="5"/>
      <c r="L14" s="5"/>
      <c r="M14" s="5" t="b">
        <f t="shared" si="4"/>
        <v>1</v>
      </c>
      <c r="N14" s="5"/>
      <c r="O14" s="7"/>
      <c r="P14" s="5" t="b">
        <f t="shared" si="5"/>
        <v>1</v>
      </c>
      <c r="Q14" s="7"/>
      <c r="R14" s="7"/>
      <c r="S14" s="5"/>
      <c r="T14" s="5"/>
      <c r="U14" s="5"/>
      <c r="V14" s="5" t="b">
        <f t="shared" si="6"/>
        <v>1</v>
      </c>
      <c r="W14" s="5" t="b">
        <f t="shared" si="7"/>
        <v>1</v>
      </c>
      <c r="X14" s="5" t="b">
        <f t="shared" si="8"/>
        <v>1</v>
      </c>
      <c r="Y14" s="5" t="b">
        <f t="shared" si="9"/>
        <v>1</v>
      </c>
      <c r="Z14" s="5" t="b">
        <f t="shared" si="10"/>
        <v>1</v>
      </c>
      <c r="AA14" s="7"/>
      <c r="AB14" s="7"/>
      <c r="AC14" s="5" t="b">
        <f t="shared" si="11"/>
        <v>0</v>
      </c>
      <c r="AD14" s="7"/>
      <c r="AE14" s="5" t="b">
        <f t="shared" si="12"/>
        <v>1</v>
      </c>
      <c r="AF14" s="5" t="b">
        <f t="shared" si="13"/>
        <v>1</v>
      </c>
      <c r="AG14" s="7"/>
      <c r="AH14" s="5" t="b">
        <f t="shared" si="14"/>
        <v>0</v>
      </c>
      <c r="AI14" s="5" t="b">
        <f t="shared" si="15"/>
        <v>1</v>
      </c>
      <c r="AJ14" s="5" t="b">
        <f t="shared" si="16"/>
        <v>0</v>
      </c>
      <c r="AK14" s="5" t="b">
        <f t="shared" si="17"/>
        <v>0</v>
      </c>
      <c r="AL14" s="5" t="b">
        <f t="shared" si="18"/>
        <v>0</v>
      </c>
      <c r="AM14" s="8" t="s">
        <v>124</v>
      </c>
      <c r="AN14" s="7">
        <v>284910350</v>
      </c>
      <c r="AO14" s="7"/>
      <c r="AP14" s="31" t="s">
        <v>209</v>
      </c>
      <c r="AQ14" s="7"/>
    </row>
    <row r="15" spans="1:43" ht="15.75" customHeight="1">
      <c r="A15" s="101"/>
      <c r="B15" s="5" t="s">
        <v>58</v>
      </c>
      <c r="C15" s="5" t="b">
        <f t="shared" si="19"/>
        <v>0</v>
      </c>
      <c r="D15" s="5"/>
      <c r="E15" s="5" t="b">
        <f t="shared" si="0"/>
        <v>1</v>
      </c>
      <c r="F15" s="5"/>
      <c r="G15" s="5"/>
      <c r="H15" s="5" t="b">
        <f t="shared" si="1"/>
        <v>0</v>
      </c>
      <c r="I15" s="5" t="b">
        <f t="shared" si="2"/>
        <v>1</v>
      </c>
      <c r="J15" s="5" t="b">
        <f t="shared" si="3"/>
        <v>0</v>
      </c>
      <c r="K15" s="5"/>
      <c r="L15" s="5"/>
      <c r="M15" s="5" t="b">
        <f t="shared" si="4"/>
        <v>0</v>
      </c>
      <c r="N15" s="5"/>
      <c r="O15" s="7"/>
      <c r="P15" s="5" t="b">
        <f t="shared" si="5"/>
        <v>1</v>
      </c>
      <c r="Q15" s="7"/>
      <c r="R15" s="7"/>
      <c r="S15" s="5"/>
      <c r="T15" s="5"/>
      <c r="U15" s="5"/>
      <c r="V15" s="5" t="b">
        <f t="shared" si="6"/>
        <v>1</v>
      </c>
      <c r="W15" s="5" t="b">
        <f t="shared" si="7"/>
        <v>0</v>
      </c>
      <c r="X15" s="5" t="b">
        <f t="shared" si="8"/>
        <v>1</v>
      </c>
      <c r="Y15" s="5" t="b">
        <f t="shared" si="9"/>
        <v>1</v>
      </c>
      <c r="Z15" s="5" t="b">
        <f t="shared" si="10"/>
        <v>1</v>
      </c>
      <c r="AA15" s="7"/>
      <c r="AB15" s="7"/>
      <c r="AC15" s="5" t="b">
        <f t="shared" si="11"/>
        <v>0</v>
      </c>
      <c r="AD15" s="7"/>
      <c r="AE15" s="5" t="b">
        <f t="shared" si="12"/>
        <v>0</v>
      </c>
      <c r="AF15" s="5" t="b">
        <f t="shared" si="13"/>
        <v>1</v>
      </c>
      <c r="AG15" s="7"/>
      <c r="AH15" s="5" t="b">
        <f t="shared" si="14"/>
        <v>0</v>
      </c>
      <c r="AI15" s="5" t="b">
        <f t="shared" si="15"/>
        <v>1</v>
      </c>
      <c r="AJ15" s="5" t="b">
        <f t="shared" si="16"/>
        <v>0</v>
      </c>
      <c r="AK15" s="5" t="b">
        <f t="shared" si="17"/>
        <v>1</v>
      </c>
      <c r="AL15" s="5" t="b">
        <f t="shared" si="18"/>
        <v>0</v>
      </c>
      <c r="AM15" s="7"/>
      <c r="AN15" s="7">
        <v>293622097</v>
      </c>
      <c r="AO15" s="7" t="s">
        <v>132</v>
      </c>
      <c r="AP15" s="31" t="s">
        <v>144</v>
      </c>
      <c r="AQ15" s="7"/>
    </row>
    <row r="16" spans="1:43" ht="15.75" customHeight="1">
      <c r="A16" s="101"/>
      <c r="B16" s="7" t="s">
        <v>59</v>
      </c>
      <c r="C16" s="5" t="b">
        <f t="shared" si="19"/>
        <v>1</v>
      </c>
      <c r="D16" s="5"/>
      <c r="E16" s="5" t="b">
        <f t="shared" si="0"/>
        <v>1</v>
      </c>
      <c r="F16" s="5"/>
      <c r="G16" s="5"/>
      <c r="H16" s="5" t="b">
        <f t="shared" si="1"/>
        <v>1</v>
      </c>
      <c r="I16" s="5" t="b">
        <f t="shared" si="2"/>
        <v>1</v>
      </c>
      <c r="J16" s="5" t="b">
        <f t="shared" si="3"/>
        <v>1</v>
      </c>
      <c r="K16" s="5"/>
      <c r="L16" s="5"/>
      <c r="M16" s="5" t="b">
        <f t="shared" si="4"/>
        <v>1</v>
      </c>
      <c r="N16" s="5"/>
      <c r="O16" s="7"/>
      <c r="P16" s="5" t="b">
        <f t="shared" si="5"/>
        <v>1</v>
      </c>
      <c r="Q16" s="7"/>
      <c r="R16" s="7"/>
      <c r="S16" s="5"/>
      <c r="T16" s="5"/>
      <c r="U16" s="5"/>
      <c r="V16" s="5" t="b">
        <f t="shared" si="6"/>
        <v>1</v>
      </c>
      <c r="W16" s="5" t="b">
        <f t="shared" si="7"/>
        <v>1</v>
      </c>
      <c r="X16" s="5" t="b">
        <f t="shared" si="8"/>
        <v>1</v>
      </c>
      <c r="Y16" s="5" t="b">
        <f t="shared" si="9"/>
        <v>1</v>
      </c>
      <c r="Z16" s="5" t="b">
        <f t="shared" si="10"/>
        <v>1</v>
      </c>
      <c r="AA16" s="7"/>
      <c r="AB16" s="7"/>
      <c r="AC16" s="5" t="b">
        <f t="shared" si="11"/>
        <v>1</v>
      </c>
      <c r="AD16" s="7"/>
      <c r="AE16" s="5" t="b">
        <f t="shared" si="12"/>
        <v>1</v>
      </c>
      <c r="AF16" s="5" t="b">
        <f t="shared" si="13"/>
        <v>1</v>
      </c>
      <c r="AG16" s="7"/>
      <c r="AH16" s="5" t="b">
        <f t="shared" si="14"/>
        <v>1</v>
      </c>
      <c r="AI16" s="5" t="b">
        <f t="shared" si="15"/>
        <v>1</v>
      </c>
      <c r="AJ16" s="5" t="b">
        <f t="shared" si="16"/>
        <v>1</v>
      </c>
      <c r="AK16" s="5" t="b">
        <f t="shared" si="17"/>
        <v>1</v>
      </c>
      <c r="AL16" s="5" t="b">
        <f t="shared" si="18"/>
        <v>0</v>
      </c>
      <c r="AM16" s="7"/>
      <c r="AN16" s="7">
        <v>401626263</v>
      </c>
      <c r="AO16" s="7" t="s">
        <v>132</v>
      </c>
      <c r="AP16" s="31" t="s">
        <v>210</v>
      </c>
      <c r="AQ16" s="7"/>
    </row>
    <row r="17" spans="1:43" ht="15.75" customHeight="1">
      <c r="A17" s="101"/>
      <c r="B17" s="7" t="s">
        <v>60</v>
      </c>
      <c r="C17" s="5" t="b">
        <f>ISNUMBER(SEARCH("precise location", $AP$17))</f>
        <v>1</v>
      </c>
      <c r="D17" s="5"/>
      <c r="E17" s="5" t="b">
        <f t="shared" si="0"/>
        <v>1</v>
      </c>
      <c r="F17" s="5"/>
      <c r="G17" s="5"/>
      <c r="H17" s="5" t="b">
        <f t="shared" si="1"/>
        <v>1</v>
      </c>
      <c r="I17" s="5" t="b">
        <f t="shared" si="2"/>
        <v>1</v>
      </c>
      <c r="J17" s="5" t="b">
        <f t="shared" si="3"/>
        <v>1</v>
      </c>
      <c r="K17" s="5"/>
      <c r="L17" s="5"/>
      <c r="M17" s="5" t="b">
        <f t="shared" si="4"/>
        <v>1</v>
      </c>
      <c r="N17" s="5"/>
      <c r="O17" s="5"/>
      <c r="P17" s="5" t="b">
        <f t="shared" si="5"/>
        <v>1</v>
      </c>
      <c r="Q17" s="5"/>
      <c r="R17" s="5"/>
      <c r="S17" s="5"/>
      <c r="T17" s="5"/>
      <c r="U17" s="5"/>
      <c r="V17" s="5" t="b">
        <f t="shared" si="6"/>
        <v>1</v>
      </c>
      <c r="W17" s="5" t="b">
        <f t="shared" si="7"/>
        <v>0</v>
      </c>
      <c r="X17" s="5" t="b">
        <f t="shared" si="8"/>
        <v>1</v>
      </c>
      <c r="Y17" s="5" t="b">
        <f t="shared" si="9"/>
        <v>1</v>
      </c>
      <c r="Z17" s="5" t="b">
        <f t="shared" si="10"/>
        <v>1</v>
      </c>
      <c r="AA17" s="5"/>
      <c r="AB17" s="5"/>
      <c r="AC17" s="5" t="b">
        <f t="shared" si="11"/>
        <v>0</v>
      </c>
      <c r="AD17" s="5"/>
      <c r="AE17" s="5" t="b">
        <f t="shared" si="12"/>
        <v>1</v>
      </c>
      <c r="AF17" s="5" t="b">
        <f t="shared" si="13"/>
        <v>1</v>
      </c>
      <c r="AG17" s="5"/>
      <c r="AH17" s="5" t="b">
        <f t="shared" si="14"/>
        <v>0</v>
      </c>
      <c r="AI17" s="5" t="b">
        <f t="shared" si="15"/>
        <v>0</v>
      </c>
      <c r="AJ17" s="5" t="b">
        <f t="shared" si="16"/>
        <v>0</v>
      </c>
      <c r="AK17" s="5" t="b">
        <f t="shared" si="17"/>
        <v>0</v>
      </c>
      <c r="AL17" s="5" t="b">
        <f t="shared" si="18"/>
        <v>0</v>
      </c>
      <c r="AM17" s="8" t="s">
        <v>124</v>
      </c>
      <c r="AN17" s="7">
        <v>427916203</v>
      </c>
      <c r="AO17" s="7"/>
      <c r="AP17" s="31" t="s">
        <v>146</v>
      </c>
      <c r="AQ17" s="7"/>
    </row>
    <row r="18" spans="1:43" ht="15.75" customHeight="1">
      <c r="A18" s="101"/>
      <c r="B18" s="7" t="s">
        <v>61</v>
      </c>
      <c r="C18" s="5" t="b">
        <f t="shared" ref="C18:C53" si="20">ISNUMBER(SEARCH("precise location", AP18))</f>
        <v>1</v>
      </c>
      <c r="D18" s="5"/>
      <c r="E18" s="5" t="b">
        <f t="shared" si="0"/>
        <v>1</v>
      </c>
      <c r="F18" s="5"/>
      <c r="G18" s="5"/>
      <c r="H18" s="5" t="b">
        <f t="shared" si="1"/>
        <v>1</v>
      </c>
      <c r="I18" s="5" t="b">
        <f t="shared" si="2"/>
        <v>1</v>
      </c>
      <c r="J18" s="5" t="b">
        <f t="shared" si="3"/>
        <v>1</v>
      </c>
      <c r="K18" s="5"/>
      <c r="L18" s="5"/>
      <c r="M18" s="5" t="b">
        <f t="shared" si="4"/>
        <v>1</v>
      </c>
      <c r="N18" s="5"/>
      <c r="O18" s="7"/>
      <c r="P18" s="5" t="b">
        <f t="shared" si="5"/>
        <v>1</v>
      </c>
      <c r="Q18" s="7"/>
      <c r="R18" s="7"/>
      <c r="S18" s="5"/>
      <c r="T18" s="5"/>
      <c r="U18" s="5"/>
      <c r="V18" s="5" t="b">
        <f t="shared" si="6"/>
        <v>1</v>
      </c>
      <c r="W18" s="5" t="b">
        <f t="shared" si="7"/>
        <v>1</v>
      </c>
      <c r="X18" s="5" t="b">
        <f t="shared" si="8"/>
        <v>1</v>
      </c>
      <c r="Y18" s="5" t="b">
        <f t="shared" si="9"/>
        <v>1</v>
      </c>
      <c r="Z18" s="5" t="b">
        <f t="shared" si="10"/>
        <v>1</v>
      </c>
      <c r="AA18" s="7"/>
      <c r="AB18" s="7"/>
      <c r="AC18" s="5" t="b">
        <f t="shared" si="11"/>
        <v>0</v>
      </c>
      <c r="AD18" s="7"/>
      <c r="AE18" s="5" t="b">
        <f t="shared" si="12"/>
        <v>1</v>
      </c>
      <c r="AF18" s="5" t="b">
        <f t="shared" si="13"/>
        <v>1</v>
      </c>
      <c r="AG18" s="7"/>
      <c r="AH18" s="5" t="b">
        <f t="shared" si="14"/>
        <v>1</v>
      </c>
      <c r="AI18" s="5" t="b">
        <f t="shared" si="15"/>
        <v>1</v>
      </c>
      <c r="AJ18" s="5" t="b">
        <f t="shared" si="16"/>
        <v>0</v>
      </c>
      <c r="AK18" s="5" t="b">
        <f t="shared" si="17"/>
        <v>0</v>
      </c>
      <c r="AL18" s="5" t="b">
        <f t="shared" si="18"/>
        <v>0</v>
      </c>
      <c r="AM18" s="8" t="s">
        <v>124</v>
      </c>
      <c r="AN18" s="7">
        <v>284876795</v>
      </c>
      <c r="AO18" s="7"/>
      <c r="AP18" s="31" t="s">
        <v>147</v>
      </c>
      <c r="AQ18" s="7"/>
    </row>
    <row r="19" spans="1:43" ht="15.75" customHeight="1">
      <c r="A19" s="104" t="s">
        <v>62</v>
      </c>
      <c r="B19" s="5" t="s">
        <v>63</v>
      </c>
      <c r="C19" s="5" t="b">
        <f t="shared" si="20"/>
        <v>1</v>
      </c>
      <c r="D19" s="5"/>
      <c r="E19" s="5" t="b">
        <f t="shared" si="0"/>
        <v>0</v>
      </c>
      <c r="F19" s="5"/>
      <c r="G19" s="5"/>
      <c r="H19" s="5" t="b">
        <f t="shared" si="1"/>
        <v>1</v>
      </c>
      <c r="I19" s="5" t="b">
        <f t="shared" si="2"/>
        <v>1</v>
      </c>
      <c r="J19" s="5" t="b">
        <f t="shared" si="3"/>
        <v>1</v>
      </c>
      <c r="K19" s="5"/>
      <c r="L19" s="5"/>
      <c r="M19" s="5" t="b">
        <f t="shared" si="4"/>
        <v>1</v>
      </c>
      <c r="N19" s="5"/>
      <c r="O19" s="7"/>
      <c r="P19" s="5" t="b">
        <f t="shared" si="5"/>
        <v>1</v>
      </c>
      <c r="Q19" s="7"/>
      <c r="R19" s="7"/>
      <c r="S19" s="7"/>
      <c r="T19" s="7"/>
      <c r="U19" s="7"/>
      <c r="V19" s="5" t="b">
        <f t="shared" si="6"/>
        <v>1</v>
      </c>
      <c r="W19" s="5" t="b">
        <f t="shared" si="7"/>
        <v>0</v>
      </c>
      <c r="X19" s="5" t="b">
        <f t="shared" si="8"/>
        <v>1</v>
      </c>
      <c r="Y19" s="5" t="b">
        <f t="shared" si="9"/>
        <v>1</v>
      </c>
      <c r="Z19" s="5" t="b">
        <f t="shared" si="10"/>
        <v>1</v>
      </c>
      <c r="AA19" s="7"/>
      <c r="AB19" s="7"/>
      <c r="AC19" s="5" t="b">
        <f t="shared" si="11"/>
        <v>0</v>
      </c>
      <c r="AD19" s="7"/>
      <c r="AE19" s="5" t="b">
        <f t="shared" si="12"/>
        <v>1</v>
      </c>
      <c r="AF19" s="5" t="b">
        <f t="shared" si="13"/>
        <v>1</v>
      </c>
      <c r="AG19" s="7"/>
      <c r="AH19" s="5" t="b">
        <f t="shared" si="14"/>
        <v>0</v>
      </c>
      <c r="AI19" s="5" t="b">
        <f t="shared" si="15"/>
        <v>1</v>
      </c>
      <c r="AJ19" s="5" t="b">
        <f t="shared" si="16"/>
        <v>1</v>
      </c>
      <c r="AK19" s="5" t="b">
        <f t="shared" si="17"/>
        <v>1</v>
      </c>
      <c r="AL19" s="5" t="b">
        <f t="shared" si="18"/>
        <v>1</v>
      </c>
      <c r="AM19" s="7"/>
      <c r="AN19" s="7">
        <v>297606951</v>
      </c>
      <c r="AO19" s="7" t="s">
        <v>132</v>
      </c>
      <c r="AP19" s="31" t="s">
        <v>211</v>
      </c>
      <c r="AQ19" s="7"/>
    </row>
    <row r="20" spans="1:43" ht="15.75" customHeight="1">
      <c r="A20" s="101"/>
      <c r="B20" s="5" t="s">
        <v>64</v>
      </c>
      <c r="C20" s="5" t="b">
        <f t="shared" si="20"/>
        <v>1</v>
      </c>
      <c r="D20" s="5"/>
      <c r="E20" s="5" t="b">
        <f t="shared" si="0"/>
        <v>0</v>
      </c>
      <c r="F20" s="5"/>
      <c r="G20" s="5"/>
      <c r="H20" s="5" t="b">
        <f t="shared" si="1"/>
        <v>1</v>
      </c>
      <c r="I20" s="5" t="b">
        <f t="shared" si="2"/>
        <v>1</v>
      </c>
      <c r="J20" s="5" t="b">
        <f t="shared" si="3"/>
        <v>1</v>
      </c>
      <c r="K20" s="5"/>
      <c r="L20" s="5"/>
      <c r="M20" s="5" t="b">
        <f t="shared" si="4"/>
        <v>1</v>
      </c>
      <c r="N20" s="5"/>
      <c r="O20" s="7"/>
      <c r="P20" s="5" t="b">
        <f t="shared" si="5"/>
        <v>1</v>
      </c>
      <c r="Q20" s="7"/>
      <c r="R20" s="7"/>
      <c r="S20" s="7"/>
      <c r="T20" s="7"/>
      <c r="U20" s="7"/>
      <c r="V20" s="5" t="b">
        <f t="shared" si="6"/>
        <v>1</v>
      </c>
      <c r="W20" s="5" t="b">
        <f t="shared" si="7"/>
        <v>1</v>
      </c>
      <c r="X20" s="5" t="b">
        <f t="shared" si="8"/>
        <v>1</v>
      </c>
      <c r="Y20" s="5" t="b">
        <f t="shared" si="9"/>
        <v>1</v>
      </c>
      <c r="Z20" s="5" t="b">
        <f t="shared" si="10"/>
        <v>1</v>
      </c>
      <c r="AA20" s="7"/>
      <c r="AB20" s="7"/>
      <c r="AC20" s="5" t="b">
        <f t="shared" si="11"/>
        <v>0</v>
      </c>
      <c r="AD20" s="7"/>
      <c r="AE20" s="5" t="b">
        <f t="shared" si="12"/>
        <v>1</v>
      </c>
      <c r="AF20" s="5" t="b">
        <f t="shared" si="13"/>
        <v>1</v>
      </c>
      <c r="AG20" s="7"/>
      <c r="AH20" s="5" t="b">
        <f t="shared" si="14"/>
        <v>0</v>
      </c>
      <c r="AI20" s="5" t="b">
        <f t="shared" si="15"/>
        <v>1</v>
      </c>
      <c r="AJ20" s="5" t="b">
        <f t="shared" si="16"/>
        <v>0</v>
      </c>
      <c r="AK20" s="5" t="b">
        <f t="shared" si="17"/>
        <v>0</v>
      </c>
      <c r="AL20" s="5" t="b">
        <f t="shared" si="18"/>
        <v>0</v>
      </c>
      <c r="AM20" s="8" t="s">
        <v>124</v>
      </c>
      <c r="AN20" s="7">
        <v>282614216</v>
      </c>
      <c r="AO20" s="7"/>
      <c r="AP20" s="31" t="s">
        <v>149</v>
      </c>
      <c r="AQ20" s="7"/>
    </row>
    <row r="21" spans="1:43" ht="15.75" customHeight="1">
      <c r="A21" s="101"/>
      <c r="B21" s="5" t="s">
        <v>65</v>
      </c>
      <c r="C21" s="5" t="b">
        <f t="shared" si="20"/>
        <v>1</v>
      </c>
      <c r="D21" s="5"/>
      <c r="E21" s="5" t="b">
        <f t="shared" si="0"/>
        <v>1</v>
      </c>
      <c r="F21" s="5"/>
      <c r="G21" s="5"/>
      <c r="H21" s="5" t="b">
        <f t="shared" si="1"/>
        <v>1</v>
      </c>
      <c r="I21" s="5" t="b">
        <f t="shared" si="2"/>
        <v>1</v>
      </c>
      <c r="J21" s="5" t="b">
        <f t="shared" si="3"/>
        <v>1</v>
      </c>
      <c r="K21" s="5"/>
      <c r="L21" s="5"/>
      <c r="M21" s="5" t="b">
        <f t="shared" si="4"/>
        <v>1</v>
      </c>
      <c r="N21" s="5"/>
      <c r="O21" s="7"/>
      <c r="P21" s="5" t="b">
        <f t="shared" si="5"/>
        <v>1</v>
      </c>
      <c r="Q21" s="7"/>
      <c r="R21" s="7"/>
      <c r="S21" s="7"/>
      <c r="T21" s="7"/>
      <c r="U21" s="7"/>
      <c r="V21" s="5" t="b">
        <f t="shared" si="6"/>
        <v>1</v>
      </c>
      <c r="W21" s="5" t="b">
        <f t="shared" si="7"/>
        <v>0</v>
      </c>
      <c r="X21" s="5" t="b">
        <f t="shared" si="8"/>
        <v>1</v>
      </c>
      <c r="Y21" s="5" t="b">
        <f t="shared" si="9"/>
        <v>1</v>
      </c>
      <c r="Z21" s="5" t="b">
        <f t="shared" si="10"/>
        <v>1</v>
      </c>
      <c r="AA21" s="7"/>
      <c r="AB21" s="7"/>
      <c r="AC21" s="5" t="b">
        <f t="shared" si="11"/>
        <v>0</v>
      </c>
      <c r="AD21" s="7"/>
      <c r="AE21" s="5" t="b">
        <f t="shared" si="12"/>
        <v>1</v>
      </c>
      <c r="AF21" s="5" t="b">
        <f t="shared" si="13"/>
        <v>1</v>
      </c>
      <c r="AG21" s="7"/>
      <c r="AH21" s="5" t="b">
        <f t="shared" si="14"/>
        <v>0</v>
      </c>
      <c r="AI21" s="5" t="b">
        <f t="shared" si="15"/>
        <v>1</v>
      </c>
      <c r="AJ21" s="5" t="b">
        <f t="shared" si="16"/>
        <v>0</v>
      </c>
      <c r="AK21" s="5" t="b">
        <f t="shared" si="17"/>
        <v>0</v>
      </c>
      <c r="AL21" s="5" t="b">
        <f t="shared" si="18"/>
        <v>0</v>
      </c>
      <c r="AM21" s="8" t="s">
        <v>124</v>
      </c>
      <c r="AN21" s="7">
        <v>297430070</v>
      </c>
      <c r="AO21" s="7"/>
      <c r="AP21" s="31" t="s">
        <v>212</v>
      </c>
      <c r="AQ21" s="7"/>
    </row>
    <row r="22" spans="1:43" ht="15.75" customHeight="1">
      <c r="A22" s="101"/>
      <c r="B22" s="5" t="s">
        <v>66</v>
      </c>
      <c r="C22" s="5" t="b">
        <f t="shared" si="20"/>
        <v>1</v>
      </c>
      <c r="D22" s="5"/>
      <c r="E22" s="5" t="b">
        <f t="shared" si="0"/>
        <v>1</v>
      </c>
      <c r="F22" s="5"/>
      <c r="G22" s="5"/>
      <c r="H22" s="5" t="b">
        <f t="shared" si="1"/>
        <v>1</v>
      </c>
      <c r="I22" s="5" t="b">
        <f t="shared" si="2"/>
        <v>1</v>
      </c>
      <c r="J22" s="5" t="b">
        <f t="shared" si="3"/>
        <v>1</v>
      </c>
      <c r="K22" s="5"/>
      <c r="L22" s="5"/>
      <c r="M22" s="5" t="b">
        <f t="shared" si="4"/>
        <v>1</v>
      </c>
      <c r="N22" s="5"/>
      <c r="O22" s="7"/>
      <c r="P22" s="5" t="b">
        <f t="shared" si="5"/>
        <v>1</v>
      </c>
      <c r="Q22" s="7"/>
      <c r="R22" s="7"/>
      <c r="S22" s="7"/>
      <c r="T22" s="7"/>
      <c r="U22" s="7"/>
      <c r="V22" s="5" t="b">
        <f t="shared" si="6"/>
        <v>1</v>
      </c>
      <c r="W22" s="5" t="b">
        <f t="shared" si="7"/>
        <v>0</v>
      </c>
      <c r="X22" s="5" t="b">
        <f t="shared" si="8"/>
        <v>1</v>
      </c>
      <c r="Y22" s="5" t="b">
        <f t="shared" si="9"/>
        <v>1</v>
      </c>
      <c r="Z22" s="5" t="b">
        <f t="shared" si="10"/>
        <v>1</v>
      </c>
      <c r="AA22" s="7"/>
      <c r="AB22" s="7"/>
      <c r="AC22" s="5" t="b">
        <f t="shared" si="11"/>
        <v>0</v>
      </c>
      <c r="AD22" s="7"/>
      <c r="AE22" s="5" t="b">
        <f t="shared" si="12"/>
        <v>1</v>
      </c>
      <c r="AF22" s="5" t="b">
        <f t="shared" si="13"/>
        <v>1</v>
      </c>
      <c r="AG22" s="7"/>
      <c r="AH22" s="5" t="b">
        <f t="shared" si="14"/>
        <v>0</v>
      </c>
      <c r="AI22" s="5" t="b">
        <f t="shared" si="15"/>
        <v>1</v>
      </c>
      <c r="AJ22" s="5" t="b">
        <f t="shared" si="16"/>
        <v>0</v>
      </c>
      <c r="AK22" s="5" t="b">
        <f t="shared" si="17"/>
        <v>1</v>
      </c>
      <c r="AL22" s="5" t="b">
        <f t="shared" si="18"/>
        <v>1</v>
      </c>
      <c r="AM22" s="8" t="s">
        <v>124</v>
      </c>
      <c r="AN22" s="7">
        <v>338137227</v>
      </c>
      <c r="AO22" s="7"/>
      <c r="AP22" s="31" t="s">
        <v>151</v>
      </c>
      <c r="AQ22" s="7"/>
    </row>
    <row r="23" spans="1:43" ht="15.75" customHeight="1">
      <c r="A23" s="104" t="s">
        <v>67</v>
      </c>
      <c r="B23" s="5" t="s">
        <v>68</v>
      </c>
      <c r="C23" s="5" t="b">
        <f t="shared" si="20"/>
        <v>1</v>
      </c>
      <c r="D23" s="5"/>
      <c r="E23" s="5" t="b">
        <f t="shared" si="0"/>
        <v>1</v>
      </c>
      <c r="F23" s="5"/>
      <c r="G23" s="5"/>
      <c r="H23" s="5" t="b">
        <f t="shared" si="1"/>
        <v>1</v>
      </c>
      <c r="I23" s="5" t="b">
        <f t="shared" si="2"/>
        <v>1</v>
      </c>
      <c r="J23" s="5" t="b">
        <f t="shared" si="3"/>
        <v>1</v>
      </c>
      <c r="K23" s="5"/>
      <c r="L23" s="5"/>
      <c r="M23" s="5" t="b">
        <f t="shared" si="4"/>
        <v>1</v>
      </c>
      <c r="N23" s="5"/>
      <c r="O23" s="7"/>
      <c r="P23" s="5" t="b">
        <f t="shared" si="5"/>
        <v>1</v>
      </c>
      <c r="Q23" s="7"/>
      <c r="R23" s="7"/>
      <c r="S23" s="7"/>
      <c r="T23" s="7"/>
      <c r="U23" s="7"/>
      <c r="V23" s="5" t="b">
        <f t="shared" si="6"/>
        <v>1</v>
      </c>
      <c r="W23" s="5" t="b">
        <f t="shared" si="7"/>
        <v>1</v>
      </c>
      <c r="X23" s="5" t="b">
        <f t="shared" si="8"/>
        <v>1</v>
      </c>
      <c r="Y23" s="5" t="b">
        <f t="shared" si="9"/>
        <v>1</v>
      </c>
      <c r="Z23" s="5" t="b">
        <f t="shared" si="10"/>
        <v>1</v>
      </c>
      <c r="AA23" s="7"/>
      <c r="AB23" s="7"/>
      <c r="AC23" s="5" t="b">
        <f t="shared" si="11"/>
        <v>0</v>
      </c>
      <c r="AD23" s="7"/>
      <c r="AE23" s="5" t="b">
        <f t="shared" si="12"/>
        <v>1</v>
      </c>
      <c r="AF23" s="5" t="b">
        <f t="shared" si="13"/>
        <v>1</v>
      </c>
      <c r="AG23" s="7"/>
      <c r="AH23" s="5" t="s">
        <v>176</v>
      </c>
      <c r="AI23" s="5" t="b">
        <f t="shared" si="15"/>
        <v>1</v>
      </c>
      <c r="AJ23" s="5" t="b">
        <f t="shared" si="16"/>
        <v>0</v>
      </c>
      <c r="AK23" s="5" t="b">
        <f t="shared" si="17"/>
        <v>1</v>
      </c>
      <c r="AL23" s="5" t="b">
        <f t="shared" si="18"/>
        <v>0</v>
      </c>
      <c r="AM23" s="8" t="s">
        <v>124</v>
      </c>
      <c r="AN23" s="7">
        <v>719972451</v>
      </c>
      <c r="AO23" s="7"/>
      <c r="AP23" s="31" t="s">
        <v>152</v>
      </c>
      <c r="AQ23" s="7"/>
    </row>
    <row r="24" spans="1:43" ht="15.75" customHeight="1">
      <c r="A24" s="101"/>
      <c r="B24" s="5" t="s">
        <v>69</v>
      </c>
      <c r="C24" s="5" t="b">
        <f t="shared" si="20"/>
        <v>1</v>
      </c>
      <c r="D24" s="5"/>
      <c r="E24" s="5" t="b">
        <f t="shared" si="0"/>
        <v>1</v>
      </c>
      <c r="F24" s="5"/>
      <c r="G24" s="5"/>
      <c r="H24" s="5" t="b">
        <f t="shared" si="1"/>
        <v>1</v>
      </c>
      <c r="I24" s="5" t="b">
        <f t="shared" si="2"/>
        <v>1</v>
      </c>
      <c r="J24" s="5" t="b">
        <f t="shared" si="3"/>
        <v>1</v>
      </c>
      <c r="K24" s="5"/>
      <c r="L24" s="5"/>
      <c r="M24" s="5" t="b">
        <f t="shared" si="4"/>
        <v>1</v>
      </c>
      <c r="N24" s="5"/>
      <c r="O24" s="7"/>
      <c r="P24" s="5" t="b">
        <f t="shared" si="5"/>
        <v>0</v>
      </c>
      <c r="Q24" s="7"/>
      <c r="R24" s="7"/>
      <c r="S24" s="7"/>
      <c r="T24" s="7"/>
      <c r="U24" s="7"/>
      <c r="V24" s="5" t="b">
        <f t="shared" si="6"/>
        <v>0</v>
      </c>
      <c r="W24" s="5" t="b">
        <f t="shared" si="7"/>
        <v>0</v>
      </c>
      <c r="X24" s="5" t="b">
        <f t="shared" si="8"/>
        <v>1</v>
      </c>
      <c r="Y24" s="5" t="b">
        <f t="shared" si="9"/>
        <v>1</v>
      </c>
      <c r="Z24" s="5" t="b">
        <f t="shared" si="10"/>
        <v>0</v>
      </c>
      <c r="AA24" s="7"/>
      <c r="AB24" s="7"/>
      <c r="AC24" s="5" t="b">
        <f t="shared" si="11"/>
        <v>0</v>
      </c>
      <c r="AD24" s="7"/>
      <c r="AE24" s="5" t="b">
        <f t="shared" si="12"/>
        <v>0</v>
      </c>
      <c r="AF24" s="5" t="b">
        <f t="shared" si="13"/>
        <v>1</v>
      </c>
      <c r="AG24" s="7"/>
      <c r="AH24" s="5" t="b">
        <f t="shared" ref="AH24:AH53" si="21">ISNUMBER(SEARCH("other user contact info", AP24))</f>
        <v>1</v>
      </c>
      <c r="AI24" s="5" t="b">
        <f t="shared" si="15"/>
        <v>1</v>
      </c>
      <c r="AJ24" s="5" t="b">
        <f t="shared" si="16"/>
        <v>0</v>
      </c>
      <c r="AK24" s="5" t="b">
        <f t="shared" si="17"/>
        <v>0</v>
      </c>
      <c r="AL24" s="5" t="b">
        <f t="shared" si="18"/>
        <v>0</v>
      </c>
      <c r="AM24" s="7"/>
      <c r="AN24" s="7">
        <v>1531327391</v>
      </c>
      <c r="AO24" s="7" t="s">
        <v>132</v>
      </c>
      <c r="AP24" s="31" t="s">
        <v>213</v>
      </c>
      <c r="AQ24" s="7"/>
    </row>
    <row r="25" spans="1:43" ht="15.75" customHeight="1">
      <c r="A25" s="101"/>
      <c r="B25" s="5" t="s">
        <v>70</v>
      </c>
      <c r="C25" s="5" t="b">
        <f t="shared" si="20"/>
        <v>1</v>
      </c>
      <c r="D25" s="5"/>
      <c r="E25" s="5" t="b">
        <f t="shared" si="0"/>
        <v>0</v>
      </c>
      <c r="F25" s="5"/>
      <c r="G25" s="5"/>
      <c r="H25" s="5" t="b">
        <f t="shared" si="1"/>
        <v>1</v>
      </c>
      <c r="I25" s="5" t="b">
        <f t="shared" si="2"/>
        <v>1</v>
      </c>
      <c r="J25" s="5" t="b">
        <f t="shared" si="3"/>
        <v>1</v>
      </c>
      <c r="K25" s="5"/>
      <c r="L25" s="5"/>
      <c r="M25" s="5" t="b">
        <f t="shared" si="4"/>
        <v>1</v>
      </c>
      <c r="N25" s="5"/>
      <c r="O25" s="7"/>
      <c r="P25" s="5" t="b">
        <f t="shared" si="5"/>
        <v>1</v>
      </c>
      <c r="Q25" s="7"/>
      <c r="R25" s="7"/>
      <c r="S25" s="7"/>
      <c r="T25" s="7"/>
      <c r="U25" s="7"/>
      <c r="V25" s="5" t="b">
        <f t="shared" si="6"/>
        <v>1</v>
      </c>
      <c r="W25" s="5" t="b">
        <f t="shared" si="7"/>
        <v>0</v>
      </c>
      <c r="X25" s="5" t="b">
        <f t="shared" si="8"/>
        <v>1</v>
      </c>
      <c r="Y25" s="5" t="b">
        <f t="shared" si="9"/>
        <v>0</v>
      </c>
      <c r="Z25" s="5" t="b">
        <f t="shared" si="10"/>
        <v>1</v>
      </c>
      <c r="AA25" s="7"/>
      <c r="AB25" s="7"/>
      <c r="AC25" s="5" t="b">
        <f t="shared" si="11"/>
        <v>0</v>
      </c>
      <c r="AD25" s="7"/>
      <c r="AE25" s="5" t="b">
        <f t="shared" si="12"/>
        <v>1</v>
      </c>
      <c r="AF25" s="5" t="b">
        <f t="shared" si="13"/>
        <v>1</v>
      </c>
      <c r="AG25" s="7"/>
      <c r="AH25" s="5" t="b">
        <f t="shared" si="21"/>
        <v>0</v>
      </c>
      <c r="AI25" s="5" t="b">
        <f t="shared" si="15"/>
        <v>0</v>
      </c>
      <c r="AJ25" s="5" t="b">
        <f t="shared" si="16"/>
        <v>0</v>
      </c>
      <c r="AK25" s="5" t="b">
        <f t="shared" si="17"/>
        <v>0</v>
      </c>
      <c r="AL25" s="5" t="b">
        <f t="shared" si="18"/>
        <v>0</v>
      </c>
      <c r="AM25" s="7"/>
      <c r="AN25" s="7">
        <v>331177714</v>
      </c>
      <c r="AO25" s="7" t="s">
        <v>132</v>
      </c>
      <c r="AP25" s="31" t="s">
        <v>154</v>
      </c>
      <c r="AQ25" s="7"/>
    </row>
    <row r="26" spans="1:43" ht="15.75" customHeight="1">
      <c r="A26" s="101"/>
      <c r="B26" s="5" t="s">
        <v>71</v>
      </c>
      <c r="C26" s="5" t="b">
        <f t="shared" si="20"/>
        <v>1</v>
      </c>
      <c r="D26" s="5"/>
      <c r="E26" s="5" t="b">
        <f t="shared" si="0"/>
        <v>0</v>
      </c>
      <c r="F26" s="5"/>
      <c r="G26" s="5"/>
      <c r="H26" s="5" t="b">
        <f t="shared" si="1"/>
        <v>1</v>
      </c>
      <c r="I26" s="5" t="b">
        <f t="shared" si="2"/>
        <v>1</v>
      </c>
      <c r="J26" s="5" t="b">
        <f t="shared" si="3"/>
        <v>1</v>
      </c>
      <c r="K26" s="5"/>
      <c r="L26" s="5"/>
      <c r="M26" s="5" t="b">
        <f t="shared" si="4"/>
        <v>1</v>
      </c>
      <c r="N26" s="5"/>
      <c r="O26" s="7"/>
      <c r="P26" s="5" t="b">
        <f t="shared" si="5"/>
        <v>1</v>
      </c>
      <c r="Q26" s="7"/>
      <c r="R26" s="7"/>
      <c r="S26" s="7"/>
      <c r="T26" s="7"/>
      <c r="U26" s="7"/>
      <c r="V26" s="5" t="b">
        <f t="shared" si="6"/>
        <v>1</v>
      </c>
      <c r="W26" s="5" t="b">
        <f t="shared" si="7"/>
        <v>0</v>
      </c>
      <c r="X26" s="5" t="b">
        <f t="shared" si="8"/>
        <v>1</v>
      </c>
      <c r="Y26" s="5" t="b">
        <f t="shared" si="9"/>
        <v>1</v>
      </c>
      <c r="Z26" s="5" t="b">
        <f t="shared" si="10"/>
        <v>1</v>
      </c>
      <c r="AA26" s="7"/>
      <c r="AB26" s="7"/>
      <c r="AC26" s="5" t="b">
        <f t="shared" si="11"/>
        <v>0</v>
      </c>
      <c r="AD26" s="7"/>
      <c r="AE26" s="5" t="b">
        <f t="shared" si="12"/>
        <v>1</v>
      </c>
      <c r="AF26" s="5" t="b">
        <f t="shared" si="13"/>
        <v>1</v>
      </c>
      <c r="AG26" s="7"/>
      <c r="AH26" s="5" t="b">
        <f t="shared" si="21"/>
        <v>0</v>
      </c>
      <c r="AI26" s="5" t="b">
        <f t="shared" si="15"/>
        <v>1</v>
      </c>
      <c r="AJ26" s="5" t="b">
        <f t="shared" si="16"/>
        <v>0</v>
      </c>
      <c r="AK26" s="5" t="b">
        <f t="shared" si="17"/>
        <v>0</v>
      </c>
      <c r="AL26" s="5" t="b">
        <f t="shared" si="18"/>
        <v>0</v>
      </c>
      <c r="AM26" s="8" t="s">
        <v>124</v>
      </c>
      <c r="AN26" s="7">
        <v>921864548</v>
      </c>
      <c r="AO26" s="7"/>
      <c r="AP26" s="31" t="s">
        <v>155</v>
      </c>
      <c r="AQ26" s="7"/>
    </row>
    <row r="27" spans="1:43" ht="15.75" customHeight="1">
      <c r="A27" s="104" t="s">
        <v>73</v>
      </c>
      <c r="B27" s="5" t="s">
        <v>74</v>
      </c>
      <c r="C27" s="5" t="b">
        <f t="shared" si="20"/>
        <v>0</v>
      </c>
      <c r="D27" s="5"/>
      <c r="E27" s="5" t="b">
        <f t="shared" si="0"/>
        <v>1</v>
      </c>
      <c r="F27" s="5"/>
      <c r="G27" s="5"/>
      <c r="H27" s="5" t="b">
        <f t="shared" si="1"/>
        <v>1</v>
      </c>
      <c r="I27" s="5" t="b">
        <f t="shared" si="2"/>
        <v>1</v>
      </c>
      <c r="J27" s="5" t="b">
        <f t="shared" si="3"/>
        <v>1</v>
      </c>
      <c r="K27" s="5"/>
      <c r="L27" s="5"/>
      <c r="M27" s="5" t="b">
        <f t="shared" si="4"/>
        <v>1</v>
      </c>
      <c r="N27" s="5"/>
      <c r="O27" s="7"/>
      <c r="P27" s="5" t="b">
        <f t="shared" si="5"/>
        <v>1</v>
      </c>
      <c r="Q27" s="7"/>
      <c r="R27" s="7"/>
      <c r="S27" s="7"/>
      <c r="T27" s="7"/>
      <c r="U27" s="7"/>
      <c r="V27" s="5" t="b">
        <f t="shared" si="6"/>
        <v>1</v>
      </c>
      <c r="W27" s="5" t="b">
        <f t="shared" si="7"/>
        <v>0</v>
      </c>
      <c r="X27" s="5" t="b">
        <f t="shared" si="8"/>
        <v>1</v>
      </c>
      <c r="Y27" s="5" t="b">
        <f t="shared" si="9"/>
        <v>1</v>
      </c>
      <c r="Z27" s="5" t="b">
        <f t="shared" si="10"/>
        <v>1</v>
      </c>
      <c r="AA27" s="7"/>
      <c r="AB27" s="7"/>
      <c r="AC27" s="5" t="b">
        <f t="shared" si="11"/>
        <v>0</v>
      </c>
      <c r="AD27" s="7"/>
      <c r="AE27" s="5" t="b">
        <f t="shared" si="12"/>
        <v>1</v>
      </c>
      <c r="AF27" s="5" t="b">
        <f t="shared" si="13"/>
        <v>1</v>
      </c>
      <c r="AG27" s="7"/>
      <c r="AH27" s="5" t="b">
        <f t="shared" si="21"/>
        <v>0</v>
      </c>
      <c r="AI27" s="5" t="b">
        <f t="shared" si="15"/>
        <v>1</v>
      </c>
      <c r="AJ27" s="5" t="b">
        <f t="shared" si="16"/>
        <v>0</v>
      </c>
      <c r="AK27" s="5" t="b">
        <f t="shared" si="17"/>
        <v>1</v>
      </c>
      <c r="AL27" s="5" t="b">
        <f t="shared" si="18"/>
        <v>0</v>
      </c>
      <c r="AM27" s="7"/>
      <c r="AN27" s="7">
        <v>422689480</v>
      </c>
      <c r="AO27" s="7" t="s">
        <v>132</v>
      </c>
      <c r="AP27" s="31" t="s">
        <v>214</v>
      </c>
      <c r="AQ27" s="7"/>
    </row>
    <row r="28" spans="1:43" ht="15.75" customHeight="1">
      <c r="A28" s="101"/>
      <c r="B28" s="5" t="s">
        <v>75</v>
      </c>
      <c r="C28" s="5" t="b">
        <f t="shared" si="20"/>
        <v>0</v>
      </c>
      <c r="D28" s="5"/>
      <c r="E28" s="5" t="b">
        <f t="shared" si="0"/>
        <v>0</v>
      </c>
      <c r="F28" s="5"/>
      <c r="G28" s="5"/>
      <c r="H28" s="5" t="b">
        <f t="shared" si="1"/>
        <v>1</v>
      </c>
      <c r="I28" s="5" t="b">
        <f t="shared" si="2"/>
        <v>1</v>
      </c>
      <c r="J28" s="5" t="b">
        <f t="shared" si="3"/>
        <v>0</v>
      </c>
      <c r="K28" s="5"/>
      <c r="L28" s="5"/>
      <c r="M28" s="5" t="b">
        <f t="shared" si="4"/>
        <v>0</v>
      </c>
      <c r="N28" s="5"/>
      <c r="O28" s="7"/>
      <c r="P28" s="5" t="b">
        <f t="shared" si="5"/>
        <v>0</v>
      </c>
      <c r="Q28" s="7"/>
      <c r="R28" s="7"/>
      <c r="S28" s="7"/>
      <c r="T28" s="7"/>
      <c r="U28" s="7"/>
      <c r="V28" s="5" t="b">
        <f t="shared" si="6"/>
        <v>1</v>
      </c>
      <c r="W28" s="5" t="b">
        <f t="shared" si="7"/>
        <v>0</v>
      </c>
      <c r="X28" s="5" t="b">
        <f t="shared" si="8"/>
        <v>1</v>
      </c>
      <c r="Y28" s="5" t="b">
        <f t="shared" si="9"/>
        <v>0</v>
      </c>
      <c r="Z28" s="5" t="b">
        <f t="shared" si="10"/>
        <v>1</v>
      </c>
      <c r="AA28" s="7"/>
      <c r="AB28" s="7"/>
      <c r="AC28" s="5" t="b">
        <f t="shared" si="11"/>
        <v>0</v>
      </c>
      <c r="AD28" s="7"/>
      <c r="AE28" s="5" t="b">
        <f t="shared" si="12"/>
        <v>0</v>
      </c>
      <c r="AF28" s="5" t="b">
        <f t="shared" si="13"/>
        <v>1</v>
      </c>
      <c r="AG28" s="7"/>
      <c r="AH28" s="5" t="b">
        <f t="shared" si="21"/>
        <v>0</v>
      </c>
      <c r="AI28" s="5" t="b">
        <f t="shared" si="15"/>
        <v>1</v>
      </c>
      <c r="AJ28" s="5" t="b">
        <f t="shared" si="16"/>
        <v>0</v>
      </c>
      <c r="AK28" s="5" t="b">
        <f t="shared" si="17"/>
        <v>1</v>
      </c>
      <c r="AL28" s="5" t="b">
        <f t="shared" si="18"/>
        <v>0</v>
      </c>
      <c r="AM28" s="7"/>
      <c r="AN28" s="7">
        <v>480883488</v>
      </c>
      <c r="AO28" s="7" t="s">
        <v>132</v>
      </c>
      <c r="AP28" s="31" t="s">
        <v>157</v>
      </c>
      <c r="AQ28" s="7"/>
    </row>
    <row r="29" spans="1:43" ht="15.75" customHeight="1">
      <c r="A29" s="101"/>
      <c r="B29" s="5" t="s">
        <v>76</v>
      </c>
      <c r="C29" s="5" t="b">
        <f t="shared" si="20"/>
        <v>0</v>
      </c>
      <c r="D29" s="5"/>
      <c r="E29" s="5" t="b">
        <f t="shared" si="0"/>
        <v>0</v>
      </c>
      <c r="F29" s="5"/>
      <c r="G29" s="5"/>
      <c r="H29" s="5" t="b">
        <f t="shared" si="1"/>
        <v>1</v>
      </c>
      <c r="I29" s="5" t="b">
        <f t="shared" si="2"/>
        <v>1</v>
      </c>
      <c r="J29" s="5" t="b">
        <f t="shared" si="3"/>
        <v>0</v>
      </c>
      <c r="K29" s="5"/>
      <c r="L29" s="5"/>
      <c r="M29" s="5" t="b">
        <f t="shared" si="4"/>
        <v>0</v>
      </c>
      <c r="N29" s="5"/>
      <c r="O29" s="7"/>
      <c r="P29" s="5" t="b">
        <f t="shared" si="5"/>
        <v>0</v>
      </c>
      <c r="Q29" s="7"/>
      <c r="R29" s="7"/>
      <c r="S29" s="7"/>
      <c r="T29" s="7"/>
      <c r="U29" s="7"/>
      <c r="V29" s="5" t="b">
        <f t="shared" si="6"/>
        <v>1</v>
      </c>
      <c r="W29" s="5" t="b">
        <f t="shared" si="7"/>
        <v>0</v>
      </c>
      <c r="X29" s="5" t="b">
        <f t="shared" si="8"/>
        <v>1</v>
      </c>
      <c r="Y29" s="5" t="b">
        <f t="shared" si="9"/>
        <v>1</v>
      </c>
      <c r="Z29" s="5" t="b">
        <f t="shared" si="10"/>
        <v>1</v>
      </c>
      <c r="AA29" s="7"/>
      <c r="AB29" s="7"/>
      <c r="AC29" s="5" t="b">
        <f t="shared" si="11"/>
        <v>0</v>
      </c>
      <c r="AD29" s="7"/>
      <c r="AE29" s="5" t="b">
        <f t="shared" si="12"/>
        <v>0</v>
      </c>
      <c r="AF29" s="5" t="b">
        <f t="shared" si="13"/>
        <v>1</v>
      </c>
      <c r="AG29" s="7"/>
      <c r="AH29" s="5" t="b">
        <f t="shared" si="21"/>
        <v>0</v>
      </c>
      <c r="AI29" s="5" t="b">
        <f t="shared" si="15"/>
        <v>1</v>
      </c>
      <c r="AJ29" s="5" t="b">
        <f t="shared" si="16"/>
        <v>0</v>
      </c>
      <c r="AK29" s="5" t="b">
        <f t="shared" si="17"/>
        <v>0</v>
      </c>
      <c r="AL29" s="5" t="b">
        <f t="shared" si="18"/>
        <v>0</v>
      </c>
      <c r="AM29" s="7"/>
      <c r="AN29" s="7">
        <v>290853822</v>
      </c>
      <c r="AO29" s="7" t="s">
        <v>132</v>
      </c>
      <c r="AP29" s="31" t="s">
        <v>158</v>
      </c>
      <c r="AQ29" s="7"/>
    </row>
    <row r="30" spans="1:43" ht="15.75" customHeight="1">
      <c r="A30" s="101"/>
      <c r="B30" s="5" t="s">
        <v>77</v>
      </c>
      <c r="C30" s="5" t="b">
        <f t="shared" si="20"/>
        <v>1</v>
      </c>
      <c r="D30" s="5"/>
      <c r="E30" s="5" t="b">
        <f t="shared" si="0"/>
        <v>1</v>
      </c>
      <c r="F30" s="5"/>
      <c r="G30" s="5"/>
      <c r="H30" s="5" t="b">
        <f t="shared" si="1"/>
        <v>1</v>
      </c>
      <c r="I30" s="5" t="b">
        <f t="shared" si="2"/>
        <v>1</v>
      </c>
      <c r="J30" s="5" t="b">
        <f t="shared" si="3"/>
        <v>1</v>
      </c>
      <c r="K30" s="5"/>
      <c r="L30" s="5"/>
      <c r="M30" s="5" t="b">
        <f t="shared" si="4"/>
        <v>0</v>
      </c>
      <c r="N30" s="5"/>
      <c r="O30" s="7"/>
      <c r="P30" s="5" t="b">
        <f t="shared" si="5"/>
        <v>1</v>
      </c>
      <c r="Q30" s="7"/>
      <c r="R30" s="7"/>
      <c r="S30" s="7"/>
      <c r="T30" s="7"/>
      <c r="U30" s="7"/>
      <c r="V30" s="5" t="b">
        <f t="shared" si="6"/>
        <v>1</v>
      </c>
      <c r="W30" s="5" t="b">
        <f t="shared" si="7"/>
        <v>0</v>
      </c>
      <c r="X30" s="5" t="b">
        <f t="shared" si="8"/>
        <v>1</v>
      </c>
      <c r="Y30" s="5" t="b">
        <f t="shared" si="9"/>
        <v>0</v>
      </c>
      <c r="Z30" s="5" t="b">
        <f t="shared" si="10"/>
        <v>1</v>
      </c>
      <c r="AA30" s="7"/>
      <c r="AB30" s="7"/>
      <c r="AC30" s="5" t="b">
        <f t="shared" si="11"/>
        <v>0</v>
      </c>
      <c r="AD30" s="7"/>
      <c r="AE30" s="5" t="b">
        <f t="shared" si="12"/>
        <v>0</v>
      </c>
      <c r="AF30" s="5" t="b">
        <f t="shared" si="13"/>
        <v>1</v>
      </c>
      <c r="AG30" s="7"/>
      <c r="AH30" s="5" t="b">
        <f t="shared" si="21"/>
        <v>0</v>
      </c>
      <c r="AI30" s="5" t="b">
        <f t="shared" si="15"/>
        <v>1</v>
      </c>
      <c r="AJ30" s="5" t="b">
        <f t="shared" si="16"/>
        <v>0</v>
      </c>
      <c r="AK30" s="5" t="b">
        <f t="shared" si="17"/>
        <v>0</v>
      </c>
      <c r="AL30" s="5" t="b">
        <f t="shared" si="18"/>
        <v>0</v>
      </c>
      <c r="AM30" s="7"/>
      <c r="AN30" s="29">
        <v>546505307</v>
      </c>
      <c r="AO30" s="29" t="s">
        <v>132</v>
      </c>
      <c r="AP30" s="30" t="s">
        <v>159</v>
      </c>
      <c r="AQ30" s="29"/>
    </row>
    <row r="31" spans="1:43" ht="15.75" customHeight="1">
      <c r="A31" s="101"/>
      <c r="B31" s="5" t="s">
        <v>78</v>
      </c>
      <c r="C31" s="5" t="b">
        <f t="shared" si="20"/>
        <v>1</v>
      </c>
      <c r="D31" s="5"/>
      <c r="E31" s="5" t="b">
        <f t="shared" si="0"/>
        <v>1</v>
      </c>
      <c r="F31" s="5"/>
      <c r="G31" s="5"/>
      <c r="H31" s="5" t="b">
        <f t="shared" si="1"/>
        <v>1</v>
      </c>
      <c r="I31" s="5" t="b">
        <f t="shared" si="2"/>
        <v>1</v>
      </c>
      <c r="J31" s="5" t="b">
        <f t="shared" si="3"/>
        <v>1</v>
      </c>
      <c r="K31" s="5"/>
      <c r="L31" s="5"/>
      <c r="M31" s="5" t="b">
        <f t="shared" si="4"/>
        <v>1</v>
      </c>
      <c r="N31" s="5"/>
      <c r="O31" s="7"/>
      <c r="P31" s="5" t="b">
        <f t="shared" si="5"/>
        <v>1</v>
      </c>
      <c r="Q31" s="7"/>
      <c r="R31" s="7"/>
      <c r="S31" s="7"/>
      <c r="T31" s="7"/>
      <c r="U31" s="7"/>
      <c r="V31" s="5" t="b">
        <f t="shared" si="6"/>
        <v>1</v>
      </c>
      <c r="W31" s="5" t="b">
        <f t="shared" si="7"/>
        <v>0</v>
      </c>
      <c r="X31" s="5" t="b">
        <f t="shared" si="8"/>
        <v>1</v>
      </c>
      <c r="Y31" s="5" t="b">
        <f t="shared" si="9"/>
        <v>1</v>
      </c>
      <c r="Z31" s="5" t="b">
        <f t="shared" si="10"/>
        <v>1</v>
      </c>
      <c r="AA31" s="7"/>
      <c r="AB31" s="7"/>
      <c r="AC31" s="5" t="b">
        <f t="shared" si="11"/>
        <v>0</v>
      </c>
      <c r="AD31" s="7"/>
      <c r="AE31" s="5" t="b">
        <f t="shared" si="12"/>
        <v>1</v>
      </c>
      <c r="AF31" s="5" t="b">
        <f t="shared" si="13"/>
        <v>1</v>
      </c>
      <c r="AG31" s="7"/>
      <c r="AH31" s="5" t="b">
        <f t="shared" si="21"/>
        <v>1</v>
      </c>
      <c r="AI31" s="5" t="b">
        <f t="shared" si="15"/>
        <v>1</v>
      </c>
      <c r="AJ31" s="5" t="b">
        <f t="shared" si="16"/>
        <v>1</v>
      </c>
      <c r="AK31" s="5" t="b">
        <f t="shared" si="17"/>
        <v>1</v>
      </c>
      <c r="AL31" s="5" t="b">
        <f t="shared" si="18"/>
        <v>1</v>
      </c>
      <c r="AM31" s="7"/>
      <c r="AN31" s="7">
        <v>288429040</v>
      </c>
      <c r="AO31" s="7" t="s">
        <v>132</v>
      </c>
      <c r="AP31" s="31" t="s">
        <v>161</v>
      </c>
      <c r="AQ31" s="7"/>
    </row>
    <row r="32" spans="1:43" ht="15.75" customHeight="1">
      <c r="A32" s="101"/>
      <c r="B32" s="5" t="s">
        <v>79</v>
      </c>
      <c r="C32" s="5" t="b">
        <f t="shared" si="20"/>
        <v>0</v>
      </c>
      <c r="D32" s="5"/>
      <c r="E32" s="5" t="b">
        <f t="shared" si="0"/>
        <v>1</v>
      </c>
      <c r="F32" s="5"/>
      <c r="G32" s="5"/>
      <c r="H32" s="5" t="b">
        <f t="shared" si="1"/>
        <v>1</v>
      </c>
      <c r="I32" s="5" t="b">
        <f t="shared" si="2"/>
        <v>1</v>
      </c>
      <c r="J32" s="5" t="b">
        <f t="shared" si="3"/>
        <v>1</v>
      </c>
      <c r="K32" s="5"/>
      <c r="L32" s="5"/>
      <c r="M32" s="5" t="b">
        <f t="shared" si="4"/>
        <v>1</v>
      </c>
      <c r="N32" s="5"/>
      <c r="O32" s="7"/>
      <c r="P32" s="5" t="b">
        <f t="shared" si="5"/>
        <v>1</v>
      </c>
      <c r="Q32" s="7"/>
      <c r="R32" s="7"/>
      <c r="S32" s="7"/>
      <c r="T32" s="7"/>
      <c r="U32" s="7"/>
      <c r="V32" s="5" t="b">
        <f t="shared" si="6"/>
        <v>1</v>
      </c>
      <c r="W32" s="5" t="b">
        <f t="shared" si="7"/>
        <v>1</v>
      </c>
      <c r="X32" s="5" t="b">
        <f t="shared" si="8"/>
        <v>1</v>
      </c>
      <c r="Y32" s="5" t="b">
        <f t="shared" si="9"/>
        <v>1</v>
      </c>
      <c r="Z32" s="5" t="b">
        <f t="shared" si="10"/>
        <v>1</v>
      </c>
      <c r="AA32" s="7"/>
      <c r="AB32" s="7"/>
      <c r="AC32" s="5" t="b">
        <f t="shared" si="11"/>
        <v>0</v>
      </c>
      <c r="AD32" s="7"/>
      <c r="AE32" s="5" t="b">
        <f t="shared" si="12"/>
        <v>0</v>
      </c>
      <c r="AF32" s="5" t="b">
        <f t="shared" si="13"/>
        <v>1</v>
      </c>
      <c r="AG32" s="7"/>
      <c r="AH32" s="5" t="b">
        <f t="shared" si="21"/>
        <v>1</v>
      </c>
      <c r="AI32" s="5" t="b">
        <f t="shared" si="15"/>
        <v>1</v>
      </c>
      <c r="AJ32" s="5" t="b">
        <f t="shared" si="16"/>
        <v>0</v>
      </c>
      <c r="AK32" s="5" t="b">
        <f t="shared" si="17"/>
        <v>1</v>
      </c>
      <c r="AL32" s="5" t="b">
        <f t="shared" si="18"/>
        <v>1</v>
      </c>
      <c r="AM32" s="7"/>
      <c r="AN32" s="7">
        <v>589698942</v>
      </c>
      <c r="AO32" s="7" t="s">
        <v>132</v>
      </c>
      <c r="AP32" s="31" t="s">
        <v>162</v>
      </c>
      <c r="AQ32" s="7"/>
    </row>
    <row r="33" spans="1:43" ht="15.75" customHeight="1">
      <c r="A33" s="101"/>
      <c r="B33" s="5" t="s">
        <v>80</v>
      </c>
      <c r="C33" s="5" t="b">
        <f t="shared" si="20"/>
        <v>0</v>
      </c>
      <c r="D33" s="5"/>
      <c r="E33" s="5" t="b">
        <f t="shared" si="0"/>
        <v>0</v>
      </c>
      <c r="F33" s="5"/>
      <c r="G33" s="5"/>
      <c r="H33" s="5" t="b">
        <f t="shared" si="1"/>
        <v>1</v>
      </c>
      <c r="I33" s="5" t="b">
        <f t="shared" si="2"/>
        <v>1</v>
      </c>
      <c r="J33" s="5" t="b">
        <f t="shared" si="3"/>
        <v>0</v>
      </c>
      <c r="K33" s="5"/>
      <c r="L33" s="5"/>
      <c r="M33" s="5" t="b">
        <f t="shared" si="4"/>
        <v>0</v>
      </c>
      <c r="N33" s="5"/>
      <c r="O33" s="7"/>
      <c r="P33" s="5" t="b">
        <f t="shared" si="5"/>
        <v>0</v>
      </c>
      <c r="Q33" s="7"/>
      <c r="R33" s="7"/>
      <c r="S33" s="7"/>
      <c r="T33" s="7"/>
      <c r="U33" s="7"/>
      <c r="V33" s="5" t="b">
        <f t="shared" si="6"/>
        <v>1</v>
      </c>
      <c r="W33" s="5" t="b">
        <f t="shared" si="7"/>
        <v>0</v>
      </c>
      <c r="X33" s="5" t="b">
        <f t="shared" si="8"/>
        <v>1</v>
      </c>
      <c r="Y33" s="5" t="b">
        <f t="shared" si="9"/>
        <v>0</v>
      </c>
      <c r="Z33" s="5" t="b">
        <f t="shared" si="10"/>
        <v>1</v>
      </c>
      <c r="AA33" s="7"/>
      <c r="AB33" s="7"/>
      <c r="AC33" s="5" t="b">
        <f t="shared" si="11"/>
        <v>0</v>
      </c>
      <c r="AD33" s="7"/>
      <c r="AE33" s="5" t="b">
        <f t="shared" si="12"/>
        <v>0</v>
      </c>
      <c r="AF33" s="5" t="b">
        <f t="shared" si="13"/>
        <v>1</v>
      </c>
      <c r="AG33" s="7"/>
      <c r="AH33" s="5" t="b">
        <f t="shared" si="21"/>
        <v>0</v>
      </c>
      <c r="AI33" s="5" t="b">
        <f t="shared" si="15"/>
        <v>0</v>
      </c>
      <c r="AJ33" s="5" t="b">
        <f t="shared" si="16"/>
        <v>0</v>
      </c>
      <c r="AK33" s="5" t="b">
        <f t="shared" si="17"/>
        <v>0</v>
      </c>
      <c r="AL33" s="5" t="b">
        <f t="shared" si="18"/>
        <v>0</v>
      </c>
      <c r="AM33" s="7"/>
      <c r="AN33" s="7">
        <v>1220620171</v>
      </c>
      <c r="AO33" s="7" t="s">
        <v>132</v>
      </c>
      <c r="AP33" s="31" t="s">
        <v>163</v>
      </c>
      <c r="AQ33" s="7"/>
    </row>
    <row r="34" spans="1:43" ht="15.75" customHeight="1">
      <c r="A34" s="101"/>
      <c r="B34" s="5" t="s">
        <v>81</v>
      </c>
      <c r="C34" s="5" t="b">
        <f t="shared" si="20"/>
        <v>1</v>
      </c>
      <c r="D34" s="5"/>
      <c r="E34" s="5" t="b">
        <f t="shared" si="0"/>
        <v>1</v>
      </c>
      <c r="F34" s="5"/>
      <c r="G34" s="5"/>
      <c r="H34" s="5" t="b">
        <f t="shared" si="1"/>
        <v>1</v>
      </c>
      <c r="I34" s="5" t="b">
        <f t="shared" si="2"/>
        <v>1</v>
      </c>
      <c r="J34" s="5" t="b">
        <f t="shared" si="3"/>
        <v>1</v>
      </c>
      <c r="K34" s="5"/>
      <c r="L34" s="5"/>
      <c r="M34" s="5" t="b">
        <f t="shared" si="4"/>
        <v>0</v>
      </c>
      <c r="N34" s="5"/>
      <c r="O34" s="7"/>
      <c r="P34" s="5" t="b">
        <f t="shared" si="5"/>
        <v>1</v>
      </c>
      <c r="Q34" s="7"/>
      <c r="R34" s="7"/>
      <c r="S34" s="7"/>
      <c r="T34" s="7"/>
      <c r="U34" s="7"/>
      <c r="V34" s="5" t="b">
        <f t="shared" si="6"/>
        <v>1</v>
      </c>
      <c r="W34" s="5" t="b">
        <f t="shared" si="7"/>
        <v>0</v>
      </c>
      <c r="X34" s="5" t="b">
        <f t="shared" si="8"/>
        <v>1</v>
      </c>
      <c r="Y34" s="5" t="b">
        <f t="shared" si="9"/>
        <v>0</v>
      </c>
      <c r="Z34" s="5" t="b">
        <f t="shared" si="10"/>
        <v>1</v>
      </c>
      <c r="AA34" s="7"/>
      <c r="AB34" s="7"/>
      <c r="AC34" s="5" t="b">
        <f t="shared" si="11"/>
        <v>0</v>
      </c>
      <c r="AD34" s="7"/>
      <c r="AE34" s="5" t="b">
        <f t="shared" si="12"/>
        <v>0</v>
      </c>
      <c r="AF34" s="5" t="b">
        <f t="shared" si="13"/>
        <v>1</v>
      </c>
      <c r="AG34" s="7"/>
      <c r="AH34" s="5" t="b">
        <f t="shared" si="21"/>
        <v>0</v>
      </c>
      <c r="AI34" s="5" t="b">
        <f t="shared" si="15"/>
        <v>1</v>
      </c>
      <c r="AJ34" s="5" t="b">
        <f t="shared" si="16"/>
        <v>0</v>
      </c>
      <c r="AK34" s="5" t="b">
        <f t="shared" si="17"/>
        <v>0</v>
      </c>
      <c r="AL34" s="5" t="b">
        <f t="shared" si="18"/>
        <v>0</v>
      </c>
      <c r="AM34" s="7"/>
      <c r="AN34" s="7">
        <v>1113153706</v>
      </c>
      <c r="AO34" s="7" t="s">
        <v>132</v>
      </c>
      <c r="AP34" s="31" t="s">
        <v>164</v>
      </c>
      <c r="AQ34" s="7"/>
    </row>
    <row r="35" spans="1:43" ht="15.75" customHeight="1">
      <c r="A35" s="101"/>
      <c r="B35" s="5" t="s">
        <v>83</v>
      </c>
      <c r="C35" s="5" t="b">
        <f t="shared" si="20"/>
        <v>0</v>
      </c>
      <c r="D35" s="5"/>
      <c r="E35" s="5" t="b">
        <f t="shared" si="0"/>
        <v>0</v>
      </c>
      <c r="F35" s="5"/>
      <c r="G35" s="5"/>
      <c r="H35" s="5" t="b">
        <f t="shared" si="1"/>
        <v>1</v>
      </c>
      <c r="I35" s="5" t="b">
        <f t="shared" si="2"/>
        <v>1</v>
      </c>
      <c r="J35" s="5" t="b">
        <f t="shared" si="3"/>
        <v>0</v>
      </c>
      <c r="K35" s="5"/>
      <c r="L35" s="5"/>
      <c r="M35" s="5" t="b">
        <f t="shared" si="4"/>
        <v>0</v>
      </c>
      <c r="N35" s="5"/>
      <c r="O35" s="7"/>
      <c r="P35" s="5" t="b">
        <f t="shared" si="5"/>
        <v>1</v>
      </c>
      <c r="Q35" s="7"/>
      <c r="R35" s="7"/>
      <c r="S35" s="7"/>
      <c r="T35" s="7"/>
      <c r="U35" s="7"/>
      <c r="V35" s="5" t="b">
        <f t="shared" si="6"/>
        <v>0</v>
      </c>
      <c r="W35" s="5" t="b">
        <f t="shared" si="7"/>
        <v>0</v>
      </c>
      <c r="X35" s="5" t="b">
        <f t="shared" si="8"/>
        <v>1</v>
      </c>
      <c r="Y35" s="5" t="b">
        <f t="shared" si="9"/>
        <v>0</v>
      </c>
      <c r="Z35" s="5" t="b">
        <f t="shared" si="10"/>
        <v>1</v>
      </c>
      <c r="AA35" s="7"/>
      <c r="AB35" s="7"/>
      <c r="AC35" s="5" t="b">
        <f t="shared" si="11"/>
        <v>0</v>
      </c>
      <c r="AD35" s="7"/>
      <c r="AE35" s="5" t="b">
        <f t="shared" si="12"/>
        <v>0</v>
      </c>
      <c r="AF35" s="5" t="b">
        <f t="shared" si="13"/>
        <v>1</v>
      </c>
      <c r="AG35" s="7"/>
      <c r="AH35" s="5" t="b">
        <f t="shared" si="21"/>
        <v>0</v>
      </c>
      <c r="AI35" s="5" t="b">
        <f t="shared" si="15"/>
        <v>1</v>
      </c>
      <c r="AJ35" s="5" t="b">
        <f t="shared" si="16"/>
        <v>0</v>
      </c>
      <c r="AK35" s="5" t="b">
        <f t="shared" si="17"/>
        <v>0</v>
      </c>
      <c r="AL35" s="5" t="b">
        <f t="shared" si="18"/>
        <v>0</v>
      </c>
      <c r="AM35" s="7"/>
      <c r="AN35" s="7">
        <v>453142230</v>
      </c>
      <c r="AO35" s="7" t="s">
        <v>132</v>
      </c>
      <c r="AP35" s="31" t="s">
        <v>166</v>
      </c>
      <c r="AQ35" s="7"/>
    </row>
    <row r="36" spans="1:43" ht="15.75" customHeight="1">
      <c r="A36" s="101"/>
      <c r="B36" s="5" t="s">
        <v>84</v>
      </c>
      <c r="C36" s="5" t="b">
        <f t="shared" si="20"/>
        <v>0</v>
      </c>
      <c r="D36" s="5"/>
      <c r="E36" s="5" t="b">
        <f t="shared" si="0"/>
        <v>1</v>
      </c>
      <c r="F36" s="5"/>
      <c r="G36" s="5"/>
      <c r="H36" s="5" t="b">
        <f t="shared" si="1"/>
        <v>1</v>
      </c>
      <c r="I36" s="5" t="b">
        <f t="shared" si="2"/>
        <v>1</v>
      </c>
      <c r="J36" s="5" t="b">
        <f t="shared" si="3"/>
        <v>0</v>
      </c>
      <c r="K36" s="5"/>
      <c r="L36" s="5"/>
      <c r="M36" s="5" t="b">
        <f t="shared" si="4"/>
        <v>0</v>
      </c>
      <c r="N36" s="5"/>
      <c r="O36" s="7"/>
      <c r="P36" s="5" t="b">
        <f t="shared" si="5"/>
        <v>1</v>
      </c>
      <c r="Q36" s="7"/>
      <c r="R36" s="7"/>
      <c r="S36" s="7"/>
      <c r="T36" s="7"/>
      <c r="U36" s="7"/>
      <c r="V36" s="5" t="b">
        <f t="shared" si="6"/>
        <v>1</v>
      </c>
      <c r="W36" s="5" t="b">
        <f t="shared" si="7"/>
        <v>1</v>
      </c>
      <c r="X36" s="5" t="b">
        <f t="shared" si="8"/>
        <v>1</v>
      </c>
      <c r="Y36" s="5" t="b">
        <f t="shared" si="9"/>
        <v>1</v>
      </c>
      <c r="Z36" s="5" t="b">
        <f t="shared" si="10"/>
        <v>1</v>
      </c>
      <c r="AA36" s="7"/>
      <c r="AB36" s="7"/>
      <c r="AC36" s="5" t="b">
        <f t="shared" si="11"/>
        <v>0</v>
      </c>
      <c r="AD36" s="7"/>
      <c r="AE36" s="5" t="b">
        <f t="shared" si="12"/>
        <v>0</v>
      </c>
      <c r="AF36" s="5" t="b">
        <f t="shared" si="13"/>
        <v>1</v>
      </c>
      <c r="AG36" s="7"/>
      <c r="AH36" s="5" t="b">
        <f t="shared" si="21"/>
        <v>0</v>
      </c>
      <c r="AI36" s="5" t="b">
        <f t="shared" si="15"/>
        <v>1</v>
      </c>
      <c r="AJ36" s="5" t="b">
        <f t="shared" si="16"/>
        <v>0</v>
      </c>
      <c r="AK36" s="5" t="b">
        <f t="shared" si="17"/>
        <v>0</v>
      </c>
      <c r="AL36" s="5" t="b">
        <f t="shared" si="18"/>
        <v>0</v>
      </c>
      <c r="AM36" s="7"/>
      <c r="AN36" s="7">
        <v>618783545</v>
      </c>
      <c r="AO36" s="7" t="s">
        <v>132</v>
      </c>
      <c r="AP36" s="31" t="s">
        <v>168</v>
      </c>
      <c r="AQ36" s="7"/>
    </row>
    <row r="37" spans="1:43" ht="15.75" customHeight="1">
      <c r="A37" s="104" t="s">
        <v>85</v>
      </c>
      <c r="B37" s="5" t="s">
        <v>86</v>
      </c>
      <c r="C37" s="5" t="b">
        <f t="shared" si="20"/>
        <v>0</v>
      </c>
      <c r="D37" s="5"/>
      <c r="E37" s="5" t="b">
        <f t="shared" si="0"/>
        <v>1</v>
      </c>
      <c r="F37" s="5"/>
      <c r="G37" s="5"/>
      <c r="H37" s="5" t="b">
        <f t="shared" si="1"/>
        <v>0</v>
      </c>
      <c r="I37" s="5" t="b">
        <f t="shared" si="2"/>
        <v>0</v>
      </c>
      <c r="J37" s="5" t="b">
        <f t="shared" si="3"/>
        <v>1</v>
      </c>
      <c r="K37" s="5"/>
      <c r="L37" s="5"/>
      <c r="M37" s="5" t="b">
        <f t="shared" si="4"/>
        <v>0</v>
      </c>
      <c r="N37" s="5"/>
      <c r="O37" s="7"/>
      <c r="P37" s="5" t="b">
        <f t="shared" si="5"/>
        <v>1</v>
      </c>
      <c r="Q37" s="7"/>
      <c r="R37" s="7"/>
      <c r="S37" s="7"/>
      <c r="T37" s="7"/>
      <c r="U37" s="7"/>
      <c r="V37" s="5" t="b">
        <f t="shared" si="6"/>
        <v>1</v>
      </c>
      <c r="W37" s="5" t="b">
        <f t="shared" si="7"/>
        <v>0</v>
      </c>
      <c r="X37" s="5" t="b">
        <f t="shared" si="8"/>
        <v>1</v>
      </c>
      <c r="Y37" s="5" t="b">
        <f t="shared" si="9"/>
        <v>1</v>
      </c>
      <c r="Z37" s="5" t="b">
        <f t="shared" si="10"/>
        <v>1</v>
      </c>
      <c r="AA37" s="7"/>
      <c r="AB37" s="7"/>
      <c r="AC37" s="5" t="b">
        <f t="shared" si="11"/>
        <v>0</v>
      </c>
      <c r="AD37" s="7"/>
      <c r="AE37" s="5" t="b">
        <f t="shared" si="12"/>
        <v>0</v>
      </c>
      <c r="AF37" s="5" t="b">
        <f t="shared" si="13"/>
        <v>1</v>
      </c>
      <c r="AG37" s="7"/>
      <c r="AH37" s="5" t="b">
        <f t="shared" si="21"/>
        <v>0</v>
      </c>
      <c r="AI37" s="5" t="b">
        <f t="shared" si="15"/>
        <v>1</v>
      </c>
      <c r="AJ37" s="5" t="b">
        <f t="shared" si="16"/>
        <v>0</v>
      </c>
      <c r="AK37" s="5" t="b">
        <f t="shared" si="17"/>
        <v>1</v>
      </c>
      <c r="AL37" s="5" t="b">
        <f t="shared" si="18"/>
        <v>0</v>
      </c>
      <c r="AM37" s="7"/>
      <c r="AN37" s="7">
        <v>363590051</v>
      </c>
      <c r="AO37" s="7" t="s">
        <v>132</v>
      </c>
      <c r="AP37" s="31" t="s">
        <v>169</v>
      </c>
      <c r="AQ37" s="7"/>
    </row>
    <row r="38" spans="1:43" ht="15.75" customHeight="1">
      <c r="A38" s="101"/>
      <c r="B38" s="5" t="s">
        <v>87</v>
      </c>
      <c r="C38" s="5" t="b">
        <f t="shared" si="20"/>
        <v>1</v>
      </c>
      <c r="D38" s="5"/>
      <c r="E38" s="5" t="b">
        <f t="shared" si="0"/>
        <v>1</v>
      </c>
      <c r="F38" s="5"/>
      <c r="G38" s="5"/>
      <c r="H38" s="5" t="b">
        <f t="shared" si="1"/>
        <v>1</v>
      </c>
      <c r="I38" s="5" t="b">
        <f t="shared" si="2"/>
        <v>1</v>
      </c>
      <c r="J38" s="5" t="b">
        <f t="shared" si="3"/>
        <v>1</v>
      </c>
      <c r="K38" s="5"/>
      <c r="L38" s="5"/>
      <c r="M38" s="5" t="b">
        <f t="shared" si="4"/>
        <v>1</v>
      </c>
      <c r="N38" s="5"/>
      <c r="O38" s="7"/>
      <c r="P38" s="5" t="b">
        <f t="shared" si="5"/>
        <v>1</v>
      </c>
      <c r="Q38" s="7"/>
      <c r="R38" s="7"/>
      <c r="S38" s="7"/>
      <c r="T38" s="7"/>
      <c r="U38" s="7"/>
      <c r="V38" s="5" t="b">
        <f t="shared" si="6"/>
        <v>1</v>
      </c>
      <c r="W38" s="5" t="b">
        <f t="shared" si="7"/>
        <v>1</v>
      </c>
      <c r="X38" s="5" t="b">
        <f t="shared" si="8"/>
        <v>1</v>
      </c>
      <c r="Y38" s="5" t="b">
        <f t="shared" si="9"/>
        <v>1</v>
      </c>
      <c r="Z38" s="5" t="b">
        <f t="shared" si="10"/>
        <v>1</v>
      </c>
      <c r="AA38" s="7"/>
      <c r="AB38" s="7"/>
      <c r="AC38" s="5" t="b">
        <f t="shared" si="11"/>
        <v>0</v>
      </c>
      <c r="AD38" s="7"/>
      <c r="AE38" s="5" t="b">
        <f t="shared" si="12"/>
        <v>1</v>
      </c>
      <c r="AF38" s="5" t="b">
        <f t="shared" si="13"/>
        <v>1</v>
      </c>
      <c r="AG38" s="7"/>
      <c r="AH38" s="5" t="b">
        <f t="shared" si="21"/>
        <v>0</v>
      </c>
      <c r="AI38" s="5" t="b">
        <f t="shared" si="15"/>
        <v>1</v>
      </c>
      <c r="AJ38" s="5" t="b">
        <f t="shared" si="16"/>
        <v>0</v>
      </c>
      <c r="AK38" s="5" t="b">
        <f t="shared" si="17"/>
        <v>1</v>
      </c>
      <c r="AL38" s="5" t="b">
        <f t="shared" si="18"/>
        <v>0</v>
      </c>
      <c r="AM38" s="7"/>
      <c r="AN38" s="26">
        <v>544007664</v>
      </c>
      <c r="AO38" s="26" t="s">
        <v>132</v>
      </c>
      <c r="AP38" s="31" t="s">
        <v>170</v>
      </c>
      <c r="AQ38" s="7"/>
    </row>
    <row r="39" spans="1:43" ht="15.75" customHeight="1">
      <c r="A39" s="101"/>
      <c r="B39" s="5" t="s">
        <v>88</v>
      </c>
      <c r="C39" s="5" t="b">
        <f t="shared" si="20"/>
        <v>0</v>
      </c>
      <c r="D39" s="5"/>
      <c r="E39" s="5" t="b">
        <f t="shared" si="0"/>
        <v>1</v>
      </c>
      <c r="F39" s="5"/>
      <c r="G39" s="5"/>
      <c r="H39" s="5" t="b">
        <f t="shared" si="1"/>
        <v>0</v>
      </c>
      <c r="I39" s="5" t="b">
        <f t="shared" si="2"/>
        <v>1</v>
      </c>
      <c r="J39" s="5" t="b">
        <f t="shared" si="3"/>
        <v>1</v>
      </c>
      <c r="K39" s="5"/>
      <c r="L39" s="5"/>
      <c r="M39" s="5" t="b">
        <f t="shared" si="4"/>
        <v>1</v>
      </c>
      <c r="N39" s="5"/>
      <c r="O39" s="7"/>
      <c r="P39" s="5" t="b">
        <f t="shared" si="5"/>
        <v>1</v>
      </c>
      <c r="Q39" s="7"/>
      <c r="R39" s="7"/>
      <c r="S39" s="7"/>
      <c r="T39" s="7"/>
      <c r="U39" s="7"/>
      <c r="V39" s="5" t="b">
        <f t="shared" si="6"/>
        <v>1</v>
      </c>
      <c r="W39" s="5" t="b">
        <f t="shared" si="7"/>
        <v>0</v>
      </c>
      <c r="X39" s="5" t="b">
        <f t="shared" si="8"/>
        <v>1</v>
      </c>
      <c r="Y39" s="5" t="b">
        <f t="shared" si="9"/>
        <v>1</v>
      </c>
      <c r="Z39" s="5" t="b">
        <f t="shared" si="10"/>
        <v>1</v>
      </c>
      <c r="AA39" s="7"/>
      <c r="AB39" s="7"/>
      <c r="AC39" s="5" t="b">
        <f t="shared" si="11"/>
        <v>0</v>
      </c>
      <c r="AD39" s="7"/>
      <c r="AE39" s="5" t="b">
        <f t="shared" si="12"/>
        <v>1</v>
      </c>
      <c r="AF39" s="5" t="b">
        <f t="shared" si="13"/>
        <v>1</v>
      </c>
      <c r="AG39" s="7"/>
      <c r="AH39" s="5" t="b">
        <f t="shared" si="21"/>
        <v>0</v>
      </c>
      <c r="AI39" s="5" t="b">
        <f t="shared" si="15"/>
        <v>1</v>
      </c>
      <c r="AJ39" s="5" t="b">
        <f t="shared" si="16"/>
        <v>0</v>
      </c>
      <c r="AK39" s="5" t="b">
        <f t="shared" si="17"/>
        <v>0</v>
      </c>
      <c r="AL39" s="5" t="b">
        <f t="shared" si="18"/>
        <v>0</v>
      </c>
      <c r="AM39" s="8" t="s">
        <v>124</v>
      </c>
      <c r="AN39" s="7">
        <v>324684580</v>
      </c>
      <c r="AO39" s="7"/>
      <c r="AP39" s="31" t="s">
        <v>172</v>
      </c>
      <c r="AQ39" s="7"/>
    </row>
    <row r="40" spans="1:43" ht="15.75" customHeight="1">
      <c r="A40" s="104" t="s">
        <v>90</v>
      </c>
      <c r="B40" s="5" t="s">
        <v>91</v>
      </c>
      <c r="C40" s="5" t="b">
        <f t="shared" si="20"/>
        <v>0</v>
      </c>
      <c r="D40" s="5"/>
      <c r="E40" s="5" t="b">
        <f t="shared" si="0"/>
        <v>1</v>
      </c>
      <c r="F40" s="5"/>
      <c r="G40" s="5"/>
      <c r="H40" s="5" t="b">
        <f t="shared" si="1"/>
        <v>1</v>
      </c>
      <c r="I40" s="5" t="b">
        <f t="shared" si="2"/>
        <v>1</v>
      </c>
      <c r="J40" s="5" t="b">
        <f t="shared" si="3"/>
        <v>0</v>
      </c>
      <c r="K40" s="5"/>
      <c r="L40" s="5"/>
      <c r="M40" s="5" t="b">
        <f t="shared" si="4"/>
        <v>0</v>
      </c>
      <c r="N40" s="5"/>
      <c r="O40" s="7"/>
      <c r="P40" s="5" t="b">
        <f t="shared" si="5"/>
        <v>1</v>
      </c>
      <c r="Q40" s="7"/>
      <c r="R40" s="7"/>
      <c r="S40" s="7"/>
      <c r="T40" s="7"/>
      <c r="U40" s="7"/>
      <c r="V40" s="5" t="b">
        <f t="shared" si="6"/>
        <v>1</v>
      </c>
      <c r="W40" s="5" t="b">
        <f t="shared" si="7"/>
        <v>0</v>
      </c>
      <c r="X40" s="5" t="b">
        <f t="shared" si="8"/>
        <v>1</v>
      </c>
      <c r="Y40" s="5" t="b">
        <f t="shared" si="9"/>
        <v>0</v>
      </c>
      <c r="Z40" s="5" t="b">
        <f t="shared" si="10"/>
        <v>1</v>
      </c>
      <c r="AA40" s="7"/>
      <c r="AB40" s="7"/>
      <c r="AC40" s="5" t="b">
        <f t="shared" si="11"/>
        <v>0</v>
      </c>
      <c r="AD40" s="7"/>
      <c r="AE40" s="5" t="b">
        <f t="shared" si="12"/>
        <v>1</v>
      </c>
      <c r="AF40" s="5" t="b">
        <f t="shared" si="13"/>
        <v>1</v>
      </c>
      <c r="AG40" s="7"/>
      <c r="AH40" s="5" t="b">
        <f t="shared" si="21"/>
        <v>0</v>
      </c>
      <c r="AI40" s="5" t="b">
        <f t="shared" si="15"/>
        <v>1</v>
      </c>
      <c r="AJ40" s="5" t="b">
        <f t="shared" si="16"/>
        <v>0</v>
      </c>
      <c r="AK40" s="5" t="b">
        <f t="shared" si="17"/>
        <v>0</v>
      </c>
      <c r="AL40" s="5" t="b">
        <f t="shared" si="18"/>
        <v>0</v>
      </c>
      <c r="AM40" s="7"/>
      <c r="AN40" s="7">
        <v>553834731</v>
      </c>
      <c r="AO40" s="29"/>
      <c r="AP40" s="31" t="s">
        <v>215</v>
      </c>
      <c r="AQ40" s="7"/>
    </row>
    <row r="41" spans="1:43" ht="15.75" customHeight="1">
      <c r="A41" s="101"/>
      <c r="B41" s="5" t="s">
        <v>92</v>
      </c>
      <c r="C41" s="5" t="b">
        <f t="shared" si="20"/>
        <v>0</v>
      </c>
      <c r="D41" s="5"/>
      <c r="E41" s="5" t="b">
        <f t="shared" si="0"/>
        <v>1</v>
      </c>
      <c r="F41" s="5"/>
      <c r="G41" s="5"/>
      <c r="H41" s="5" t="b">
        <f t="shared" si="1"/>
        <v>1</v>
      </c>
      <c r="I41" s="5" t="b">
        <f t="shared" si="2"/>
        <v>1</v>
      </c>
      <c r="J41" s="5" t="b">
        <f t="shared" si="3"/>
        <v>0</v>
      </c>
      <c r="K41" s="5"/>
      <c r="L41" s="5"/>
      <c r="M41" s="5" t="b">
        <f t="shared" si="4"/>
        <v>0</v>
      </c>
      <c r="N41" s="5"/>
      <c r="O41" s="7"/>
      <c r="P41" s="5" t="b">
        <f t="shared" si="5"/>
        <v>1</v>
      </c>
      <c r="Q41" s="7"/>
      <c r="R41" s="7"/>
      <c r="S41" s="7"/>
      <c r="T41" s="7"/>
      <c r="U41" s="7"/>
      <c r="V41" s="5" t="b">
        <f t="shared" si="6"/>
        <v>1</v>
      </c>
      <c r="W41" s="5" t="b">
        <f t="shared" si="7"/>
        <v>0</v>
      </c>
      <c r="X41" s="5" t="b">
        <f t="shared" si="8"/>
        <v>1</v>
      </c>
      <c r="Y41" s="5" t="b">
        <f t="shared" si="9"/>
        <v>1</v>
      </c>
      <c r="Z41" s="5" t="b">
        <f t="shared" si="10"/>
        <v>1</v>
      </c>
      <c r="AA41" s="7"/>
      <c r="AB41" s="7"/>
      <c r="AC41" s="5" t="b">
        <f t="shared" si="11"/>
        <v>0</v>
      </c>
      <c r="AD41" s="7"/>
      <c r="AE41" s="5" t="b">
        <f t="shared" si="12"/>
        <v>1</v>
      </c>
      <c r="AF41" s="5" t="b">
        <f t="shared" si="13"/>
        <v>1</v>
      </c>
      <c r="AG41" s="7"/>
      <c r="AH41" s="5" t="b">
        <f t="shared" si="21"/>
        <v>0</v>
      </c>
      <c r="AI41" s="5" t="b">
        <f t="shared" si="15"/>
        <v>1</v>
      </c>
      <c r="AJ41" s="5" t="b">
        <f t="shared" si="16"/>
        <v>0</v>
      </c>
      <c r="AK41" s="5" t="b">
        <f t="shared" si="17"/>
        <v>0</v>
      </c>
      <c r="AL41" s="5" t="b">
        <f t="shared" si="18"/>
        <v>0</v>
      </c>
      <c r="AM41" s="7"/>
      <c r="AN41" s="7">
        <v>1480616990</v>
      </c>
      <c r="AO41" s="29"/>
      <c r="AP41" s="31" t="s">
        <v>177</v>
      </c>
      <c r="AQ41" s="7"/>
    </row>
    <row r="42" spans="1:43" ht="15.75" customHeight="1">
      <c r="A42" s="101"/>
      <c r="B42" s="5" t="s">
        <v>93</v>
      </c>
      <c r="C42" s="5" t="b">
        <f t="shared" si="20"/>
        <v>0</v>
      </c>
      <c r="D42" s="5"/>
      <c r="E42" s="5" t="b">
        <f t="shared" si="0"/>
        <v>0</v>
      </c>
      <c r="F42" s="5"/>
      <c r="G42" s="5"/>
      <c r="H42" s="5" t="b">
        <f t="shared" si="1"/>
        <v>0</v>
      </c>
      <c r="I42" s="5" t="b">
        <f t="shared" si="2"/>
        <v>0</v>
      </c>
      <c r="J42" s="5" t="b">
        <f t="shared" si="3"/>
        <v>0</v>
      </c>
      <c r="K42" s="5"/>
      <c r="L42" s="5"/>
      <c r="M42" s="5" t="b">
        <f t="shared" si="4"/>
        <v>0</v>
      </c>
      <c r="N42" s="5"/>
      <c r="O42" s="7"/>
      <c r="P42" s="5" t="b">
        <f t="shared" si="5"/>
        <v>1</v>
      </c>
      <c r="Q42" s="7"/>
      <c r="R42" s="7"/>
      <c r="S42" s="7"/>
      <c r="T42" s="7"/>
      <c r="U42" s="7"/>
      <c r="V42" s="5" t="b">
        <f t="shared" si="6"/>
        <v>1</v>
      </c>
      <c r="W42" s="5" t="b">
        <f t="shared" si="7"/>
        <v>0</v>
      </c>
      <c r="X42" s="5" t="b">
        <f t="shared" si="8"/>
        <v>1</v>
      </c>
      <c r="Y42" s="5" t="b">
        <f t="shared" si="9"/>
        <v>0</v>
      </c>
      <c r="Z42" s="5" t="b">
        <f t="shared" si="10"/>
        <v>1</v>
      </c>
      <c r="AA42" s="7"/>
      <c r="AB42" s="7"/>
      <c r="AC42" s="5" t="b">
        <f t="shared" si="11"/>
        <v>0</v>
      </c>
      <c r="AD42" s="7"/>
      <c r="AE42" s="5" t="b">
        <f t="shared" si="12"/>
        <v>1</v>
      </c>
      <c r="AF42" s="5" t="b">
        <f t="shared" si="13"/>
        <v>0</v>
      </c>
      <c r="AG42" s="7"/>
      <c r="AH42" s="5" t="b">
        <f t="shared" si="21"/>
        <v>0</v>
      </c>
      <c r="AI42" s="5" t="b">
        <f t="shared" si="15"/>
        <v>1</v>
      </c>
      <c r="AJ42" s="5" t="b">
        <f t="shared" si="16"/>
        <v>0</v>
      </c>
      <c r="AK42" s="5" t="b">
        <f t="shared" si="17"/>
        <v>0</v>
      </c>
      <c r="AL42" s="5" t="b">
        <f t="shared" si="18"/>
        <v>0</v>
      </c>
      <c r="AM42" s="7"/>
      <c r="AN42" s="7">
        <v>1351168404</v>
      </c>
      <c r="AO42" s="7" t="s">
        <v>132</v>
      </c>
      <c r="AP42" s="31" t="s">
        <v>178</v>
      </c>
      <c r="AQ42" s="7"/>
    </row>
    <row r="43" spans="1:43" ht="15.75" customHeight="1">
      <c r="A43" s="101"/>
      <c r="B43" s="5" t="s">
        <v>94</v>
      </c>
      <c r="C43" s="5" t="b">
        <f t="shared" si="20"/>
        <v>0</v>
      </c>
      <c r="D43" s="5"/>
      <c r="E43" s="5" t="b">
        <f t="shared" si="0"/>
        <v>1</v>
      </c>
      <c r="F43" s="5"/>
      <c r="G43" s="5"/>
      <c r="H43" s="5" t="b">
        <f t="shared" si="1"/>
        <v>1</v>
      </c>
      <c r="I43" s="5" t="b">
        <f t="shared" si="2"/>
        <v>1</v>
      </c>
      <c r="J43" s="5" t="b">
        <f t="shared" si="3"/>
        <v>1</v>
      </c>
      <c r="K43" s="5"/>
      <c r="L43" s="5"/>
      <c r="M43" s="5" t="b">
        <f t="shared" si="4"/>
        <v>0</v>
      </c>
      <c r="N43" s="5"/>
      <c r="O43" s="7"/>
      <c r="P43" s="5" t="b">
        <f t="shared" si="5"/>
        <v>1</v>
      </c>
      <c r="Q43" s="7"/>
      <c r="R43" s="7"/>
      <c r="S43" s="7"/>
      <c r="T43" s="7"/>
      <c r="U43" s="7"/>
      <c r="V43" s="5" t="b">
        <f t="shared" si="6"/>
        <v>1</v>
      </c>
      <c r="W43" s="5" t="b">
        <f t="shared" si="7"/>
        <v>0</v>
      </c>
      <c r="X43" s="5" t="b">
        <f t="shared" si="8"/>
        <v>1</v>
      </c>
      <c r="Y43" s="5" t="b">
        <f t="shared" si="9"/>
        <v>1</v>
      </c>
      <c r="Z43" s="5" t="b">
        <f t="shared" si="10"/>
        <v>1</v>
      </c>
      <c r="AA43" s="7"/>
      <c r="AB43" s="7"/>
      <c r="AC43" s="5" t="b">
        <f t="shared" si="11"/>
        <v>0</v>
      </c>
      <c r="AD43" s="7"/>
      <c r="AE43" s="5" t="b">
        <f t="shared" si="12"/>
        <v>1</v>
      </c>
      <c r="AF43" s="5" t="b">
        <f t="shared" si="13"/>
        <v>1</v>
      </c>
      <c r="AG43" s="7"/>
      <c r="AH43" s="5" t="b">
        <f t="shared" si="21"/>
        <v>0</v>
      </c>
      <c r="AI43" s="5" t="b">
        <f t="shared" si="15"/>
        <v>1</v>
      </c>
      <c r="AJ43" s="5" t="b">
        <f t="shared" si="16"/>
        <v>0</v>
      </c>
      <c r="AK43" s="5" t="b">
        <f t="shared" si="17"/>
        <v>1</v>
      </c>
      <c r="AL43" s="5" t="b">
        <f t="shared" si="18"/>
        <v>0</v>
      </c>
      <c r="AM43" s="7"/>
      <c r="AN43" s="7">
        <v>570060128</v>
      </c>
      <c r="AO43" s="29"/>
      <c r="AP43" s="31" t="s">
        <v>179</v>
      </c>
      <c r="AQ43" s="7"/>
    </row>
    <row r="44" spans="1:43" ht="15.75" customHeight="1">
      <c r="A44" s="104" t="s">
        <v>95</v>
      </c>
      <c r="B44" s="5" t="s">
        <v>96</v>
      </c>
      <c r="C44" s="5" t="b">
        <f t="shared" si="20"/>
        <v>1</v>
      </c>
      <c r="D44" s="5"/>
      <c r="E44" s="5" t="b">
        <f t="shared" si="0"/>
        <v>1</v>
      </c>
      <c r="F44" s="5"/>
      <c r="G44" s="5"/>
      <c r="H44" s="5" t="b">
        <f t="shared" si="1"/>
        <v>1</v>
      </c>
      <c r="I44" s="5" t="b">
        <f t="shared" si="2"/>
        <v>1</v>
      </c>
      <c r="J44" s="5" t="b">
        <f t="shared" si="3"/>
        <v>1</v>
      </c>
      <c r="K44" s="5"/>
      <c r="L44" s="5"/>
      <c r="M44" s="5" t="b">
        <f t="shared" si="4"/>
        <v>1</v>
      </c>
      <c r="N44" s="5"/>
      <c r="O44" s="7"/>
      <c r="P44" s="5" t="b">
        <f t="shared" si="5"/>
        <v>1</v>
      </c>
      <c r="Q44" s="7"/>
      <c r="R44" s="7"/>
      <c r="S44" s="7"/>
      <c r="T44" s="7"/>
      <c r="U44" s="7"/>
      <c r="V44" s="5" t="b">
        <f t="shared" si="6"/>
        <v>1</v>
      </c>
      <c r="W44" s="5" t="b">
        <f t="shared" si="7"/>
        <v>0</v>
      </c>
      <c r="X44" s="5" t="b">
        <f t="shared" si="8"/>
        <v>1</v>
      </c>
      <c r="Y44" s="5" t="b">
        <f t="shared" si="9"/>
        <v>1</v>
      </c>
      <c r="Z44" s="5" t="b">
        <f t="shared" si="10"/>
        <v>1</v>
      </c>
      <c r="AA44" s="7"/>
      <c r="AB44" s="7"/>
      <c r="AC44" s="5" t="b">
        <f t="shared" si="11"/>
        <v>1</v>
      </c>
      <c r="AD44" s="7"/>
      <c r="AE44" s="5" t="b">
        <f t="shared" si="12"/>
        <v>1</v>
      </c>
      <c r="AF44" s="5" t="b">
        <f t="shared" si="13"/>
        <v>1</v>
      </c>
      <c r="AG44" s="7"/>
      <c r="AH44" s="5" t="b">
        <f t="shared" si="21"/>
        <v>0</v>
      </c>
      <c r="AI44" s="5" t="b">
        <f t="shared" si="15"/>
        <v>1</v>
      </c>
      <c r="AJ44" s="5" t="b">
        <f t="shared" si="16"/>
        <v>1</v>
      </c>
      <c r="AK44" s="5" t="b">
        <f t="shared" si="17"/>
        <v>0</v>
      </c>
      <c r="AL44" s="5" t="b">
        <f t="shared" si="18"/>
        <v>0</v>
      </c>
      <c r="AM44" s="8" t="s">
        <v>124</v>
      </c>
      <c r="AN44" s="7">
        <v>351727428</v>
      </c>
      <c r="AO44" s="7" t="s">
        <v>132</v>
      </c>
      <c r="AP44" s="31" t="s">
        <v>180</v>
      </c>
      <c r="AQ44" s="7"/>
    </row>
    <row r="45" spans="1:43" ht="15.75" customHeight="1">
      <c r="A45" s="101"/>
      <c r="B45" s="5" t="s">
        <v>98</v>
      </c>
      <c r="C45" s="5" t="b">
        <f t="shared" si="20"/>
        <v>1</v>
      </c>
      <c r="D45" s="5"/>
      <c r="E45" s="5" t="b">
        <f t="shared" si="0"/>
        <v>1</v>
      </c>
      <c r="F45" s="5"/>
      <c r="G45" s="5"/>
      <c r="H45" s="5" t="b">
        <f t="shared" si="1"/>
        <v>1</v>
      </c>
      <c r="I45" s="5" t="b">
        <f t="shared" si="2"/>
        <v>1</v>
      </c>
      <c r="J45" s="5" t="b">
        <f t="shared" si="3"/>
        <v>1</v>
      </c>
      <c r="K45" s="5"/>
      <c r="L45" s="5"/>
      <c r="M45" s="5" t="b">
        <f t="shared" si="4"/>
        <v>1</v>
      </c>
      <c r="N45" s="5"/>
      <c r="O45" s="7"/>
      <c r="P45" s="5" t="b">
        <f t="shared" si="5"/>
        <v>1</v>
      </c>
      <c r="Q45" s="7"/>
      <c r="R45" s="7"/>
      <c r="S45" s="7"/>
      <c r="T45" s="7"/>
      <c r="U45" s="7"/>
      <c r="V45" s="5" t="b">
        <f t="shared" si="6"/>
        <v>1</v>
      </c>
      <c r="W45" s="5" t="b">
        <f t="shared" si="7"/>
        <v>1</v>
      </c>
      <c r="X45" s="5" t="b">
        <f t="shared" si="8"/>
        <v>1</v>
      </c>
      <c r="Y45" s="5" t="b">
        <f t="shared" si="9"/>
        <v>1</v>
      </c>
      <c r="Z45" s="5" t="b">
        <f t="shared" si="10"/>
        <v>1</v>
      </c>
      <c r="AA45" s="7"/>
      <c r="AB45" s="7"/>
      <c r="AC45" s="5" t="b">
        <f t="shared" si="11"/>
        <v>1</v>
      </c>
      <c r="AD45" s="7"/>
      <c r="AE45" s="5" t="b">
        <f t="shared" si="12"/>
        <v>1</v>
      </c>
      <c r="AF45" s="5" t="b">
        <f t="shared" si="13"/>
        <v>1</v>
      </c>
      <c r="AG45" s="7"/>
      <c r="AH45" s="5" t="b">
        <f t="shared" si="21"/>
        <v>1</v>
      </c>
      <c r="AI45" s="5" t="b">
        <f t="shared" si="15"/>
        <v>1</v>
      </c>
      <c r="AJ45" s="5" t="b">
        <f t="shared" si="16"/>
        <v>1</v>
      </c>
      <c r="AK45" s="5" t="b">
        <f t="shared" si="17"/>
        <v>1</v>
      </c>
      <c r="AL45" s="5" t="b">
        <f t="shared" si="18"/>
        <v>0</v>
      </c>
      <c r="AM45" s="7"/>
      <c r="AN45" s="7">
        <v>283646709</v>
      </c>
      <c r="AO45" s="7" t="s">
        <v>132</v>
      </c>
      <c r="AP45" s="31" t="s">
        <v>181</v>
      </c>
      <c r="AQ45" s="7"/>
    </row>
    <row r="46" spans="1:43" ht="15.75" customHeight="1">
      <c r="A46" s="101"/>
      <c r="B46" s="5" t="s">
        <v>99</v>
      </c>
      <c r="C46" s="5" t="b">
        <f t="shared" si="20"/>
        <v>1</v>
      </c>
      <c r="D46" s="5"/>
      <c r="E46" s="5" t="b">
        <f t="shared" si="0"/>
        <v>0</v>
      </c>
      <c r="F46" s="5"/>
      <c r="G46" s="5"/>
      <c r="H46" s="5" t="b">
        <f t="shared" si="1"/>
        <v>1</v>
      </c>
      <c r="I46" s="5" t="b">
        <f t="shared" si="2"/>
        <v>1</v>
      </c>
      <c r="J46" s="5" t="b">
        <f t="shared" si="3"/>
        <v>1</v>
      </c>
      <c r="K46" s="5"/>
      <c r="L46" s="5"/>
      <c r="M46" s="5" t="b">
        <f t="shared" si="4"/>
        <v>1</v>
      </c>
      <c r="N46" s="5"/>
      <c r="O46" s="7"/>
      <c r="P46" s="5" t="b">
        <f t="shared" si="5"/>
        <v>1</v>
      </c>
      <c r="Q46" s="7"/>
      <c r="R46" s="7"/>
      <c r="S46" s="7"/>
      <c r="T46" s="7"/>
      <c r="U46" s="7"/>
      <c r="V46" s="5" t="b">
        <f t="shared" si="6"/>
        <v>1</v>
      </c>
      <c r="W46" s="5" t="b">
        <f t="shared" si="7"/>
        <v>0</v>
      </c>
      <c r="X46" s="5" t="b">
        <f t="shared" si="8"/>
        <v>1</v>
      </c>
      <c r="Y46" s="5" t="b">
        <f t="shared" si="9"/>
        <v>0</v>
      </c>
      <c r="Z46" s="5" t="b">
        <f t="shared" si="10"/>
        <v>1</v>
      </c>
      <c r="AA46" s="7"/>
      <c r="AB46" s="7"/>
      <c r="AC46" s="5" t="b">
        <f t="shared" si="11"/>
        <v>1</v>
      </c>
      <c r="AD46" s="7"/>
      <c r="AE46" s="5" t="b">
        <f t="shared" si="12"/>
        <v>1</v>
      </c>
      <c r="AF46" s="5" t="b">
        <f t="shared" si="13"/>
        <v>1</v>
      </c>
      <c r="AG46" s="7"/>
      <c r="AH46" s="5" t="b">
        <f t="shared" si="21"/>
        <v>1</v>
      </c>
      <c r="AI46" s="5" t="b">
        <f t="shared" si="15"/>
        <v>1</v>
      </c>
      <c r="AJ46" s="5" t="b">
        <f t="shared" si="16"/>
        <v>1</v>
      </c>
      <c r="AK46" s="5" t="b">
        <f t="shared" si="17"/>
        <v>0</v>
      </c>
      <c r="AL46" s="5" t="b">
        <f t="shared" si="18"/>
        <v>0</v>
      </c>
      <c r="AM46" s="7"/>
      <c r="AN46" s="7">
        <v>298867247</v>
      </c>
      <c r="AO46" s="7" t="s">
        <v>132</v>
      </c>
      <c r="AP46" s="31" t="s">
        <v>216</v>
      </c>
      <c r="AQ46" s="7"/>
    </row>
    <row r="47" spans="1:43" ht="15.75" customHeight="1">
      <c r="A47" s="101"/>
      <c r="B47" s="5" t="s">
        <v>100</v>
      </c>
      <c r="C47" s="5" t="b">
        <f t="shared" si="20"/>
        <v>0</v>
      </c>
      <c r="D47" s="5"/>
      <c r="E47" s="5" t="b">
        <f t="shared" si="0"/>
        <v>0</v>
      </c>
      <c r="F47" s="5"/>
      <c r="G47" s="5"/>
      <c r="H47" s="5" t="b">
        <f t="shared" si="1"/>
        <v>1</v>
      </c>
      <c r="I47" s="5" t="b">
        <f t="shared" si="2"/>
        <v>0</v>
      </c>
      <c r="J47" s="5" t="b">
        <f t="shared" si="3"/>
        <v>1</v>
      </c>
      <c r="K47" s="5"/>
      <c r="L47" s="5"/>
      <c r="M47" s="5" t="b">
        <f t="shared" si="4"/>
        <v>0</v>
      </c>
      <c r="N47" s="5"/>
      <c r="O47" s="7"/>
      <c r="P47" s="5" t="b">
        <f t="shared" si="5"/>
        <v>1</v>
      </c>
      <c r="Q47" s="7"/>
      <c r="R47" s="7"/>
      <c r="S47" s="7"/>
      <c r="T47" s="7"/>
      <c r="U47" s="7"/>
      <c r="V47" s="5" t="b">
        <f t="shared" si="6"/>
        <v>0</v>
      </c>
      <c r="W47" s="5" t="b">
        <f t="shared" si="7"/>
        <v>0</v>
      </c>
      <c r="X47" s="5" t="b">
        <f t="shared" si="8"/>
        <v>1</v>
      </c>
      <c r="Y47" s="5" t="b">
        <f t="shared" si="9"/>
        <v>0</v>
      </c>
      <c r="Z47" s="5" t="b">
        <f t="shared" si="10"/>
        <v>1</v>
      </c>
      <c r="AA47" s="7"/>
      <c r="AB47" s="7"/>
      <c r="AC47" s="5" t="b">
        <f t="shared" si="11"/>
        <v>0</v>
      </c>
      <c r="AD47" s="7"/>
      <c r="AE47" s="5" t="b">
        <f t="shared" si="12"/>
        <v>0</v>
      </c>
      <c r="AF47" s="5" t="b">
        <f t="shared" si="13"/>
        <v>1</v>
      </c>
      <c r="AG47" s="7"/>
      <c r="AH47" s="5" t="b">
        <f t="shared" si="21"/>
        <v>0</v>
      </c>
      <c r="AI47" s="5" t="b">
        <f t="shared" si="15"/>
        <v>1</v>
      </c>
      <c r="AJ47" s="5" t="b">
        <f t="shared" si="16"/>
        <v>0</v>
      </c>
      <c r="AK47" s="5" t="b">
        <f t="shared" si="17"/>
        <v>0</v>
      </c>
      <c r="AL47" s="5" t="b">
        <f t="shared" si="18"/>
        <v>0</v>
      </c>
      <c r="AM47" s="7"/>
      <c r="AN47" s="7">
        <v>311548709</v>
      </c>
      <c r="AO47" s="7" t="s">
        <v>132</v>
      </c>
      <c r="AP47" s="31" t="s">
        <v>184</v>
      </c>
      <c r="AQ47" s="7"/>
    </row>
    <row r="48" spans="1:43" ht="15.75" customHeight="1">
      <c r="A48" s="101"/>
      <c r="B48" s="5" t="s">
        <v>101</v>
      </c>
      <c r="C48" s="5" t="b">
        <f t="shared" si="20"/>
        <v>1</v>
      </c>
      <c r="D48" s="5"/>
      <c r="E48" s="5" t="b">
        <f t="shared" si="0"/>
        <v>0</v>
      </c>
      <c r="F48" s="5"/>
      <c r="G48" s="5"/>
      <c r="H48" s="5" t="b">
        <f t="shared" si="1"/>
        <v>1</v>
      </c>
      <c r="I48" s="5" t="b">
        <f t="shared" si="2"/>
        <v>1</v>
      </c>
      <c r="J48" s="5" t="b">
        <f t="shared" si="3"/>
        <v>1</v>
      </c>
      <c r="K48" s="5"/>
      <c r="L48" s="5"/>
      <c r="M48" s="5" t="b">
        <f t="shared" si="4"/>
        <v>1</v>
      </c>
      <c r="N48" s="5"/>
      <c r="O48" s="7"/>
      <c r="P48" s="5" t="b">
        <f t="shared" si="5"/>
        <v>1</v>
      </c>
      <c r="Q48" s="7"/>
      <c r="R48" s="7"/>
      <c r="S48" s="7"/>
      <c r="T48" s="7"/>
      <c r="U48" s="7"/>
      <c r="V48" s="5" t="b">
        <f t="shared" si="6"/>
        <v>1</v>
      </c>
      <c r="W48" s="5" t="b">
        <f t="shared" si="7"/>
        <v>0</v>
      </c>
      <c r="X48" s="5" t="b">
        <f t="shared" si="8"/>
        <v>1</v>
      </c>
      <c r="Y48" s="5" t="b">
        <f t="shared" si="9"/>
        <v>0</v>
      </c>
      <c r="Z48" s="5" t="b">
        <f t="shared" si="10"/>
        <v>1</v>
      </c>
      <c r="AA48" s="7"/>
      <c r="AB48" s="7"/>
      <c r="AC48" s="5" t="b">
        <f t="shared" si="11"/>
        <v>0</v>
      </c>
      <c r="AD48" s="7"/>
      <c r="AE48" s="5" t="b">
        <f t="shared" si="12"/>
        <v>0</v>
      </c>
      <c r="AF48" s="5" t="b">
        <f t="shared" si="13"/>
        <v>1</v>
      </c>
      <c r="AG48" s="7"/>
      <c r="AH48" s="5" t="b">
        <f t="shared" si="21"/>
        <v>1</v>
      </c>
      <c r="AI48" s="5" t="b">
        <f t="shared" si="15"/>
        <v>1</v>
      </c>
      <c r="AJ48" s="5" t="b">
        <f t="shared" si="16"/>
        <v>1</v>
      </c>
      <c r="AK48" s="5" t="b">
        <f t="shared" si="17"/>
        <v>0</v>
      </c>
      <c r="AL48" s="5" t="b">
        <f t="shared" si="18"/>
        <v>0</v>
      </c>
      <c r="AM48" s="8" t="s">
        <v>124</v>
      </c>
      <c r="AN48" s="7">
        <v>301724680</v>
      </c>
      <c r="AO48" s="7" t="s">
        <v>132</v>
      </c>
      <c r="AP48" s="31" t="s">
        <v>185</v>
      </c>
      <c r="AQ48" s="7"/>
    </row>
    <row r="49" spans="1:43" ht="15.75" customHeight="1">
      <c r="A49" s="104" t="s">
        <v>102</v>
      </c>
      <c r="B49" s="5" t="s">
        <v>103</v>
      </c>
      <c r="C49" s="5" t="b">
        <f t="shared" si="20"/>
        <v>0</v>
      </c>
      <c r="D49" s="5"/>
      <c r="E49" s="5" t="b">
        <f t="shared" si="0"/>
        <v>1</v>
      </c>
      <c r="F49" s="5"/>
      <c r="G49" s="5"/>
      <c r="H49" s="5" t="b">
        <f t="shared" si="1"/>
        <v>0</v>
      </c>
      <c r="I49" s="5" t="b">
        <f t="shared" si="2"/>
        <v>0</v>
      </c>
      <c r="J49" s="5" t="b">
        <f t="shared" si="3"/>
        <v>0</v>
      </c>
      <c r="K49" s="5"/>
      <c r="L49" s="5"/>
      <c r="M49" s="5" t="b">
        <f t="shared" si="4"/>
        <v>0</v>
      </c>
      <c r="N49" s="5"/>
      <c r="O49" s="7"/>
      <c r="P49" s="5" t="b">
        <f t="shared" si="5"/>
        <v>1</v>
      </c>
      <c r="Q49" s="7"/>
      <c r="R49" s="7"/>
      <c r="S49" s="7"/>
      <c r="T49" s="7"/>
      <c r="U49" s="7"/>
      <c r="V49" s="5" t="b">
        <f t="shared" si="6"/>
        <v>1</v>
      </c>
      <c r="W49" s="5" t="b">
        <f t="shared" si="7"/>
        <v>0</v>
      </c>
      <c r="X49" s="5" t="b">
        <f t="shared" si="8"/>
        <v>1</v>
      </c>
      <c r="Y49" s="5" t="b">
        <f t="shared" si="9"/>
        <v>1</v>
      </c>
      <c r="Z49" s="5" t="b">
        <f t="shared" si="10"/>
        <v>0</v>
      </c>
      <c r="AA49" s="7"/>
      <c r="AB49" s="7"/>
      <c r="AC49" s="5" t="b">
        <f t="shared" si="11"/>
        <v>0</v>
      </c>
      <c r="AD49" s="7"/>
      <c r="AE49" s="5" t="b">
        <f t="shared" si="12"/>
        <v>0</v>
      </c>
      <c r="AF49" s="5" t="b">
        <f t="shared" si="13"/>
        <v>0</v>
      </c>
      <c r="AG49" s="7"/>
      <c r="AH49" s="5" t="b">
        <f t="shared" si="21"/>
        <v>0</v>
      </c>
      <c r="AI49" s="5" t="b">
        <f t="shared" si="15"/>
        <v>0</v>
      </c>
      <c r="AJ49" s="5" t="b">
        <f t="shared" si="16"/>
        <v>0</v>
      </c>
      <c r="AK49" s="5" t="b">
        <f t="shared" si="17"/>
        <v>0</v>
      </c>
      <c r="AL49" s="5" t="b">
        <f t="shared" si="18"/>
        <v>1</v>
      </c>
      <c r="AM49" s="7"/>
      <c r="AN49" s="29">
        <v>1242545199</v>
      </c>
      <c r="AO49" s="29" t="s">
        <v>132</v>
      </c>
      <c r="AP49" s="31" t="s">
        <v>186</v>
      </c>
      <c r="AQ49" s="7"/>
    </row>
    <row r="50" spans="1:43" ht="15.75" customHeight="1">
      <c r="A50" s="101"/>
      <c r="B50" s="5" t="s">
        <v>104</v>
      </c>
      <c r="C50" s="5" t="b">
        <f t="shared" si="20"/>
        <v>0</v>
      </c>
      <c r="D50" s="5"/>
      <c r="E50" s="5" t="b">
        <f t="shared" si="0"/>
        <v>0</v>
      </c>
      <c r="F50" s="5"/>
      <c r="G50" s="5"/>
      <c r="H50" s="5" t="b">
        <f t="shared" si="1"/>
        <v>0</v>
      </c>
      <c r="I50" s="5" t="b">
        <f t="shared" si="2"/>
        <v>0</v>
      </c>
      <c r="J50" s="5" t="b">
        <f t="shared" si="3"/>
        <v>0</v>
      </c>
      <c r="K50" s="5"/>
      <c r="L50" s="5"/>
      <c r="M50" s="5" t="b">
        <f t="shared" si="4"/>
        <v>0</v>
      </c>
      <c r="N50" s="5"/>
      <c r="O50" s="7"/>
      <c r="P50" s="5" t="b">
        <f t="shared" si="5"/>
        <v>1</v>
      </c>
      <c r="Q50" s="7"/>
      <c r="R50" s="7"/>
      <c r="S50" s="7"/>
      <c r="T50" s="7"/>
      <c r="U50" s="7"/>
      <c r="V50" s="5" t="b">
        <f t="shared" si="6"/>
        <v>1</v>
      </c>
      <c r="W50" s="5" t="b">
        <f t="shared" si="7"/>
        <v>0</v>
      </c>
      <c r="X50" s="5" t="b">
        <f t="shared" si="8"/>
        <v>1</v>
      </c>
      <c r="Y50" s="5" t="b">
        <f t="shared" si="9"/>
        <v>0</v>
      </c>
      <c r="Z50" s="5" t="b">
        <f t="shared" si="10"/>
        <v>1</v>
      </c>
      <c r="AA50" s="7"/>
      <c r="AB50" s="7"/>
      <c r="AC50" s="5" t="b">
        <f t="shared" si="11"/>
        <v>0</v>
      </c>
      <c r="AD50" s="7"/>
      <c r="AE50" s="5" t="b">
        <f t="shared" si="12"/>
        <v>1</v>
      </c>
      <c r="AF50" s="5" t="b">
        <f t="shared" si="13"/>
        <v>0</v>
      </c>
      <c r="AG50" s="7"/>
      <c r="AH50" s="5" t="b">
        <f t="shared" si="21"/>
        <v>0</v>
      </c>
      <c r="AI50" s="5" t="b">
        <f t="shared" si="15"/>
        <v>0</v>
      </c>
      <c r="AJ50" s="5" t="b">
        <f t="shared" si="16"/>
        <v>0</v>
      </c>
      <c r="AK50" s="5" t="b">
        <f t="shared" si="17"/>
        <v>0</v>
      </c>
      <c r="AL50" s="5" t="b">
        <f t="shared" si="18"/>
        <v>0</v>
      </c>
      <c r="AM50" s="7"/>
      <c r="AN50" s="7">
        <v>1542742219</v>
      </c>
      <c r="AO50" s="29"/>
      <c r="AP50" s="31" t="s">
        <v>217</v>
      </c>
      <c r="AQ50" s="7"/>
    </row>
    <row r="51" spans="1:43" ht="15.75" customHeight="1">
      <c r="A51" s="101"/>
      <c r="B51" s="5" t="s">
        <v>189</v>
      </c>
      <c r="C51" s="5" t="b">
        <f t="shared" si="20"/>
        <v>1</v>
      </c>
      <c r="D51" s="5"/>
      <c r="E51" s="5" t="b">
        <f t="shared" si="0"/>
        <v>1</v>
      </c>
      <c r="F51" s="5"/>
      <c r="G51" s="5"/>
      <c r="H51" s="5" t="b">
        <f t="shared" si="1"/>
        <v>1</v>
      </c>
      <c r="I51" s="5" t="b">
        <f t="shared" si="2"/>
        <v>1</v>
      </c>
      <c r="J51" s="5" t="b">
        <f t="shared" si="3"/>
        <v>1</v>
      </c>
      <c r="K51" s="5"/>
      <c r="L51" s="5"/>
      <c r="M51" s="5" t="b">
        <f t="shared" si="4"/>
        <v>0</v>
      </c>
      <c r="N51" s="5"/>
      <c r="O51" s="7"/>
      <c r="P51" s="5" t="b">
        <f t="shared" si="5"/>
        <v>1</v>
      </c>
      <c r="Q51" s="7"/>
      <c r="R51" s="7"/>
      <c r="S51" s="7"/>
      <c r="T51" s="7"/>
      <c r="U51" s="7"/>
      <c r="V51" s="5" t="b">
        <f t="shared" si="6"/>
        <v>1</v>
      </c>
      <c r="W51" s="5" t="b">
        <f t="shared" si="7"/>
        <v>0</v>
      </c>
      <c r="X51" s="5" t="b">
        <f t="shared" si="8"/>
        <v>1</v>
      </c>
      <c r="Y51" s="5" t="b">
        <f t="shared" si="9"/>
        <v>0</v>
      </c>
      <c r="Z51" s="5" t="b">
        <f t="shared" si="10"/>
        <v>0</v>
      </c>
      <c r="AA51" s="7"/>
      <c r="AB51" s="7"/>
      <c r="AC51" s="5" t="b">
        <f t="shared" si="11"/>
        <v>0</v>
      </c>
      <c r="AD51" s="7"/>
      <c r="AE51" s="5" t="b">
        <f t="shared" si="12"/>
        <v>0</v>
      </c>
      <c r="AF51" s="5" t="b">
        <f t="shared" si="13"/>
        <v>1</v>
      </c>
      <c r="AG51" s="7"/>
      <c r="AH51" s="5" t="b">
        <f t="shared" si="21"/>
        <v>0</v>
      </c>
      <c r="AI51" s="5" t="b">
        <f t="shared" si="15"/>
        <v>1</v>
      </c>
      <c r="AJ51" s="5" t="b">
        <f t="shared" si="16"/>
        <v>0</v>
      </c>
      <c r="AK51" s="5" t="b">
        <f t="shared" si="17"/>
        <v>0</v>
      </c>
      <c r="AL51" s="5" t="b">
        <f t="shared" si="18"/>
        <v>0</v>
      </c>
      <c r="AM51" s="7"/>
      <c r="AN51" s="7">
        <v>1305237481</v>
      </c>
      <c r="AO51" s="29"/>
      <c r="AP51" s="31" t="s">
        <v>190</v>
      </c>
      <c r="AQ51" s="7"/>
    </row>
    <row r="52" spans="1:43" ht="15.75" customHeight="1">
      <c r="A52" s="101"/>
      <c r="B52" s="5" t="s">
        <v>107</v>
      </c>
      <c r="C52" s="5" t="b">
        <f t="shared" si="20"/>
        <v>0</v>
      </c>
      <c r="D52" s="5"/>
      <c r="E52" s="5" t="b">
        <f t="shared" si="0"/>
        <v>0</v>
      </c>
      <c r="F52" s="5"/>
      <c r="G52" s="5"/>
      <c r="H52" s="5" t="b">
        <f t="shared" si="1"/>
        <v>0</v>
      </c>
      <c r="I52" s="5" t="b">
        <f t="shared" si="2"/>
        <v>0</v>
      </c>
      <c r="J52" s="5" t="b">
        <f t="shared" si="3"/>
        <v>0</v>
      </c>
      <c r="K52" s="5"/>
      <c r="L52" s="5"/>
      <c r="M52" s="5" t="b">
        <f t="shared" si="4"/>
        <v>0</v>
      </c>
      <c r="N52" s="5"/>
      <c r="O52" s="7"/>
      <c r="P52" s="5" t="b">
        <f t="shared" si="5"/>
        <v>1</v>
      </c>
      <c r="Q52" s="7"/>
      <c r="R52" s="7"/>
      <c r="S52" s="7"/>
      <c r="T52" s="7"/>
      <c r="U52" s="7"/>
      <c r="V52" s="5" t="b">
        <f t="shared" si="6"/>
        <v>1</v>
      </c>
      <c r="W52" s="5" t="b">
        <f t="shared" si="7"/>
        <v>0</v>
      </c>
      <c r="X52" s="5" t="b">
        <f t="shared" si="8"/>
        <v>1</v>
      </c>
      <c r="Y52" s="5" t="b">
        <f t="shared" si="9"/>
        <v>0</v>
      </c>
      <c r="Z52" s="5" t="b">
        <f t="shared" si="10"/>
        <v>0</v>
      </c>
      <c r="AA52" s="7"/>
      <c r="AB52" s="7"/>
      <c r="AC52" s="5" t="b">
        <f t="shared" si="11"/>
        <v>0</v>
      </c>
      <c r="AD52" s="7"/>
      <c r="AE52" s="5" t="b">
        <f t="shared" si="12"/>
        <v>0</v>
      </c>
      <c r="AF52" s="5" t="b">
        <f t="shared" si="13"/>
        <v>0</v>
      </c>
      <c r="AG52" s="7"/>
      <c r="AH52" s="5" t="b">
        <f t="shared" si="21"/>
        <v>0</v>
      </c>
      <c r="AI52" s="5" t="b">
        <f t="shared" si="15"/>
        <v>0</v>
      </c>
      <c r="AJ52" s="5" t="b">
        <f t="shared" si="16"/>
        <v>0</v>
      </c>
      <c r="AK52" s="5" t="b">
        <f t="shared" si="17"/>
        <v>0</v>
      </c>
      <c r="AL52" s="5" t="b">
        <f t="shared" si="18"/>
        <v>0</v>
      </c>
      <c r="AM52" s="7"/>
      <c r="AN52" s="7">
        <v>1535446066</v>
      </c>
      <c r="AO52" s="29"/>
      <c r="AP52" s="31" t="s">
        <v>192</v>
      </c>
      <c r="AQ52" s="7"/>
    </row>
    <row r="53" spans="1:43" ht="15.75" customHeight="1">
      <c r="A53" s="101"/>
      <c r="B53" s="7" t="s">
        <v>108</v>
      </c>
      <c r="C53" s="5" t="b">
        <f t="shared" si="20"/>
        <v>0</v>
      </c>
      <c r="D53" s="7"/>
      <c r="E53" s="5" t="b">
        <f t="shared" si="0"/>
        <v>0</v>
      </c>
      <c r="F53" s="7"/>
      <c r="G53" s="7"/>
      <c r="H53" s="5" t="b">
        <f t="shared" si="1"/>
        <v>0</v>
      </c>
      <c r="I53" s="5" t="b">
        <f t="shared" si="2"/>
        <v>1</v>
      </c>
      <c r="J53" s="5" t="b">
        <f t="shared" si="3"/>
        <v>0</v>
      </c>
      <c r="K53" s="7"/>
      <c r="L53" s="7"/>
      <c r="M53" s="5" t="b">
        <f t="shared" si="4"/>
        <v>0</v>
      </c>
      <c r="N53" s="7"/>
      <c r="O53" s="7"/>
      <c r="P53" s="5" t="b">
        <f t="shared" si="5"/>
        <v>1</v>
      </c>
      <c r="Q53" s="7"/>
      <c r="R53" s="7"/>
      <c r="S53" s="7"/>
      <c r="T53" s="7"/>
      <c r="U53" s="7"/>
      <c r="V53" s="5" t="b">
        <f t="shared" si="6"/>
        <v>1</v>
      </c>
      <c r="W53" s="5" t="b">
        <f t="shared" si="7"/>
        <v>0</v>
      </c>
      <c r="X53" s="5" t="b">
        <f t="shared" si="8"/>
        <v>1</v>
      </c>
      <c r="Y53" s="5" t="b">
        <f t="shared" si="9"/>
        <v>0</v>
      </c>
      <c r="Z53" s="5" t="b">
        <f t="shared" si="10"/>
        <v>1</v>
      </c>
      <c r="AA53" s="7"/>
      <c r="AB53" s="7"/>
      <c r="AC53" s="5" t="b">
        <f t="shared" si="11"/>
        <v>0</v>
      </c>
      <c r="AD53" s="7"/>
      <c r="AE53" s="5" t="b">
        <f t="shared" si="12"/>
        <v>1</v>
      </c>
      <c r="AF53" s="5" t="b">
        <f t="shared" si="13"/>
        <v>1</v>
      </c>
      <c r="AG53" s="7"/>
      <c r="AH53" s="5" t="b">
        <f t="shared" si="21"/>
        <v>0</v>
      </c>
      <c r="AI53" s="5" t="b">
        <f t="shared" si="15"/>
        <v>0</v>
      </c>
      <c r="AJ53" s="5" t="b">
        <f t="shared" si="16"/>
        <v>1</v>
      </c>
      <c r="AK53" s="5" t="b">
        <f t="shared" si="17"/>
        <v>0</v>
      </c>
      <c r="AL53" s="5" t="b">
        <f t="shared" si="18"/>
        <v>0</v>
      </c>
      <c r="AM53" s="7"/>
      <c r="AN53" s="7">
        <v>1265086241</v>
      </c>
      <c r="AO53" s="29"/>
      <c r="AP53" s="31" t="s">
        <v>193</v>
      </c>
      <c r="AQ53" s="7"/>
    </row>
    <row r="54" spans="1:43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</row>
    <row r="55" spans="1:43" ht="13">
      <c r="A55" s="7"/>
      <c r="B55" s="7" t="s">
        <v>194</v>
      </c>
      <c r="C55" s="7">
        <f t="shared" ref="C55:AK55" si="22">COUNTIF(C4:C53, TRUE)</f>
        <v>31</v>
      </c>
      <c r="D55" s="7">
        <f t="shared" si="22"/>
        <v>0</v>
      </c>
      <c r="E55" s="7">
        <f t="shared" si="22"/>
        <v>35</v>
      </c>
      <c r="F55" s="7">
        <f t="shared" si="22"/>
        <v>0</v>
      </c>
      <c r="G55" s="7">
        <f t="shared" si="22"/>
        <v>0</v>
      </c>
      <c r="H55" s="7">
        <f t="shared" si="22"/>
        <v>42</v>
      </c>
      <c r="I55" s="7">
        <f t="shared" si="22"/>
        <v>44</v>
      </c>
      <c r="J55" s="7">
        <f t="shared" si="22"/>
        <v>36</v>
      </c>
      <c r="K55" s="7">
        <f t="shared" si="22"/>
        <v>0</v>
      </c>
      <c r="L55" s="7">
        <f t="shared" si="22"/>
        <v>0</v>
      </c>
      <c r="M55" s="7">
        <f t="shared" si="22"/>
        <v>30</v>
      </c>
      <c r="N55" s="7">
        <f t="shared" si="22"/>
        <v>0</v>
      </c>
      <c r="O55" s="7">
        <f t="shared" si="22"/>
        <v>0</v>
      </c>
      <c r="P55" s="7">
        <f t="shared" si="22"/>
        <v>46</v>
      </c>
      <c r="Q55" s="7">
        <f t="shared" si="22"/>
        <v>0</v>
      </c>
      <c r="R55" s="7">
        <f t="shared" si="22"/>
        <v>0</v>
      </c>
      <c r="S55" s="7">
        <f t="shared" si="22"/>
        <v>0</v>
      </c>
      <c r="T55" s="7">
        <f t="shared" si="22"/>
        <v>0</v>
      </c>
      <c r="U55" s="7">
        <f t="shared" si="22"/>
        <v>0</v>
      </c>
      <c r="V55" s="7">
        <f t="shared" si="22"/>
        <v>47</v>
      </c>
      <c r="W55" s="7">
        <f t="shared" si="22"/>
        <v>15</v>
      </c>
      <c r="X55" s="7">
        <f t="shared" si="22"/>
        <v>50</v>
      </c>
      <c r="Y55" s="7">
        <f t="shared" si="22"/>
        <v>35</v>
      </c>
      <c r="Z55" s="7">
        <f t="shared" si="22"/>
        <v>46</v>
      </c>
      <c r="AA55" s="7">
        <f t="shared" si="22"/>
        <v>0</v>
      </c>
      <c r="AB55" s="7">
        <f t="shared" si="22"/>
        <v>0</v>
      </c>
      <c r="AC55" s="7">
        <f t="shared" si="22"/>
        <v>6</v>
      </c>
      <c r="AD55" s="7">
        <f t="shared" si="22"/>
        <v>0</v>
      </c>
      <c r="AE55" s="7">
        <f t="shared" si="22"/>
        <v>33</v>
      </c>
      <c r="AF55" s="7">
        <f t="shared" si="22"/>
        <v>46</v>
      </c>
      <c r="AG55" s="7">
        <f t="shared" si="22"/>
        <v>0</v>
      </c>
      <c r="AH55" s="7">
        <f t="shared" si="22"/>
        <v>12</v>
      </c>
      <c r="AI55" s="7">
        <f t="shared" si="22"/>
        <v>43</v>
      </c>
      <c r="AJ55" s="7">
        <f t="shared" si="22"/>
        <v>10</v>
      </c>
      <c r="AK55" s="7">
        <f t="shared" si="22"/>
        <v>22</v>
      </c>
      <c r="AL55" s="7"/>
      <c r="AM55" s="7">
        <f>COUNTIF(AM4:AM53, "x")</f>
        <v>16</v>
      </c>
      <c r="AN55" s="7"/>
      <c r="AO55" s="7"/>
      <c r="AP55" s="7"/>
      <c r="AQ55" s="7"/>
    </row>
    <row r="56" spans="1:43" ht="1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</row>
    <row r="57" spans="1:43" ht="1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</row>
    <row r="58" spans="1:43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</row>
    <row r="59" spans="1:43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</row>
    <row r="60" spans="1:43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</row>
    <row r="61" spans="1:43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</row>
    <row r="62" spans="1:43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</row>
    <row r="63" spans="1:43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</row>
    <row r="64" spans="1:43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</row>
    <row r="65" spans="1:43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</row>
    <row r="66" spans="1:43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</row>
    <row r="67" spans="1:43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</row>
    <row r="68" spans="1:43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</row>
    <row r="69" spans="1:43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</row>
    <row r="70" spans="1:43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</row>
    <row r="71" spans="1:43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</row>
    <row r="72" spans="1:43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</row>
    <row r="73" spans="1:43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</row>
    <row r="74" spans="1:43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</row>
    <row r="75" spans="1:43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</row>
    <row r="76" spans="1:43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</row>
    <row r="77" spans="1:43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</row>
    <row r="78" spans="1:43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</row>
    <row r="79" spans="1:43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</row>
    <row r="80" spans="1:43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</row>
    <row r="81" spans="1:43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</row>
    <row r="82" spans="1:43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</row>
    <row r="83" spans="1:43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</row>
    <row r="84" spans="1:43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</row>
    <row r="85" spans="1:43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</row>
    <row r="86" spans="1:43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</row>
    <row r="87" spans="1:43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</row>
    <row r="88" spans="1:43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</row>
    <row r="89" spans="1:43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</row>
    <row r="90" spans="1:43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</row>
    <row r="91" spans="1:43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</row>
    <row r="92" spans="1:43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</row>
    <row r="93" spans="1:43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</row>
    <row r="94" spans="1:43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</row>
    <row r="95" spans="1:43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</row>
    <row r="96" spans="1:43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</row>
    <row r="97" spans="1:43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</row>
    <row r="98" spans="1:43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</row>
    <row r="99" spans="1:43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</row>
    <row r="100" spans="1:43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</row>
    <row r="101" spans="1:43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</row>
    <row r="102" spans="1:43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</row>
    <row r="103" spans="1:43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</row>
    <row r="104" spans="1:43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</row>
    <row r="105" spans="1:43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</row>
    <row r="106" spans="1:43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</row>
    <row r="107" spans="1:43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</row>
    <row r="108" spans="1:43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</row>
    <row r="109" spans="1:43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</row>
    <row r="110" spans="1:43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</row>
    <row r="111" spans="1:43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</row>
    <row r="112" spans="1:43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</row>
    <row r="113" spans="1:43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</row>
    <row r="114" spans="1:43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</row>
    <row r="115" spans="1:43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</row>
    <row r="116" spans="1:43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</row>
    <row r="117" spans="1:43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</row>
    <row r="118" spans="1:43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</row>
    <row r="119" spans="1:43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</row>
    <row r="120" spans="1:43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</row>
    <row r="121" spans="1:43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</row>
    <row r="122" spans="1:43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</row>
    <row r="123" spans="1:43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</row>
    <row r="124" spans="1:43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</row>
    <row r="125" spans="1:43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</row>
    <row r="126" spans="1:43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</row>
    <row r="127" spans="1:43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</row>
    <row r="128" spans="1:43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</row>
    <row r="129" spans="1:43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</row>
    <row r="130" spans="1:43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</row>
    <row r="131" spans="1:43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</row>
    <row r="132" spans="1:43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</row>
    <row r="133" spans="1:43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</row>
    <row r="134" spans="1:43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</row>
    <row r="135" spans="1:43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</row>
    <row r="136" spans="1:43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</row>
    <row r="137" spans="1:43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</row>
    <row r="138" spans="1:43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</row>
    <row r="139" spans="1:43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</row>
    <row r="140" spans="1:43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</row>
    <row r="141" spans="1:43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</row>
    <row r="142" spans="1:43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</row>
    <row r="143" spans="1:43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</row>
    <row r="144" spans="1:43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</row>
    <row r="145" spans="1:43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</row>
    <row r="146" spans="1:43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</row>
    <row r="147" spans="1:43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</row>
    <row r="148" spans="1:43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</row>
    <row r="149" spans="1:43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</row>
    <row r="150" spans="1:43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</row>
    <row r="151" spans="1:43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</row>
    <row r="152" spans="1:43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</row>
    <row r="153" spans="1:43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</row>
    <row r="154" spans="1:43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</row>
    <row r="155" spans="1:43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</row>
    <row r="156" spans="1:43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</row>
    <row r="157" spans="1:43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</row>
    <row r="158" spans="1:43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</row>
    <row r="159" spans="1:43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</row>
    <row r="160" spans="1:43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</row>
    <row r="161" spans="1:43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</row>
    <row r="162" spans="1:43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spans="1:43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spans="1:43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spans="1:43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spans="1:43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spans="1:43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spans="1:43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spans="1:43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spans="1:43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spans="1:43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spans="1:43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spans="1:43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spans="1:43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spans="1:43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spans="1:43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spans="1:43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spans="1:43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spans="1:43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spans="1:43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spans="1:43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spans="1:43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spans="1:43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spans="1:43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spans="1:43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spans="1:43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spans="1:43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spans="1:43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spans="1:43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spans="1:43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spans="1:43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spans="1:43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spans="1:43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spans="1:43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spans="1:43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spans="1:43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spans="1:43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spans="1:43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spans="1:43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spans="1:43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spans="1:43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spans="1:43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spans="1:43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spans="1:43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spans="1:43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spans="1:43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spans="1:43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spans="1:43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spans="1:43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spans="1:43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spans="1:43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spans="1:43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spans="1:43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spans="1:43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spans="1:43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spans="1:43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spans="1:43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spans="1:43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spans="1:43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spans="1:43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spans="1:43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spans="1:43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spans="1:43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spans="1:43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spans="1:43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spans="1:43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spans="1:43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spans="1:43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spans="1:43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spans="1:43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spans="1:43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spans="1:43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spans="1:43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spans="1:43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spans="1:43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spans="1:43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spans="1:43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spans="1:43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spans="1:43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spans="1:43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spans="1:43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spans="1:43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spans="1:43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spans="1:43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spans="1:43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spans="1:43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spans="1:43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spans="1:43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spans="1:43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spans="1:43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spans="1:43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spans="1:43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spans="1:43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spans="1:43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spans="1:43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spans="1:43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spans="1:43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spans="1:43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spans="1:43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spans="1:43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spans="1:43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spans="1:43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spans="1:43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spans="1:43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spans="1:43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spans="1:43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spans="1:43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spans="1:43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spans="1:43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spans="1:43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spans="1:43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spans="1:43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spans="1:43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spans="1:43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spans="1:43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spans="1:43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spans="1:43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spans="1:43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spans="1:43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spans="1:43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spans="1:43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spans="1:43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spans="1:43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spans="1:43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spans="1:43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spans="1:43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spans="1:43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spans="1:43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spans="1:43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spans="1:43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spans="1:43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spans="1:43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spans="1:43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spans="1:43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spans="1:43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spans="1:43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spans="1:43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spans="1:43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spans="1:43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spans="1:43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spans="1:43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spans="1:43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spans="1:43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spans="1:43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spans="1:43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spans="1:43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spans="1:43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spans="1:43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spans="1:43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spans="1:43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spans="1:43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spans="1:43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spans="1:43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spans="1:43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spans="1:43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spans="1:43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spans="1:43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spans="1:43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spans="1:43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spans="1:43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spans="1:43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spans="1:43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spans="1:43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spans="1:43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spans="1:43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spans="1:43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spans="1:43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spans="1:43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spans="1:43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spans="1:43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spans="1:43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spans="1:43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spans="1:43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spans="1:43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spans="1:43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spans="1:43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spans="1:43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spans="1:43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spans="1:43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spans="1:43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spans="1:43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spans="1:43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spans="1:43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spans="1:43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spans="1:43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spans="1:43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spans="1:43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spans="1:43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spans="1:43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spans="1:43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spans="1:43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spans="1:43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spans="1:43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spans="1:43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spans="1:43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spans="1:43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spans="1:43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spans="1:43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spans="1:43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spans="1:43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spans="1:43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spans="1:43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spans="1:43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spans="1:43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spans="1:43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spans="1:43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spans="1:43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spans="1:43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spans="1:43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spans="1:43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spans="1:43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spans="1:43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spans="1:43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spans="1:43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spans="1:43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spans="1:43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spans="1:43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spans="1:43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spans="1:43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spans="1:43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spans="1:43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spans="1:43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spans="1:43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spans="1:43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spans="1:43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spans="1:43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spans="1:43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spans="1:43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spans="1:43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spans="1:43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spans="1:43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spans="1:43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spans="1:43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spans="1:43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spans="1:43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spans="1:43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spans="1:43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spans="1:43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spans="1:43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spans="1:43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spans="1:43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spans="1:43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spans="1:43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spans="1:43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spans="1:43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spans="1:43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spans="1:43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spans="1:43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spans="1:43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spans="1:43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spans="1:43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spans="1:43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spans="1:43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spans="1:43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spans="1:43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spans="1:43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spans="1:43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spans="1:43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spans="1:43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spans="1:43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spans="1:43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spans="1:43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spans="1:43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spans="1:43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spans="1:43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spans="1:43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spans="1:43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spans="1:43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spans="1:43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spans="1:43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spans="1:43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spans="1:43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spans="1:43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spans="1:43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spans="1:43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spans="1:43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spans="1:43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spans="1:43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spans="1:43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spans="1:43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spans="1:43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spans="1:43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spans="1:43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spans="1:43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spans="1:43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spans="1:43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spans="1:43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spans="1:43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spans="1:43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spans="1:43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spans="1:43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spans="1:43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spans="1:43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spans="1:43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spans="1:43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spans="1:43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spans="1:43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spans="1:43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spans="1:43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spans="1:43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spans="1:43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spans="1:43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spans="1:43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spans="1:43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spans="1:43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spans="1:43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spans="1:43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spans="1:43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spans="1:43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spans="1:43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spans="1:43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spans="1:43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spans="1:43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spans="1:43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spans="1:43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spans="1:43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spans="1:43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spans="1:43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spans="1:43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spans="1:43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spans="1:43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spans="1:43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spans="1:43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spans="1:43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spans="1:43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spans="1:43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spans="1:43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spans="1:43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spans="1:43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spans="1:43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spans="1:43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spans="1:43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spans="1:43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spans="1:43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spans="1:43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spans="1:43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spans="1:43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spans="1:43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spans="1:43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spans="1:43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spans="1:43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spans="1:43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spans="1:43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spans="1:43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spans="1:43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spans="1:43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spans="1:43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spans="1:43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spans="1:43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spans="1:43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spans="1:43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spans="1:43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spans="1:43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spans="1:43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spans="1:43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spans="1:43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spans="1:43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spans="1:43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spans="1:43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spans="1:43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spans="1:43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spans="1:43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spans="1:43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spans="1:43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spans="1:43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spans="1:43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spans="1:43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spans="1:43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spans="1:43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spans="1:43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spans="1:43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spans="1:43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spans="1:43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spans="1:43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spans="1:43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spans="1:43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spans="1:43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spans="1:43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spans="1:43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spans="1:43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spans="1:43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spans="1:43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spans="1:43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spans="1:43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spans="1:43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spans="1:43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spans="1:43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spans="1:43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spans="1:43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spans="1:43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spans="1:43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spans="1:43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spans="1:43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spans="1:43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spans="1:43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spans="1:43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spans="1:43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spans="1:43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spans="1:43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spans="1:43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spans="1:43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spans="1:43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spans="1:43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spans="1:43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spans="1:43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spans="1:43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spans="1:43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spans="1:43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spans="1:43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spans="1:43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spans="1:43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spans="1:43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spans="1:43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spans="1:43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spans="1:43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spans="1:43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spans="1:43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spans="1:43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spans="1:43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spans="1:43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spans="1:43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spans="1:43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spans="1:43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spans="1:43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spans="1:43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spans="1:43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spans="1:43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spans="1:43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spans="1:43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spans="1:43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spans="1:43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spans="1:43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spans="1:43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spans="1:43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spans="1:43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spans="1:43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spans="1:43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spans="1:43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spans="1:43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spans="1:43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spans="1:43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spans="1:43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spans="1:43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spans="1:43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spans="1:43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spans="1:43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spans="1:43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spans="1:43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spans="1:43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spans="1:43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spans="1:43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spans="1:43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spans="1:43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spans="1:43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spans="1:43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spans="1:43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spans="1:43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spans="1:43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spans="1:43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spans="1:43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spans="1:43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spans="1:43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spans="1:43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spans="1:43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spans="1:43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spans="1:43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spans="1:43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spans="1:43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spans="1:43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spans="1:43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spans="1:43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spans="1:43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spans="1:43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spans="1:43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spans="1:43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spans="1:43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spans="1:43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spans="1:43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spans="1:43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spans="1:43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spans="1:43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spans="1:43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spans="1:43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spans="1:43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spans="1:43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spans="1:43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spans="1:43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spans="1:43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spans="1:43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spans="1:43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spans="1:43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spans="1:43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spans="1:43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spans="1:43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spans="1:43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spans="1:43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spans="1:43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spans="1:43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spans="1:43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spans="1:43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spans="1:43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spans="1:43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spans="1:43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spans="1:43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spans="1:43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spans="1:43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spans="1:43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spans="1:43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spans="1:43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spans="1:43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spans="1:43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spans="1:43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spans="1:43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spans="1:43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spans="1:43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spans="1:43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spans="1:43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spans="1:43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spans="1:43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spans="1:43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spans="1:43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spans="1:43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spans="1:43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spans="1:43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spans="1:43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spans="1:43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spans="1:43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spans="1:43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spans="1:43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spans="1:43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spans="1:43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spans="1:43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spans="1:43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spans="1:43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spans="1:43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spans="1:43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spans="1:43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spans="1:43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spans="1:43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spans="1:43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spans="1:43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spans="1:43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spans="1:43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spans="1:43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spans="1:43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spans="1:43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spans="1:43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spans="1:43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spans="1:43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spans="1:43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spans="1:43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spans="1:43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spans="1:43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spans="1:43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spans="1:43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spans="1:43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spans="1:43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spans="1:43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spans="1:43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spans="1:43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spans="1:43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spans="1:43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spans="1:43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spans="1:43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spans="1:43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spans="1:43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spans="1:43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spans="1:43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spans="1:43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spans="1:43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spans="1:43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spans="1:43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spans="1:43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spans="1:43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spans="1:43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spans="1:43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spans="1:43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spans="1:43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spans="1:43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spans="1:43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spans="1:43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spans="1:43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spans="1:43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spans="1:43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spans="1:43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spans="1:43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spans="1:43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spans="1:43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spans="1:43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spans="1:43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spans="1:43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spans="1:43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spans="1:43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spans="1:43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spans="1:43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spans="1:43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spans="1:43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spans="1:43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spans="1:43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spans="1:43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spans="1:43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spans="1:43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spans="1:43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spans="1:43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spans="1:43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spans="1:43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spans="1:43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spans="1:43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spans="1:43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spans="1:43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spans="1:43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spans="1:43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spans="1:43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spans="1:43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spans="1:43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spans="1:43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spans="1:43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spans="1:43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spans="1:43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spans="1:43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spans="1:43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spans="1:43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spans="1:43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spans="1:43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spans="1:43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spans="1:43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spans="1:43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spans="1:43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spans="1:43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spans="1:43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spans="1:43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spans="1:43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spans="1:43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spans="1:43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spans="1:43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spans="1:43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spans="1:43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spans="1:43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spans="1:43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spans="1:43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spans="1:43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spans="1:43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spans="1:43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spans="1:43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spans="1:43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spans="1:43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spans="1:43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spans="1:43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spans="1:43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spans="1:43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spans="1:43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spans="1:43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spans="1:43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spans="1:43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spans="1:43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spans="1:43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spans="1:43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spans="1:43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spans="1:43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spans="1:43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spans="1:43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spans="1:43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spans="1:43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spans="1:43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spans="1:43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spans="1:43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spans="1:43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spans="1:43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spans="1:43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spans="1:43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spans="1:43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spans="1:43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spans="1:43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spans="1:43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spans="1:43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spans="1:43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spans="1:43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spans="1:43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spans="1:43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spans="1:43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spans="1:43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spans="1:43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spans="1:43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spans="1:43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spans="1:43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spans="1:43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spans="1:43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spans="1:43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spans="1:43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spans="1:43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spans="1:43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spans="1:43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spans="1:43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spans="1:43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spans="1:43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spans="1:43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spans="1:43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spans="1:43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spans="1:43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spans="1:43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spans="1:43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spans="1:43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spans="1:43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spans="1:43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spans="1:43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spans="1:43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spans="1:43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spans="1:43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spans="1:43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spans="1:43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spans="1:43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spans="1:43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spans="1:43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spans="1:43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spans="1:43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spans="1:43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spans="1:43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spans="1:43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spans="1:43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spans="1:43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43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spans="1:43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spans="1:43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spans="1:43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spans="1:43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spans="1:43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spans="1:43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spans="1:43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spans="1:43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spans="1:43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spans="1:43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spans="1:43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spans="1:43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spans="1:43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spans="1:43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spans="1:43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spans="1:43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spans="1:43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spans="1:43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spans="1:43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spans="1:43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spans="1:43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spans="1:43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spans="1:43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spans="1:43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spans="1:43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spans="1:43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spans="1:43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spans="1:43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spans="1:43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spans="1:43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spans="1:43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spans="1:43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spans="1:43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spans="1:43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spans="1:43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spans="1:43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spans="1:43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spans="1:43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spans="1:43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spans="1:43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spans="1:43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spans="1:43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spans="1:43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spans="1:43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spans="1:43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spans="1:43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spans="1:43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spans="1:43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spans="1:43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spans="1:43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spans="1:43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spans="1:43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spans="1:43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spans="1:43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spans="1:43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spans="1:43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spans="1:43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spans="1:43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spans="1:43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spans="1:43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spans="1:43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spans="1:43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spans="1:43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spans="1:43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spans="1:43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spans="1:43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spans="1:43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spans="1:43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spans="1:43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43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spans="1:43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spans="1:43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spans="1:43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spans="1:43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spans="1:43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43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spans="1:43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spans="1:43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spans="1:43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spans="1:43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spans="1:43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spans="1:43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spans="1:43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spans="1:43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spans="1:43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spans="1:43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spans="1:43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43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spans="1:43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spans="1:43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spans="1:43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spans="1:43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spans="1:43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spans="1:43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spans="1:43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spans="1:43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spans="1:43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spans="1:43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spans="1:43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spans="1:43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spans="1:43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spans="1:43" ht="1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</sheetData>
  <mergeCells count="20">
    <mergeCell ref="A40:A43"/>
    <mergeCell ref="A44:A48"/>
    <mergeCell ref="A49:A53"/>
    <mergeCell ref="V2:Y2"/>
    <mergeCell ref="Z2:AB2"/>
    <mergeCell ref="A4:A8"/>
    <mergeCell ref="A9:A18"/>
    <mergeCell ref="A19:A22"/>
    <mergeCell ref="A23:A26"/>
    <mergeCell ref="A27:A36"/>
    <mergeCell ref="AM1:AM3"/>
    <mergeCell ref="C2:G2"/>
    <mergeCell ref="H2:M2"/>
    <mergeCell ref="N2:U2"/>
    <mergeCell ref="A37:A39"/>
    <mergeCell ref="AC2:AE2"/>
    <mergeCell ref="AF2:AH2"/>
    <mergeCell ref="A1:A3"/>
    <mergeCell ref="B1:B3"/>
    <mergeCell ref="C1:AG1"/>
  </mergeCells>
  <phoneticPr fontId="37" type="noConversion"/>
  <conditionalFormatting sqref="E4:AL53">
    <cfRule type="containsText" dxfId="39" priority="1" operator="containsText" text="TRUE">
      <formula>NOT(ISERROR(SEARCH(("TRUE"),(E4))))</formula>
    </cfRule>
  </conditionalFormatting>
  <conditionalFormatting sqref="C4:C53">
    <cfRule type="containsText" dxfId="38" priority="2" operator="containsText" text="TRUE">
      <formula>NOT(ISERROR(SEARCH(("TRUE"),(C4))))</formula>
    </cfRule>
  </conditionalFormatting>
  <printOptions horizontalCentered="1" gridLines="1"/>
  <pageMargins left="0.25" right="0.25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P9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1.5" customWidth="1"/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5" width="3.5" customWidth="1"/>
    <col min="36" max="37" width="10.5" customWidth="1"/>
    <col min="38" max="38" width="9.33203125" hidden="1" customWidth="1"/>
    <col min="39" max="39" width="34.6640625" hidden="1" customWidth="1"/>
    <col min="40" max="40" width="36.6640625" hidden="1" customWidth="1"/>
    <col min="41" max="41" width="19.6640625" hidden="1" customWidth="1"/>
    <col min="42" max="42" width="31.83203125" hidden="1" customWidth="1"/>
  </cols>
  <sheetData>
    <row r="1" spans="1:42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02" t="s">
        <v>117</v>
      </c>
      <c r="AK1" s="1"/>
      <c r="AL1" s="1"/>
      <c r="AM1" s="1"/>
      <c r="AN1" s="102" t="s">
        <v>4</v>
      </c>
      <c r="AO1" s="1"/>
      <c r="AP1" s="1"/>
    </row>
    <row r="2" spans="1:42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01"/>
      <c r="AK2" s="1"/>
      <c r="AL2" s="1"/>
      <c r="AM2" s="1"/>
      <c r="AN2" s="101"/>
      <c r="AO2" s="1"/>
      <c r="AP2" s="1"/>
    </row>
    <row r="3" spans="1:42" ht="113">
      <c r="A3" s="101"/>
      <c r="B3" s="101"/>
      <c r="C3" s="2" t="s">
        <v>12</v>
      </c>
      <c r="D3" s="13" t="s">
        <v>13</v>
      </c>
      <c r="E3" s="13" t="s">
        <v>14</v>
      </c>
      <c r="F3" s="2" t="s">
        <v>15</v>
      </c>
      <c r="G3" s="2" t="s">
        <v>118</v>
      </c>
      <c r="H3" s="2" t="s">
        <v>17</v>
      </c>
      <c r="I3" s="2" t="s">
        <v>18</v>
      </c>
      <c r="J3" s="2" t="s">
        <v>19</v>
      </c>
      <c r="K3" s="2" t="s">
        <v>119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14" t="s">
        <v>120</v>
      </c>
      <c r="S3" s="2" t="s">
        <v>28</v>
      </c>
      <c r="T3" s="13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01"/>
      <c r="AK3" s="1" t="s">
        <v>197</v>
      </c>
      <c r="AL3" s="1" t="s">
        <v>122</v>
      </c>
      <c r="AM3" s="1" t="s">
        <v>123</v>
      </c>
      <c r="AN3" s="101"/>
      <c r="AO3" s="1"/>
      <c r="AP3" s="1"/>
    </row>
    <row r="4" spans="1:42" ht="15.75" customHeight="1">
      <c r="A4" s="104" t="s">
        <v>44</v>
      </c>
      <c r="B4" s="15" t="s">
        <v>45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 t="s">
        <v>124</v>
      </c>
      <c r="O4" s="16" t="s">
        <v>124</v>
      </c>
      <c r="P4" s="16" t="s">
        <v>124</v>
      </c>
      <c r="Q4" s="16"/>
      <c r="R4" s="16" t="s">
        <v>124</v>
      </c>
      <c r="S4" s="16" t="s">
        <v>124</v>
      </c>
      <c r="T4" s="16"/>
      <c r="U4" s="16" t="s">
        <v>124</v>
      </c>
      <c r="V4" s="16" t="s">
        <v>124</v>
      </c>
      <c r="W4" s="16"/>
      <c r="X4" s="16" t="s">
        <v>125</v>
      </c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28" t="s">
        <v>124</v>
      </c>
      <c r="AJ4" s="16">
        <f t="shared" ref="AJ4:AJ55" si="0">COUNTIF(C4:AH4, "x")</f>
        <v>8</v>
      </c>
      <c r="AK4" s="16">
        <v>284882215</v>
      </c>
      <c r="AL4" s="17"/>
      <c r="AM4" s="17" t="s">
        <v>126</v>
      </c>
      <c r="AN4" s="16" t="s">
        <v>198</v>
      </c>
      <c r="AO4" s="16"/>
      <c r="AP4" s="16" t="s">
        <v>127</v>
      </c>
    </row>
    <row r="5" spans="1:42" ht="15.75" customHeight="1">
      <c r="A5" s="101"/>
      <c r="B5" s="18" t="s">
        <v>46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 t="s">
        <v>124</v>
      </c>
      <c r="O5" s="18" t="s">
        <v>124</v>
      </c>
      <c r="P5" s="19" t="s">
        <v>124</v>
      </c>
      <c r="Q5" s="19"/>
      <c r="R5" s="19" t="s">
        <v>124</v>
      </c>
      <c r="S5" s="19" t="s">
        <v>124</v>
      </c>
      <c r="T5" s="19"/>
      <c r="U5" s="19" t="s">
        <v>124</v>
      </c>
      <c r="V5" s="19" t="s">
        <v>124</v>
      </c>
      <c r="W5" s="19"/>
      <c r="X5" s="19" t="s">
        <v>124</v>
      </c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35" t="s">
        <v>124</v>
      </c>
      <c r="AJ5" s="19">
        <f t="shared" si="0"/>
        <v>8</v>
      </c>
      <c r="AK5" s="19">
        <v>389801252</v>
      </c>
      <c r="AL5" s="20"/>
      <c r="AM5" s="20" t="s">
        <v>126</v>
      </c>
      <c r="AN5" s="19"/>
      <c r="AO5" s="19"/>
      <c r="AP5" s="21" t="s">
        <v>128</v>
      </c>
    </row>
    <row r="6" spans="1:42" ht="15.75" customHeight="1">
      <c r="A6" s="101"/>
      <c r="B6" s="15" t="s">
        <v>47</v>
      </c>
      <c r="C6" s="15"/>
      <c r="D6" s="15" t="s">
        <v>124</v>
      </c>
      <c r="E6" s="15"/>
      <c r="F6" s="15"/>
      <c r="G6" s="15"/>
      <c r="H6" s="15"/>
      <c r="I6" s="15"/>
      <c r="J6" s="15"/>
      <c r="K6" s="15"/>
      <c r="L6" s="15"/>
      <c r="M6" s="15"/>
      <c r="N6" s="15" t="s">
        <v>124</v>
      </c>
      <c r="O6" s="16" t="s">
        <v>124</v>
      </c>
      <c r="P6" s="16" t="s">
        <v>124</v>
      </c>
      <c r="Q6" s="16"/>
      <c r="R6" s="16"/>
      <c r="S6" s="16" t="s">
        <v>124</v>
      </c>
      <c r="T6" s="16" t="s">
        <v>124</v>
      </c>
      <c r="U6" s="16" t="s">
        <v>124</v>
      </c>
      <c r="V6" s="16" t="s">
        <v>124</v>
      </c>
      <c r="W6" s="16" t="s">
        <v>124</v>
      </c>
      <c r="X6" s="16"/>
      <c r="Y6" s="16" t="s">
        <v>124</v>
      </c>
      <c r="Z6" s="16"/>
      <c r="AA6" s="16"/>
      <c r="AB6" s="16"/>
      <c r="AC6" s="16"/>
      <c r="AD6" s="16"/>
      <c r="AE6" s="16"/>
      <c r="AF6" s="16"/>
      <c r="AG6" s="16"/>
      <c r="AH6" s="16"/>
      <c r="AI6" s="28" t="s">
        <v>124</v>
      </c>
      <c r="AJ6" s="16">
        <f t="shared" si="0"/>
        <v>10</v>
      </c>
      <c r="AK6" s="16">
        <v>443904275</v>
      </c>
      <c r="AL6" s="17"/>
      <c r="AM6" s="17" t="s">
        <v>129</v>
      </c>
      <c r="AN6" s="16"/>
      <c r="AO6" s="16"/>
      <c r="AP6" s="22" t="s">
        <v>130</v>
      </c>
    </row>
    <row r="7" spans="1:42" ht="15.75" customHeight="1">
      <c r="A7" s="101"/>
      <c r="B7" s="18" t="s">
        <v>48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 t="s">
        <v>124</v>
      </c>
      <c r="O7" s="19" t="s">
        <v>124</v>
      </c>
      <c r="P7" s="19" t="s">
        <v>124</v>
      </c>
      <c r="Q7" s="19"/>
      <c r="R7" s="19"/>
      <c r="S7" s="19"/>
      <c r="T7" s="19"/>
      <c r="U7" s="19"/>
      <c r="V7" s="19" t="s">
        <v>124</v>
      </c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>
        <f t="shared" si="0"/>
        <v>4</v>
      </c>
      <c r="AK7" s="19">
        <v>333903271</v>
      </c>
      <c r="AL7" s="20"/>
      <c r="AM7" s="20" t="s">
        <v>131</v>
      </c>
      <c r="AN7" s="19"/>
      <c r="AO7" s="19"/>
      <c r="AP7" s="19"/>
    </row>
    <row r="8" spans="1:42" ht="15.75" hidden="1" customHeight="1">
      <c r="A8" s="101"/>
      <c r="B8" s="23" t="s">
        <v>49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16">
        <f t="shared" si="0"/>
        <v>0</v>
      </c>
      <c r="AK8" s="16">
        <v>310633997</v>
      </c>
      <c r="AL8" s="21" t="s">
        <v>132</v>
      </c>
      <c r="AM8" s="24" t="s">
        <v>133</v>
      </c>
      <c r="AN8" s="21" t="s">
        <v>134</v>
      </c>
      <c r="AO8" s="16"/>
      <c r="AP8" s="16"/>
    </row>
    <row r="9" spans="1:42" ht="15.75" customHeight="1">
      <c r="A9" s="101"/>
      <c r="B9" s="18" t="s">
        <v>50</v>
      </c>
      <c r="C9" s="18"/>
      <c r="D9" s="18" t="s">
        <v>124</v>
      </c>
      <c r="E9" s="18"/>
      <c r="F9" s="18"/>
      <c r="G9" s="18"/>
      <c r="H9" s="18"/>
      <c r="I9" s="18"/>
      <c r="J9" s="18"/>
      <c r="K9" s="18"/>
      <c r="L9" s="18"/>
      <c r="M9" s="18"/>
      <c r="N9" s="18" t="s">
        <v>124</v>
      </c>
      <c r="O9" s="19" t="s">
        <v>124</v>
      </c>
      <c r="P9" s="19"/>
      <c r="Q9" s="19"/>
      <c r="R9" s="19"/>
      <c r="S9" s="19" t="s">
        <v>124</v>
      </c>
      <c r="T9" s="19"/>
      <c r="U9" s="19"/>
      <c r="V9" s="19"/>
      <c r="W9" s="19" t="s">
        <v>124</v>
      </c>
      <c r="X9" s="19" t="s">
        <v>124</v>
      </c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>
        <f t="shared" si="0"/>
        <v>6</v>
      </c>
      <c r="AK9" s="19">
        <v>333903271</v>
      </c>
      <c r="AL9" s="19" t="s">
        <v>132</v>
      </c>
      <c r="AM9" s="20" t="s">
        <v>131</v>
      </c>
      <c r="AN9" s="19" t="s">
        <v>135</v>
      </c>
      <c r="AO9" s="19"/>
      <c r="AP9" s="19"/>
    </row>
    <row r="10" spans="1:42" ht="15.75" customHeight="1">
      <c r="A10" s="104" t="s">
        <v>51</v>
      </c>
      <c r="B10" s="15" t="s">
        <v>52</v>
      </c>
      <c r="C10" s="15"/>
      <c r="D10" s="15" t="s">
        <v>124</v>
      </c>
      <c r="E10" s="15"/>
      <c r="F10" s="15"/>
      <c r="G10" s="15" t="s">
        <v>124</v>
      </c>
      <c r="H10" s="15" t="s">
        <v>124</v>
      </c>
      <c r="I10" s="15"/>
      <c r="J10" s="15"/>
      <c r="K10" s="15"/>
      <c r="L10" s="15" t="s">
        <v>124</v>
      </c>
      <c r="M10" s="15"/>
      <c r="N10" s="15" t="s">
        <v>124</v>
      </c>
      <c r="O10" s="16" t="s">
        <v>124</v>
      </c>
      <c r="P10" s="16"/>
      <c r="Q10" s="16"/>
      <c r="R10" s="16"/>
      <c r="S10" s="16" t="s">
        <v>124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>
        <f t="shared" si="0"/>
        <v>7</v>
      </c>
      <c r="AK10" s="16">
        <v>585027354</v>
      </c>
      <c r="AL10" s="16" t="s">
        <v>132</v>
      </c>
      <c r="AM10" s="17" t="s">
        <v>136</v>
      </c>
      <c r="AN10" s="16"/>
      <c r="AO10" s="16"/>
      <c r="AP10" s="16"/>
    </row>
    <row r="11" spans="1:42" ht="15.75" customHeight="1">
      <c r="A11" s="101"/>
      <c r="B11" s="18" t="s">
        <v>53</v>
      </c>
      <c r="C11" s="18" t="s">
        <v>124</v>
      </c>
      <c r="D11" s="18" t="s">
        <v>124</v>
      </c>
      <c r="E11" s="18"/>
      <c r="F11" s="18"/>
      <c r="G11" s="18"/>
      <c r="H11" s="18"/>
      <c r="I11" s="18"/>
      <c r="J11" s="18"/>
      <c r="K11" s="18"/>
      <c r="L11" s="18"/>
      <c r="M11" s="18"/>
      <c r="N11" s="18" t="s">
        <v>124</v>
      </c>
      <c r="O11" s="19" t="s">
        <v>124</v>
      </c>
      <c r="P11" s="19" t="s">
        <v>124</v>
      </c>
      <c r="Q11" s="19"/>
      <c r="R11" s="19"/>
      <c r="S11" s="19" t="s">
        <v>124</v>
      </c>
      <c r="T11" s="19" t="s">
        <v>124</v>
      </c>
      <c r="U11" s="19" t="s">
        <v>124</v>
      </c>
      <c r="V11" s="19"/>
      <c r="W11" s="19"/>
      <c r="X11" s="19" t="s">
        <v>124</v>
      </c>
      <c r="Y11" s="19"/>
      <c r="Z11" s="19"/>
      <c r="AA11" s="19"/>
      <c r="AB11" s="19"/>
      <c r="AC11" s="19"/>
      <c r="AD11" s="19"/>
      <c r="AE11" s="19" t="s">
        <v>124</v>
      </c>
      <c r="AF11" s="19"/>
      <c r="AG11" s="19"/>
      <c r="AH11" s="19"/>
      <c r="AI11" s="19"/>
      <c r="AJ11" s="19">
        <f t="shared" si="0"/>
        <v>10</v>
      </c>
      <c r="AK11" s="19">
        <v>367003839</v>
      </c>
      <c r="AL11" s="19" t="s">
        <v>132</v>
      </c>
      <c r="AM11" s="20" t="s">
        <v>137</v>
      </c>
      <c r="AN11" s="19"/>
      <c r="AO11" s="19"/>
      <c r="AP11" s="19"/>
    </row>
    <row r="12" spans="1:42" ht="15.75" customHeight="1">
      <c r="A12" s="101"/>
      <c r="B12" s="15" t="s">
        <v>138</v>
      </c>
      <c r="C12" s="15" t="s">
        <v>124</v>
      </c>
      <c r="D12" s="15"/>
      <c r="E12" s="15" t="s">
        <v>124</v>
      </c>
      <c r="F12" s="15"/>
      <c r="G12" s="15"/>
      <c r="H12" s="15" t="s">
        <v>124</v>
      </c>
      <c r="I12" s="15" t="s">
        <v>124</v>
      </c>
      <c r="J12" s="15"/>
      <c r="K12" s="15"/>
      <c r="L12" s="15"/>
      <c r="M12" s="15"/>
      <c r="N12" s="15" t="s">
        <v>124</v>
      </c>
      <c r="O12" s="16" t="s">
        <v>124</v>
      </c>
      <c r="P12" s="16" t="s">
        <v>124</v>
      </c>
      <c r="Q12" s="16"/>
      <c r="R12" s="16"/>
      <c r="S12" s="16" t="s">
        <v>124</v>
      </c>
      <c r="T12" s="16" t="s">
        <v>124</v>
      </c>
      <c r="U12" s="16"/>
      <c r="V12" s="16" t="s">
        <v>124</v>
      </c>
      <c r="W12" s="16"/>
      <c r="X12" s="16" t="s">
        <v>124</v>
      </c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28" t="s">
        <v>124</v>
      </c>
      <c r="AJ12" s="16">
        <f t="shared" si="0"/>
        <v>11</v>
      </c>
      <c r="AK12" s="16">
        <v>295646461</v>
      </c>
      <c r="AL12" s="16"/>
      <c r="AM12" s="17" t="s">
        <v>139</v>
      </c>
      <c r="AN12" s="16"/>
      <c r="AO12" s="16"/>
      <c r="AP12" s="16"/>
    </row>
    <row r="13" spans="1:42" ht="15.75" customHeight="1">
      <c r="A13" s="101"/>
      <c r="B13" s="18" t="s">
        <v>55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 t="s">
        <v>124</v>
      </c>
      <c r="O13" s="19" t="s">
        <v>124</v>
      </c>
      <c r="P13" s="19" t="s">
        <v>124</v>
      </c>
      <c r="Q13" s="19" t="s">
        <v>124</v>
      </c>
      <c r="R13" s="19" t="s">
        <v>124</v>
      </c>
      <c r="S13" s="19" t="s">
        <v>124</v>
      </c>
      <c r="T13" s="19" t="s">
        <v>124</v>
      </c>
      <c r="U13" s="19"/>
      <c r="V13" s="19"/>
      <c r="W13" s="19"/>
      <c r="X13" s="19" t="s">
        <v>124</v>
      </c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35" t="s">
        <v>124</v>
      </c>
      <c r="AJ13" s="19">
        <f t="shared" si="0"/>
        <v>8</v>
      </c>
      <c r="AK13" s="19">
        <v>368677368</v>
      </c>
      <c r="AL13" s="19"/>
      <c r="AM13" s="20" t="s">
        <v>140</v>
      </c>
      <c r="AN13" s="19" t="s">
        <v>141</v>
      </c>
      <c r="AO13" s="19"/>
      <c r="AP13" s="19"/>
    </row>
    <row r="14" spans="1:42" ht="15.75" customHeight="1">
      <c r="A14" s="101"/>
      <c r="B14" s="15" t="s">
        <v>56</v>
      </c>
      <c r="C14" s="15" t="s">
        <v>124</v>
      </c>
      <c r="D14" s="15" t="s">
        <v>124</v>
      </c>
      <c r="E14" s="15" t="s">
        <v>124</v>
      </c>
      <c r="F14" s="15"/>
      <c r="G14" s="15"/>
      <c r="H14" s="15"/>
      <c r="I14" s="15"/>
      <c r="J14" s="15"/>
      <c r="K14" s="15"/>
      <c r="L14" s="15"/>
      <c r="M14" s="15"/>
      <c r="N14" s="15" t="s">
        <v>124</v>
      </c>
      <c r="O14" s="16" t="s">
        <v>124</v>
      </c>
      <c r="P14" s="16" t="s">
        <v>124</v>
      </c>
      <c r="Q14" s="16"/>
      <c r="R14" s="16"/>
      <c r="S14" s="16" t="s">
        <v>124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>
        <f t="shared" si="0"/>
        <v>7</v>
      </c>
      <c r="AK14" s="16">
        <v>529379082</v>
      </c>
      <c r="AL14" s="16" t="s">
        <v>132</v>
      </c>
      <c r="AM14" s="17" t="s">
        <v>142</v>
      </c>
      <c r="AN14" s="16"/>
      <c r="AO14" s="16"/>
      <c r="AP14" s="16"/>
    </row>
    <row r="15" spans="1:42" ht="15.75" customHeight="1">
      <c r="A15" s="101"/>
      <c r="B15" s="18" t="s">
        <v>57</v>
      </c>
      <c r="C15" s="18"/>
      <c r="D15" s="18" t="s">
        <v>124</v>
      </c>
      <c r="E15" s="18" t="s">
        <v>124</v>
      </c>
      <c r="F15" s="18"/>
      <c r="G15" s="18"/>
      <c r="H15" s="18"/>
      <c r="I15" s="18"/>
      <c r="J15" s="18"/>
      <c r="K15" s="18"/>
      <c r="L15" s="18"/>
      <c r="M15" s="18"/>
      <c r="N15" s="18" t="s">
        <v>124</v>
      </c>
      <c r="O15" s="19" t="s">
        <v>124</v>
      </c>
      <c r="P15" s="19" t="s">
        <v>124</v>
      </c>
      <c r="Q15" s="19" t="s">
        <v>124</v>
      </c>
      <c r="R15" s="19" t="s">
        <v>124</v>
      </c>
      <c r="S15" s="19" t="s">
        <v>124</v>
      </c>
      <c r="T15" s="19" t="s">
        <v>124</v>
      </c>
      <c r="U15" s="19" t="s">
        <v>124</v>
      </c>
      <c r="V15" s="19"/>
      <c r="W15" s="19"/>
      <c r="X15" s="19" t="s">
        <v>124</v>
      </c>
      <c r="Y15" s="19" t="s">
        <v>124</v>
      </c>
      <c r="Z15" s="19"/>
      <c r="AA15" s="19"/>
      <c r="AB15" s="19"/>
      <c r="AC15" s="19" t="s">
        <v>124</v>
      </c>
      <c r="AD15" s="19"/>
      <c r="AE15" s="19"/>
      <c r="AF15" s="19"/>
      <c r="AG15" s="19"/>
      <c r="AH15" s="19"/>
      <c r="AI15" s="35" t="s">
        <v>124</v>
      </c>
      <c r="AJ15" s="19">
        <f t="shared" si="0"/>
        <v>13</v>
      </c>
      <c r="AK15" s="19">
        <v>284910350</v>
      </c>
      <c r="AL15" s="19"/>
      <c r="AM15" s="20" t="s">
        <v>143</v>
      </c>
      <c r="AN15" s="19"/>
      <c r="AO15" s="19"/>
      <c r="AP15" s="19"/>
    </row>
    <row r="16" spans="1:42" ht="15.75" customHeight="1">
      <c r="A16" s="101"/>
      <c r="B16" s="15" t="s">
        <v>58</v>
      </c>
      <c r="C16" s="15" t="s">
        <v>124</v>
      </c>
      <c r="D16" s="15" t="s">
        <v>124</v>
      </c>
      <c r="E16" s="15"/>
      <c r="F16" s="15"/>
      <c r="G16" s="15"/>
      <c r="H16" s="15"/>
      <c r="I16" s="15"/>
      <c r="J16" s="15"/>
      <c r="K16" s="15"/>
      <c r="L16" s="15"/>
      <c r="M16" s="15"/>
      <c r="N16" s="15" t="s">
        <v>124</v>
      </c>
      <c r="O16" s="16" t="s">
        <v>124</v>
      </c>
      <c r="P16" s="16" t="s">
        <v>124</v>
      </c>
      <c r="Q16" s="16"/>
      <c r="R16" s="16"/>
      <c r="S16" s="16" t="s">
        <v>124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>
        <f t="shared" si="0"/>
        <v>6</v>
      </c>
      <c r="AK16" s="16">
        <v>293622097</v>
      </c>
      <c r="AL16" s="16" t="s">
        <v>132</v>
      </c>
      <c r="AM16" s="17" t="s">
        <v>144</v>
      </c>
      <c r="AN16" s="16"/>
      <c r="AO16" s="16"/>
      <c r="AP16" s="16"/>
    </row>
    <row r="17" spans="1:42" ht="15.75" customHeight="1">
      <c r="A17" s="101"/>
      <c r="B17" s="19" t="s">
        <v>59</v>
      </c>
      <c r="C17" s="18"/>
      <c r="D17" s="18" t="s">
        <v>124</v>
      </c>
      <c r="E17" s="18" t="s">
        <v>124</v>
      </c>
      <c r="F17" s="18"/>
      <c r="G17" s="18"/>
      <c r="H17" s="18"/>
      <c r="I17" s="18"/>
      <c r="J17" s="18" t="s">
        <v>124</v>
      </c>
      <c r="K17" s="18"/>
      <c r="L17" s="18"/>
      <c r="M17" s="18"/>
      <c r="N17" s="18" t="s">
        <v>124</v>
      </c>
      <c r="O17" s="19" t="s">
        <v>124</v>
      </c>
      <c r="P17" s="19" t="s">
        <v>124</v>
      </c>
      <c r="Q17" s="19"/>
      <c r="R17" s="19"/>
      <c r="S17" s="19" t="s">
        <v>124</v>
      </c>
      <c r="T17" s="19" t="s">
        <v>124</v>
      </c>
      <c r="U17" s="19" t="s">
        <v>124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>
        <f t="shared" si="0"/>
        <v>9</v>
      </c>
      <c r="AK17" s="19">
        <v>401626263</v>
      </c>
      <c r="AL17" s="19" t="s">
        <v>132</v>
      </c>
      <c r="AM17" s="20" t="s">
        <v>145</v>
      </c>
      <c r="AN17" s="19"/>
      <c r="AO17" s="19"/>
      <c r="AP17" s="19"/>
    </row>
    <row r="18" spans="1:42" ht="15.75" customHeight="1">
      <c r="A18" s="101"/>
      <c r="B18" s="16" t="s">
        <v>60</v>
      </c>
      <c r="C18" s="15" t="s">
        <v>124</v>
      </c>
      <c r="D18" s="15" t="s">
        <v>124</v>
      </c>
      <c r="E18" s="15" t="s">
        <v>124</v>
      </c>
      <c r="F18" s="15"/>
      <c r="G18" s="15" t="s">
        <v>124</v>
      </c>
      <c r="H18" s="15"/>
      <c r="I18" s="15" t="s">
        <v>124</v>
      </c>
      <c r="J18" s="15"/>
      <c r="K18" s="15"/>
      <c r="L18" s="15"/>
      <c r="M18" s="15"/>
      <c r="N18" s="15" t="s">
        <v>124</v>
      </c>
      <c r="O18" s="16" t="s">
        <v>124</v>
      </c>
      <c r="P18" s="16" t="s">
        <v>124</v>
      </c>
      <c r="Q18" s="16" t="s">
        <v>124</v>
      </c>
      <c r="R18" s="16" t="s">
        <v>124</v>
      </c>
      <c r="S18" s="16" t="s">
        <v>124</v>
      </c>
      <c r="T18" s="16" t="s">
        <v>124</v>
      </c>
      <c r="U18" s="16" t="s">
        <v>124</v>
      </c>
      <c r="V18" s="16"/>
      <c r="W18" s="16" t="s">
        <v>124</v>
      </c>
      <c r="X18" s="16" t="s">
        <v>124</v>
      </c>
      <c r="Y18" s="16" t="s">
        <v>124</v>
      </c>
      <c r="Z18" s="16"/>
      <c r="AA18" s="16"/>
      <c r="AB18" s="16"/>
      <c r="AC18" s="16"/>
      <c r="AD18" s="16"/>
      <c r="AE18" s="16"/>
      <c r="AF18" s="16"/>
      <c r="AG18" s="16"/>
      <c r="AH18" s="16"/>
      <c r="AI18" s="28" t="s">
        <v>124</v>
      </c>
      <c r="AJ18" s="16">
        <f t="shared" si="0"/>
        <v>16</v>
      </c>
      <c r="AK18" s="16">
        <v>427916203</v>
      </c>
      <c r="AL18" s="16"/>
      <c r="AM18" s="17" t="s">
        <v>146</v>
      </c>
      <c r="AN18" s="16"/>
      <c r="AO18" s="16"/>
      <c r="AP18" s="16"/>
    </row>
    <row r="19" spans="1:42" ht="15.75" customHeight="1">
      <c r="A19" s="101"/>
      <c r="B19" s="19" t="s">
        <v>61</v>
      </c>
      <c r="C19" s="18" t="s">
        <v>124</v>
      </c>
      <c r="D19" s="18" t="s">
        <v>124</v>
      </c>
      <c r="E19" s="18" t="s">
        <v>124</v>
      </c>
      <c r="F19" s="18"/>
      <c r="G19" s="18" t="s">
        <v>124</v>
      </c>
      <c r="H19" s="18"/>
      <c r="I19" s="18"/>
      <c r="J19" s="18"/>
      <c r="K19" s="18"/>
      <c r="L19" s="18"/>
      <c r="M19" s="18"/>
      <c r="N19" s="18" t="s">
        <v>124</v>
      </c>
      <c r="O19" s="19" t="s">
        <v>124</v>
      </c>
      <c r="P19" s="19" t="s">
        <v>124</v>
      </c>
      <c r="Q19" s="19" t="s">
        <v>124</v>
      </c>
      <c r="R19" s="19" t="s">
        <v>124</v>
      </c>
      <c r="S19" s="19" t="s">
        <v>124</v>
      </c>
      <c r="T19" s="19" t="s">
        <v>124</v>
      </c>
      <c r="U19" s="19" t="s">
        <v>124</v>
      </c>
      <c r="V19" s="19"/>
      <c r="W19" s="19" t="s">
        <v>124</v>
      </c>
      <c r="X19" s="19" t="s">
        <v>124</v>
      </c>
      <c r="Y19" s="19" t="s">
        <v>124</v>
      </c>
      <c r="Z19" s="19"/>
      <c r="AA19" s="19"/>
      <c r="AB19" s="19"/>
      <c r="AC19" s="19"/>
      <c r="AD19" s="19"/>
      <c r="AE19" s="19"/>
      <c r="AF19" s="19"/>
      <c r="AG19" s="19"/>
      <c r="AH19" s="19"/>
      <c r="AI19" s="35" t="s">
        <v>124</v>
      </c>
      <c r="AJ19" s="19">
        <f t="shared" si="0"/>
        <v>15</v>
      </c>
      <c r="AK19" s="19">
        <v>284876795</v>
      </c>
      <c r="AL19" s="19"/>
      <c r="AM19" s="20" t="s">
        <v>147</v>
      </c>
      <c r="AN19" s="19"/>
      <c r="AO19" s="19"/>
      <c r="AP19" s="19"/>
    </row>
    <row r="20" spans="1:42" ht="15.75" customHeight="1">
      <c r="A20" s="104" t="s">
        <v>62</v>
      </c>
      <c r="B20" s="15" t="s">
        <v>63</v>
      </c>
      <c r="C20" s="15"/>
      <c r="D20" s="15" t="s">
        <v>124</v>
      </c>
      <c r="E20" s="15"/>
      <c r="F20" s="15"/>
      <c r="G20" s="15"/>
      <c r="H20" s="15" t="s">
        <v>124</v>
      </c>
      <c r="I20" s="15" t="s">
        <v>124</v>
      </c>
      <c r="J20" s="15"/>
      <c r="K20" s="15"/>
      <c r="L20" s="15"/>
      <c r="M20" s="15"/>
      <c r="N20" s="15" t="s">
        <v>124</v>
      </c>
      <c r="O20" s="16" t="s">
        <v>124</v>
      </c>
      <c r="P20" s="16" t="s">
        <v>124</v>
      </c>
      <c r="Q20" s="16"/>
      <c r="R20" s="16"/>
      <c r="S20" s="16" t="s">
        <v>124</v>
      </c>
      <c r="T20" s="16" t="s">
        <v>124</v>
      </c>
      <c r="U20" s="16"/>
      <c r="V20" s="16"/>
      <c r="W20" s="16"/>
      <c r="X20" s="16"/>
      <c r="Y20" s="16" t="s">
        <v>124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>
        <f t="shared" si="0"/>
        <v>9</v>
      </c>
      <c r="AK20" s="16">
        <v>297606951</v>
      </c>
      <c r="AL20" s="16" t="s">
        <v>132</v>
      </c>
      <c r="AM20" s="17" t="s">
        <v>148</v>
      </c>
      <c r="AN20" s="16"/>
      <c r="AO20" s="16"/>
      <c r="AP20" s="16"/>
    </row>
    <row r="21" spans="1:42" ht="15.75" customHeight="1">
      <c r="A21" s="101"/>
      <c r="B21" s="18" t="s">
        <v>64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 t="s">
        <v>124</v>
      </c>
      <c r="N21" s="18" t="s">
        <v>124</v>
      </c>
      <c r="O21" s="19" t="s">
        <v>124</v>
      </c>
      <c r="P21" s="19" t="s">
        <v>124</v>
      </c>
      <c r="Q21" s="19" t="s">
        <v>124</v>
      </c>
      <c r="R21" s="19" t="s">
        <v>124</v>
      </c>
      <c r="S21" s="19" t="s">
        <v>124</v>
      </c>
      <c r="T21" s="19" t="s">
        <v>124</v>
      </c>
      <c r="U21" s="19"/>
      <c r="V21" s="19"/>
      <c r="W21" s="19" t="s">
        <v>124</v>
      </c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35" t="s">
        <v>124</v>
      </c>
      <c r="AJ21" s="19">
        <f t="shared" si="0"/>
        <v>9</v>
      </c>
      <c r="AK21" s="19">
        <v>282614216</v>
      </c>
      <c r="AL21" s="19"/>
      <c r="AM21" s="20" t="s">
        <v>149</v>
      </c>
      <c r="AN21" s="19"/>
      <c r="AO21" s="19"/>
      <c r="AP21" s="19"/>
    </row>
    <row r="22" spans="1:42" ht="15.75" customHeight="1">
      <c r="A22" s="101"/>
      <c r="B22" s="15" t="s">
        <v>65</v>
      </c>
      <c r="C22" s="15" t="s">
        <v>124</v>
      </c>
      <c r="D22" s="15" t="s">
        <v>124</v>
      </c>
      <c r="E22" s="15"/>
      <c r="F22" s="15"/>
      <c r="G22" s="15"/>
      <c r="H22" s="15" t="s">
        <v>124</v>
      </c>
      <c r="I22" s="15" t="s">
        <v>124</v>
      </c>
      <c r="J22" s="15" t="s">
        <v>124</v>
      </c>
      <c r="K22" s="15"/>
      <c r="L22" s="15"/>
      <c r="M22" s="15"/>
      <c r="N22" s="15" t="s">
        <v>124</v>
      </c>
      <c r="O22" s="16" t="s">
        <v>124</v>
      </c>
      <c r="P22" s="16" t="s">
        <v>124</v>
      </c>
      <c r="Q22" s="16"/>
      <c r="R22" s="16" t="s">
        <v>124</v>
      </c>
      <c r="S22" s="16" t="s">
        <v>124</v>
      </c>
      <c r="T22" s="16" t="s">
        <v>124</v>
      </c>
      <c r="U22" s="16"/>
      <c r="V22" s="16"/>
      <c r="W22" s="16" t="s">
        <v>124</v>
      </c>
      <c r="X22" s="16"/>
      <c r="Y22" s="16" t="s">
        <v>124</v>
      </c>
      <c r="Z22" s="16"/>
      <c r="AA22" s="16"/>
      <c r="AB22" s="16"/>
      <c r="AC22" s="16"/>
      <c r="AD22" s="16"/>
      <c r="AE22" s="16"/>
      <c r="AF22" s="16"/>
      <c r="AG22" s="16"/>
      <c r="AH22" s="16"/>
      <c r="AI22" s="28" t="s">
        <v>124</v>
      </c>
      <c r="AJ22" s="16">
        <f t="shared" si="0"/>
        <v>13</v>
      </c>
      <c r="AK22" s="16">
        <v>297430070</v>
      </c>
      <c r="AL22" s="16"/>
      <c r="AM22" s="17" t="s">
        <v>150</v>
      </c>
      <c r="AN22" s="16"/>
      <c r="AO22" s="16"/>
      <c r="AP22" s="16"/>
    </row>
    <row r="23" spans="1:42" ht="15.75" customHeight="1">
      <c r="A23" s="101"/>
      <c r="B23" s="18" t="s">
        <v>66</v>
      </c>
      <c r="C23" s="18"/>
      <c r="D23" s="18"/>
      <c r="E23" s="18"/>
      <c r="F23" s="18"/>
      <c r="G23" s="18" t="s">
        <v>124</v>
      </c>
      <c r="H23" s="18"/>
      <c r="I23" s="18" t="s">
        <v>124</v>
      </c>
      <c r="J23" s="18"/>
      <c r="K23" s="18"/>
      <c r="L23" s="18"/>
      <c r="M23" s="18"/>
      <c r="N23" s="18" t="s">
        <v>124</v>
      </c>
      <c r="O23" s="19" t="s">
        <v>124</v>
      </c>
      <c r="P23" s="19" t="s">
        <v>124</v>
      </c>
      <c r="Q23" s="19" t="s">
        <v>124</v>
      </c>
      <c r="R23" s="19"/>
      <c r="S23" s="19" t="s">
        <v>124</v>
      </c>
      <c r="T23" s="19" t="s">
        <v>124</v>
      </c>
      <c r="U23" s="19"/>
      <c r="V23" s="19"/>
      <c r="W23" s="19" t="s">
        <v>124</v>
      </c>
      <c r="X23" s="19"/>
      <c r="Y23" s="19" t="s">
        <v>124</v>
      </c>
      <c r="Z23" s="19"/>
      <c r="AA23" s="19"/>
      <c r="AB23" s="19"/>
      <c r="AC23" s="19"/>
      <c r="AD23" s="19"/>
      <c r="AE23" s="19"/>
      <c r="AF23" s="19"/>
      <c r="AG23" s="19"/>
      <c r="AH23" s="19"/>
      <c r="AI23" s="35" t="s">
        <v>124</v>
      </c>
      <c r="AJ23" s="19">
        <f t="shared" si="0"/>
        <v>10</v>
      </c>
      <c r="AK23" s="19">
        <v>338137227</v>
      </c>
      <c r="AL23" s="19"/>
      <c r="AM23" s="20" t="s">
        <v>151</v>
      </c>
      <c r="AN23" s="19"/>
      <c r="AO23" s="19"/>
      <c r="AP23" s="19"/>
    </row>
    <row r="24" spans="1:42" ht="15.75" customHeight="1">
      <c r="A24" s="104" t="s">
        <v>67</v>
      </c>
      <c r="B24" s="15" t="s">
        <v>68</v>
      </c>
      <c r="C24" s="15" t="s">
        <v>124</v>
      </c>
      <c r="D24" s="15" t="s">
        <v>124</v>
      </c>
      <c r="E24" s="15" t="s">
        <v>124</v>
      </c>
      <c r="F24" s="15"/>
      <c r="G24" s="15" t="s">
        <v>124</v>
      </c>
      <c r="H24" s="15" t="s">
        <v>124</v>
      </c>
      <c r="I24" s="15" t="s">
        <v>124</v>
      </c>
      <c r="J24" s="15" t="s">
        <v>124</v>
      </c>
      <c r="K24" s="15"/>
      <c r="L24" s="15"/>
      <c r="M24" s="15" t="s">
        <v>124</v>
      </c>
      <c r="N24" s="15" t="s">
        <v>124</v>
      </c>
      <c r="O24" s="16" t="s">
        <v>124</v>
      </c>
      <c r="P24" s="16" t="s">
        <v>124</v>
      </c>
      <c r="Q24" s="16" t="s">
        <v>124</v>
      </c>
      <c r="R24" s="16" t="s">
        <v>124</v>
      </c>
      <c r="S24" s="16" t="s">
        <v>124</v>
      </c>
      <c r="T24" s="16" t="s">
        <v>124</v>
      </c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28" t="s">
        <v>124</v>
      </c>
      <c r="AJ24" s="16">
        <f t="shared" si="0"/>
        <v>15</v>
      </c>
      <c r="AK24" s="16">
        <v>719972451</v>
      </c>
      <c r="AL24" s="16"/>
      <c r="AM24" s="17" t="s">
        <v>152</v>
      </c>
      <c r="AN24" s="16"/>
      <c r="AO24" s="16"/>
      <c r="AP24" s="16"/>
    </row>
    <row r="25" spans="1:42" ht="15.75" customHeight="1">
      <c r="A25" s="101"/>
      <c r="B25" s="18" t="s">
        <v>69</v>
      </c>
      <c r="C25" s="18"/>
      <c r="D25" s="18"/>
      <c r="E25" s="18"/>
      <c r="F25" s="18"/>
      <c r="G25" s="18"/>
      <c r="H25" s="18"/>
      <c r="I25" s="18"/>
      <c r="J25" s="18" t="s">
        <v>124</v>
      </c>
      <c r="K25" s="18"/>
      <c r="L25" s="18"/>
      <c r="M25" s="18"/>
      <c r="N25" s="18" t="s">
        <v>124</v>
      </c>
      <c r="O25" s="19" t="s">
        <v>124</v>
      </c>
      <c r="P25" s="19" t="s">
        <v>124</v>
      </c>
      <c r="Q25" s="19"/>
      <c r="R25" s="19" t="s">
        <v>124</v>
      </c>
      <c r="S25" s="19" t="s">
        <v>124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>
        <f t="shared" si="0"/>
        <v>6</v>
      </c>
      <c r="AK25" s="19">
        <v>1531327391</v>
      </c>
      <c r="AL25" s="19" t="s">
        <v>132</v>
      </c>
      <c r="AM25" s="20" t="s">
        <v>153</v>
      </c>
      <c r="AN25" s="19"/>
      <c r="AO25" s="19"/>
      <c r="AP25" s="19"/>
    </row>
    <row r="26" spans="1:42" ht="15.75" customHeight="1">
      <c r="A26" s="101"/>
      <c r="B26" s="15" t="s">
        <v>70</v>
      </c>
      <c r="C26" s="15"/>
      <c r="D26" s="15" t="s">
        <v>124</v>
      </c>
      <c r="E26" s="15" t="s">
        <v>124</v>
      </c>
      <c r="F26" s="15"/>
      <c r="G26" s="15" t="s">
        <v>124</v>
      </c>
      <c r="H26" s="15"/>
      <c r="I26" s="15"/>
      <c r="J26" s="15"/>
      <c r="K26" s="15"/>
      <c r="L26" s="15"/>
      <c r="M26" s="15"/>
      <c r="N26" s="15" t="s">
        <v>124</v>
      </c>
      <c r="O26" s="16" t="s">
        <v>124</v>
      </c>
      <c r="P26" s="16" t="s">
        <v>124</v>
      </c>
      <c r="Q26" s="16"/>
      <c r="R26" s="16"/>
      <c r="S26" s="16" t="s">
        <v>124</v>
      </c>
      <c r="T26" s="16" t="s">
        <v>124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>
        <f t="shared" si="0"/>
        <v>8</v>
      </c>
      <c r="AK26" s="16">
        <v>331177714</v>
      </c>
      <c r="AL26" s="16" t="s">
        <v>132</v>
      </c>
      <c r="AM26" s="17" t="s">
        <v>154</v>
      </c>
      <c r="AN26" s="16"/>
      <c r="AO26" s="16"/>
      <c r="AP26" s="16"/>
    </row>
    <row r="27" spans="1:42" ht="15.75" customHeight="1">
      <c r="A27" s="101"/>
      <c r="B27" s="18" t="s">
        <v>71</v>
      </c>
      <c r="C27" s="18"/>
      <c r="D27" s="18" t="s">
        <v>124</v>
      </c>
      <c r="E27" s="18"/>
      <c r="F27" s="18"/>
      <c r="G27" s="18" t="s">
        <v>124</v>
      </c>
      <c r="H27" s="18" t="s">
        <v>124</v>
      </c>
      <c r="I27" s="18" t="s">
        <v>124</v>
      </c>
      <c r="J27" s="18"/>
      <c r="K27" s="18"/>
      <c r="L27" s="18"/>
      <c r="M27" s="18" t="s">
        <v>124</v>
      </c>
      <c r="N27" s="18" t="s">
        <v>124</v>
      </c>
      <c r="O27" s="19" t="s">
        <v>124</v>
      </c>
      <c r="P27" s="19" t="s">
        <v>124</v>
      </c>
      <c r="Q27" s="19" t="s">
        <v>124</v>
      </c>
      <c r="R27" s="19" t="s">
        <v>124</v>
      </c>
      <c r="S27" s="19" t="s">
        <v>124</v>
      </c>
      <c r="T27" s="19" t="s">
        <v>124</v>
      </c>
      <c r="U27" s="19"/>
      <c r="V27" s="19"/>
      <c r="W27" s="19"/>
      <c r="X27" s="19"/>
      <c r="Y27" s="19" t="s">
        <v>124</v>
      </c>
      <c r="Z27" s="19"/>
      <c r="AA27" s="19"/>
      <c r="AB27" s="19"/>
      <c r="AC27" s="19"/>
      <c r="AD27" s="19"/>
      <c r="AE27" s="19"/>
      <c r="AF27" s="19"/>
      <c r="AG27" s="19"/>
      <c r="AH27" s="19"/>
      <c r="AI27" s="35" t="s">
        <v>124</v>
      </c>
      <c r="AJ27" s="19">
        <f t="shared" si="0"/>
        <v>13</v>
      </c>
      <c r="AK27" s="19">
        <v>921864548</v>
      </c>
      <c r="AL27" s="19"/>
      <c r="AM27" s="20" t="s">
        <v>155</v>
      </c>
      <c r="AN27" s="19"/>
      <c r="AO27" s="19"/>
      <c r="AP27" s="19"/>
    </row>
    <row r="28" spans="1:42" ht="15.75" customHeight="1">
      <c r="A28" s="104" t="s">
        <v>73</v>
      </c>
      <c r="B28" s="15" t="s">
        <v>74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124</v>
      </c>
      <c r="O28" s="16" t="s">
        <v>124</v>
      </c>
      <c r="P28" s="16" t="s">
        <v>124</v>
      </c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>
        <f t="shared" si="0"/>
        <v>3</v>
      </c>
      <c r="AK28" s="16">
        <v>422689480</v>
      </c>
      <c r="AL28" s="16" t="s">
        <v>132</v>
      </c>
      <c r="AM28" s="17" t="s">
        <v>156</v>
      </c>
      <c r="AN28" s="16"/>
      <c r="AO28" s="16"/>
      <c r="AP28" s="16"/>
    </row>
    <row r="29" spans="1:42" ht="15.75" customHeight="1">
      <c r="A29" s="101"/>
      <c r="B29" s="18" t="s">
        <v>75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 t="s">
        <v>124</v>
      </c>
      <c r="O29" s="19" t="s">
        <v>124</v>
      </c>
      <c r="P29" s="19" t="s">
        <v>124</v>
      </c>
      <c r="Q29" s="19"/>
      <c r="R29" s="19"/>
      <c r="S29" s="19" t="s">
        <v>124</v>
      </c>
      <c r="T29" s="19"/>
      <c r="U29" s="19"/>
      <c r="V29" s="19" t="s">
        <v>124</v>
      </c>
      <c r="W29" s="19" t="s">
        <v>124</v>
      </c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>
        <f t="shared" si="0"/>
        <v>6</v>
      </c>
      <c r="AK29" s="19">
        <v>480883488</v>
      </c>
      <c r="AL29" s="19" t="s">
        <v>132</v>
      </c>
      <c r="AM29" s="20" t="s">
        <v>157</v>
      </c>
      <c r="AN29" s="19"/>
      <c r="AO29" s="19"/>
      <c r="AP29" s="19"/>
    </row>
    <row r="30" spans="1:42" ht="15.75" customHeight="1">
      <c r="A30" s="101"/>
      <c r="B30" s="15" t="s">
        <v>76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 t="s">
        <v>124</v>
      </c>
      <c r="O30" s="16" t="s">
        <v>124</v>
      </c>
      <c r="P30" s="16" t="s">
        <v>124</v>
      </c>
      <c r="Q30" s="16"/>
      <c r="R30" s="16"/>
      <c r="S30" s="16" t="s">
        <v>124</v>
      </c>
      <c r="T30" s="16"/>
      <c r="U30" s="16"/>
      <c r="V30" s="16" t="s">
        <v>124</v>
      </c>
      <c r="W30" s="16" t="s">
        <v>124</v>
      </c>
      <c r="X30" s="16" t="s">
        <v>124</v>
      </c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>
        <f t="shared" si="0"/>
        <v>7</v>
      </c>
      <c r="AK30" s="16">
        <v>290853822</v>
      </c>
      <c r="AL30" s="16" t="s">
        <v>132</v>
      </c>
      <c r="AM30" s="17" t="s">
        <v>158</v>
      </c>
      <c r="AN30" s="16"/>
      <c r="AO30" s="16"/>
      <c r="AP30" s="16"/>
    </row>
    <row r="31" spans="1:42" ht="15.75" customHeight="1">
      <c r="A31" s="101"/>
      <c r="B31" s="18" t="s">
        <v>77</v>
      </c>
      <c r="C31" s="18" t="s">
        <v>124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9"/>
      <c r="P31" s="19" t="s">
        <v>124</v>
      </c>
      <c r="Q31" s="19"/>
      <c r="R31" s="19"/>
      <c r="S31" s="19" t="s">
        <v>124</v>
      </c>
      <c r="T31" s="19" t="s">
        <v>124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>
        <f t="shared" si="0"/>
        <v>4</v>
      </c>
      <c r="AK31" s="19">
        <v>546505307</v>
      </c>
      <c r="AL31" s="19" t="s">
        <v>132</v>
      </c>
      <c r="AM31" s="20" t="s">
        <v>159</v>
      </c>
      <c r="AN31" s="19" t="s">
        <v>160</v>
      </c>
      <c r="AO31" s="19"/>
      <c r="AP31" s="19"/>
    </row>
    <row r="32" spans="1:42" ht="15.75" customHeight="1">
      <c r="A32" s="101"/>
      <c r="B32" s="15" t="s">
        <v>78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 t="s">
        <v>124</v>
      </c>
      <c r="O32" s="16" t="s">
        <v>124</v>
      </c>
      <c r="P32" s="16" t="s">
        <v>124</v>
      </c>
      <c r="Q32" s="16"/>
      <c r="R32" s="16"/>
      <c r="S32" s="16" t="s">
        <v>124</v>
      </c>
      <c r="T32" s="16"/>
      <c r="U32" s="16" t="s">
        <v>124</v>
      </c>
      <c r="V32" s="16" t="s">
        <v>124</v>
      </c>
      <c r="W32" s="16" t="s">
        <v>124</v>
      </c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>
        <f t="shared" si="0"/>
        <v>7</v>
      </c>
      <c r="AK32" s="16">
        <v>288429040</v>
      </c>
      <c r="AL32" s="16" t="s">
        <v>132</v>
      </c>
      <c r="AM32" s="17" t="s">
        <v>161</v>
      </c>
      <c r="AN32" s="16"/>
      <c r="AO32" s="16"/>
      <c r="AP32" s="16"/>
    </row>
    <row r="33" spans="1:42" ht="15.75" customHeight="1">
      <c r="A33" s="101"/>
      <c r="B33" s="18" t="s">
        <v>79</v>
      </c>
      <c r="C33" s="18"/>
      <c r="D33" s="18" t="s">
        <v>124</v>
      </c>
      <c r="E33" s="18"/>
      <c r="F33" s="18" t="s">
        <v>124</v>
      </c>
      <c r="G33" s="18"/>
      <c r="H33" s="18"/>
      <c r="I33" s="18"/>
      <c r="J33" s="18"/>
      <c r="K33" s="18"/>
      <c r="L33" s="18"/>
      <c r="M33" s="18"/>
      <c r="N33" s="18" t="s">
        <v>124</v>
      </c>
      <c r="O33" s="19" t="s">
        <v>124</v>
      </c>
      <c r="P33" s="19" t="s">
        <v>124</v>
      </c>
      <c r="Q33" s="19" t="s">
        <v>124</v>
      </c>
      <c r="R33" s="19"/>
      <c r="S33" s="19" t="s">
        <v>124</v>
      </c>
      <c r="T33" s="19" t="s">
        <v>124</v>
      </c>
      <c r="U33" s="19" t="s">
        <v>124</v>
      </c>
      <c r="V33" s="19" t="s">
        <v>124</v>
      </c>
      <c r="W33" s="19" t="s">
        <v>124</v>
      </c>
      <c r="X33" s="19"/>
      <c r="Y33" s="19"/>
      <c r="Z33" s="19"/>
      <c r="AA33" s="19"/>
      <c r="AB33" s="19"/>
      <c r="AC33" s="19"/>
      <c r="AD33" s="19"/>
      <c r="AE33" s="19"/>
      <c r="AF33" s="19"/>
      <c r="AG33" s="19" t="s">
        <v>124</v>
      </c>
      <c r="AH33" s="19"/>
      <c r="AI33" s="19"/>
      <c r="AJ33" s="19">
        <f t="shared" si="0"/>
        <v>12</v>
      </c>
      <c r="AK33" s="19">
        <v>589698942</v>
      </c>
      <c r="AL33" s="19" t="s">
        <v>132</v>
      </c>
      <c r="AM33" s="20" t="s">
        <v>162</v>
      </c>
      <c r="AN33" s="19"/>
      <c r="AO33" s="19"/>
      <c r="AP33" s="19"/>
    </row>
    <row r="34" spans="1:42" ht="15.75" customHeight="1">
      <c r="A34" s="101"/>
      <c r="B34" s="15" t="s">
        <v>80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 t="s">
        <v>124</v>
      </c>
      <c r="O34" s="16" t="s">
        <v>124</v>
      </c>
      <c r="P34" s="16" t="s">
        <v>124</v>
      </c>
      <c r="Q34" s="16"/>
      <c r="R34" s="16"/>
      <c r="S34" s="16"/>
      <c r="T34" s="16" t="s">
        <v>124</v>
      </c>
      <c r="U34" s="16" t="s">
        <v>124</v>
      </c>
      <c r="V34" s="16" t="s">
        <v>124</v>
      </c>
      <c r="W34" s="16" t="s">
        <v>124</v>
      </c>
      <c r="X34" s="16" t="s">
        <v>124</v>
      </c>
      <c r="Y34" s="16" t="s">
        <v>124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>
        <f t="shared" si="0"/>
        <v>9</v>
      </c>
      <c r="AK34" s="16">
        <v>1220620171</v>
      </c>
      <c r="AL34" s="16" t="s">
        <v>132</v>
      </c>
      <c r="AM34" s="17" t="s">
        <v>163</v>
      </c>
      <c r="AN34" s="16"/>
      <c r="AO34" s="16"/>
      <c r="AP34" s="16"/>
    </row>
    <row r="35" spans="1:42" ht="15.75" customHeight="1">
      <c r="A35" s="101"/>
      <c r="B35" s="18" t="s">
        <v>81</v>
      </c>
      <c r="C35" s="18"/>
      <c r="D35" s="18"/>
      <c r="E35" s="18"/>
      <c r="F35" s="18"/>
      <c r="G35" s="18"/>
      <c r="H35" s="18"/>
      <c r="I35" s="18" t="s">
        <v>124</v>
      </c>
      <c r="J35" s="18"/>
      <c r="K35" s="18"/>
      <c r="L35" s="18"/>
      <c r="M35" s="18"/>
      <c r="N35" s="18" t="s">
        <v>124</v>
      </c>
      <c r="O35" s="19" t="s">
        <v>124</v>
      </c>
      <c r="P35" s="19" t="s">
        <v>124</v>
      </c>
      <c r="Q35" s="19"/>
      <c r="R35" s="19" t="s">
        <v>124</v>
      </c>
      <c r="S35" s="19" t="s">
        <v>124</v>
      </c>
      <c r="T35" s="19"/>
      <c r="U35" s="19" t="s">
        <v>124</v>
      </c>
      <c r="V35" s="19" t="s">
        <v>124</v>
      </c>
      <c r="W35" s="19"/>
      <c r="X35" s="19"/>
      <c r="Y35" s="19"/>
      <c r="Z35" s="19"/>
      <c r="AA35" s="19"/>
      <c r="AB35" s="19"/>
      <c r="AC35" s="19"/>
      <c r="AD35" s="19"/>
      <c r="AE35" s="19"/>
      <c r="AF35" s="19" t="s">
        <v>124</v>
      </c>
      <c r="AG35" s="19" t="s">
        <v>124</v>
      </c>
      <c r="AH35" s="19"/>
      <c r="AI35" s="19"/>
      <c r="AJ35" s="19">
        <f t="shared" si="0"/>
        <v>10</v>
      </c>
      <c r="AK35" s="19">
        <v>1113153706</v>
      </c>
      <c r="AL35" s="19" t="s">
        <v>132</v>
      </c>
      <c r="AM35" s="20" t="s">
        <v>164</v>
      </c>
      <c r="AN35" s="19" t="s">
        <v>165</v>
      </c>
      <c r="AO35" s="19"/>
      <c r="AP35" s="19"/>
    </row>
    <row r="36" spans="1:42" ht="15.75" customHeight="1">
      <c r="A36" s="101"/>
      <c r="B36" s="15" t="s">
        <v>83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 t="s">
        <v>124</v>
      </c>
      <c r="O36" s="16" t="s">
        <v>124</v>
      </c>
      <c r="P36" s="16" t="s">
        <v>124</v>
      </c>
      <c r="Q36" s="16"/>
      <c r="R36" s="16"/>
      <c r="S36" s="16" t="s">
        <v>124</v>
      </c>
      <c r="T36" s="16"/>
      <c r="U36" s="16"/>
      <c r="V36" s="16" t="s">
        <v>124</v>
      </c>
      <c r="W36" s="16"/>
      <c r="X36" s="16" t="s">
        <v>124</v>
      </c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>
        <f t="shared" si="0"/>
        <v>6</v>
      </c>
      <c r="AK36" s="16">
        <v>453142230</v>
      </c>
      <c r="AL36" s="16" t="s">
        <v>132</v>
      </c>
      <c r="AM36" s="17" t="s">
        <v>166</v>
      </c>
      <c r="AN36" s="16" t="s">
        <v>167</v>
      </c>
      <c r="AO36" s="16"/>
      <c r="AP36" s="16"/>
    </row>
    <row r="37" spans="1:42" ht="15.75" customHeight="1">
      <c r="A37" s="101"/>
      <c r="B37" s="18" t="s">
        <v>84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 t="s">
        <v>124</v>
      </c>
      <c r="O37" s="19" t="s">
        <v>124</v>
      </c>
      <c r="P37" s="19" t="s">
        <v>124</v>
      </c>
      <c r="Q37" s="19"/>
      <c r="R37" s="19" t="s">
        <v>124</v>
      </c>
      <c r="S37" s="19" t="s">
        <v>124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>
        <f t="shared" si="0"/>
        <v>5</v>
      </c>
      <c r="AK37" s="19">
        <v>618783545</v>
      </c>
      <c r="AL37" s="19" t="s">
        <v>132</v>
      </c>
      <c r="AM37" s="20" t="s">
        <v>168</v>
      </c>
      <c r="AN37" s="19"/>
      <c r="AO37" s="19"/>
      <c r="AP37" s="19"/>
    </row>
    <row r="38" spans="1:42" ht="15.75" customHeight="1">
      <c r="A38" s="104" t="s">
        <v>85</v>
      </c>
      <c r="B38" s="15" t="s">
        <v>86</v>
      </c>
      <c r="C38" s="15" t="s">
        <v>124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 t="s">
        <v>124</v>
      </c>
      <c r="O38" s="16" t="s">
        <v>124</v>
      </c>
      <c r="P38" s="16" t="s">
        <v>124</v>
      </c>
      <c r="Q38" s="16"/>
      <c r="R38" s="16"/>
      <c r="S38" s="16" t="s">
        <v>124</v>
      </c>
      <c r="T38" s="16" t="s">
        <v>124</v>
      </c>
      <c r="U38" s="16" t="s">
        <v>124</v>
      </c>
      <c r="V38" s="16" t="s">
        <v>124</v>
      </c>
      <c r="W38" s="16" t="s">
        <v>124</v>
      </c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>
        <f t="shared" si="0"/>
        <v>9</v>
      </c>
      <c r="AK38" s="16">
        <v>363590051</v>
      </c>
      <c r="AL38" s="16" t="s">
        <v>132</v>
      </c>
      <c r="AM38" s="17" t="s">
        <v>169</v>
      </c>
      <c r="AN38" s="16"/>
      <c r="AO38" s="16"/>
      <c r="AP38" s="16"/>
    </row>
    <row r="39" spans="1:42" ht="15.75" customHeight="1">
      <c r="A39" s="101"/>
      <c r="B39" s="18" t="s">
        <v>87</v>
      </c>
      <c r="C39" s="18" t="s">
        <v>124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 t="s">
        <v>124</v>
      </c>
      <c r="O39" s="19" t="s">
        <v>124</v>
      </c>
      <c r="P39" s="19" t="s">
        <v>124</v>
      </c>
      <c r="Q39" s="19"/>
      <c r="R39" s="19" t="s">
        <v>124</v>
      </c>
      <c r="S39" s="19" t="s">
        <v>124</v>
      </c>
      <c r="T39" s="19"/>
      <c r="U39" s="19" t="s">
        <v>124</v>
      </c>
      <c r="V39" s="19"/>
      <c r="W39" s="19" t="s">
        <v>124</v>
      </c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>
        <f t="shared" si="0"/>
        <v>8</v>
      </c>
      <c r="AK39" s="19">
        <v>544007664</v>
      </c>
      <c r="AL39" s="26" t="s">
        <v>132</v>
      </c>
      <c r="AM39" s="27" t="s">
        <v>170</v>
      </c>
      <c r="AN39" s="26" t="s">
        <v>171</v>
      </c>
      <c r="AO39" s="26"/>
      <c r="AP39" s="26"/>
    </row>
    <row r="40" spans="1:42" ht="15.75" customHeight="1">
      <c r="A40" s="101"/>
      <c r="B40" s="15" t="s">
        <v>88</v>
      </c>
      <c r="C40" s="15" t="s">
        <v>124</v>
      </c>
      <c r="D40" s="15" t="s">
        <v>124</v>
      </c>
      <c r="E40" s="15"/>
      <c r="F40" s="15"/>
      <c r="G40" s="15"/>
      <c r="H40" s="15"/>
      <c r="I40" s="15"/>
      <c r="J40" s="15"/>
      <c r="K40" s="15"/>
      <c r="L40" s="15"/>
      <c r="M40" s="15"/>
      <c r="N40" s="15" t="s">
        <v>124</v>
      </c>
      <c r="O40" s="16" t="s">
        <v>124</v>
      </c>
      <c r="P40" s="16" t="s">
        <v>124</v>
      </c>
      <c r="Q40" s="16"/>
      <c r="R40" s="16" t="s">
        <v>124</v>
      </c>
      <c r="S40" s="16" t="s">
        <v>124</v>
      </c>
      <c r="T40" s="16" t="s">
        <v>124</v>
      </c>
      <c r="U40" s="16" t="s">
        <v>124</v>
      </c>
      <c r="V40" s="16" t="s">
        <v>124</v>
      </c>
      <c r="W40" s="16" t="s">
        <v>124</v>
      </c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28" t="s">
        <v>124</v>
      </c>
      <c r="AJ40" s="16">
        <f t="shared" si="0"/>
        <v>11</v>
      </c>
      <c r="AK40" s="16">
        <v>324684580</v>
      </c>
      <c r="AL40" s="16"/>
      <c r="AM40" s="17" t="s">
        <v>172</v>
      </c>
      <c r="AN40" s="16"/>
      <c r="AO40" s="16"/>
      <c r="AP40" s="16"/>
    </row>
    <row r="41" spans="1:42" ht="15.75" hidden="1" customHeight="1">
      <c r="A41" s="101"/>
      <c r="B41" s="23" t="s">
        <v>89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36" t="s">
        <v>124</v>
      </c>
      <c r="AJ41" s="19">
        <f t="shared" si="0"/>
        <v>0</v>
      </c>
      <c r="AK41" s="19">
        <v>835599320</v>
      </c>
      <c r="AL41" s="21"/>
      <c r="AM41" s="24" t="s">
        <v>173</v>
      </c>
      <c r="AN41" s="21" t="s">
        <v>174</v>
      </c>
      <c r="AO41" s="21"/>
      <c r="AP41" s="21"/>
    </row>
    <row r="42" spans="1:42" ht="15.75" customHeight="1">
      <c r="A42" s="104" t="s">
        <v>90</v>
      </c>
      <c r="B42" s="15" t="s">
        <v>91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 t="s">
        <v>124</v>
      </c>
      <c r="O42" s="16" t="s">
        <v>124</v>
      </c>
      <c r="P42" s="16" t="s">
        <v>124</v>
      </c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 t="s">
        <v>124</v>
      </c>
      <c r="AJ42" s="16">
        <f t="shared" si="0"/>
        <v>3</v>
      </c>
      <c r="AK42" s="16">
        <v>553834731</v>
      </c>
      <c r="AL42" s="29"/>
      <c r="AM42" s="17" t="s">
        <v>175</v>
      </c>
      <c r="AN42" s="16"/>
      <c r="AO42" s="16"/>
      <c r="AP42" s="16"/>
    </row>
    <row r="43" spans="1:42" ht="15.75" customHeight="1">
      <c r="A43" s="101"/>
      <c r="B43" s="18" t="s">
        <v>92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 t="s">
        <v>124</v>
      </c>
      <c r="O43" s="19" t="s">
        <v>124</v>
      </c>
      <c r="P43" s="19" t="s">
        <v>124</v>
      </c>
      <c r="Q43" s="19" t="s">
        <v>124</v>
      </c>
      <c r="R43" s="19" t="s">
        <v>124</v>
      </c>
      <c r="S43" s="19" t="s">
        <v>124</v>
      </c>
      <c r="T43" s="19" t="s">
        <v>124</v>
      </c>
      <c r="U43" s="19" t="s">
        <v>124</v>
      </c>
      <c r="V43" s="19" t="s">
        <v>124</v>
      </c>
      <c r="W43" s="19"/>
      <c r="X43" s="19"/>
      <c r="Y43" s="19"/>
      <c r="Z43" s="19"/>
      <c r="AA43" s="19"/>
      <c r="AB43" s="19"/>
      <c r="AC43" s="19"/>
      <c r="AD43" s="19" t="s">
        <v>176</v>
      </c>
      <c r="AE43" s="19"/>
      <c r="AF43" s="19"/>
      <c r="AG43" s="19"/>
      <c r="AH43" s="19"/>
      <c r="AI43" s="19" t="s">
        <v>124</v>
      </c>
      <c r="AJ43" s="19">
        <f t="shared" si="0"/>
        <v>9</v>
      </c>
      <c r="AK43" s="19">
        <v>1480616990</v>
      </c>
      <c r="AL43" s="29"/>
      <c r="AM43" s="20" t="s">
        <v>177</v>
      </c>
      <c r="AN43" s="19"/>
      <c r="AO43" s="19"/>
      <c r="AP43" s="19"/>
    </row>
    <row r="44" spans="1:42" ht="15.75" customHeight="1">
      <c r="A44" s="101"/>
      <c r="B44" s="15" t="s">
        <v>93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 t="s">
        <v>124</v>
      </c>
      <c r="O44" s="16" t="s">
        <v>124</v>
      </c>
      <c r="P44" s="16" t="s">
        <v>124</v>
      </c>
      <c r="Q44" s="16"/>
      <c r="R44" s="16"/>
      <c r="S44" s="16" t="s">
        <v>124</v>
      </c>
      <c r="T44" s="16"/>
      <c r="U44" s="16"/>
      <c r="V44" s="16" t="s">
        <v>124</v>
      </c>
      <c r="W44" s="16" t="s">
        <v>124</v>
      </c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>
        <f t="shared" si="0"/>
        <v>6</v>
      </c>
      <c r="AK44" s="16">
        <v>1351168404</v>
      </c>
      <c r="AL44" s="16" t="s">
        <v>132</v>
      </c>
      <c r="AM44" s="17" t="s">
        <v>178</v>
      </c>
      <c r="AN44" s="16"/>
      <c r="AO44" s="16"/>
      <c r="AP44" s="16"/>
    </row>
    <row r="45" spans="1:42" ht="15.75" customHeight="1">
      <c r="A45" s="101"/>
      <c r="B45" s="18" t="s">
        <v>94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 t="s">
        <v>124</v>
      </c>
      <c r="O45" s="19" t="s">
        <v>124</v>
      </c>
      <c r="P45" s="19" t="s">
        <v>124</v>
      </c>
      <c r="Q45" s="19"/>
      <c r="R45" s="19" t="s">
        <v>124</v>
      </c>
      <c r="S45" s="19" t="s">
        <v>124</v>
      </c>
      <c r="T45" s="19" t="s">
        <v>124</v>
      </c>
      <c r="U45" s="19" t="s">
        <v>124</v>
      </c>
      <c r="V45" s="19" t="s">
        <v>124</v>
      </c>
      <c r="W45" s="19" t="s">
        <v>124</v>
      </c>
      <c r="X45" s="19" t="s">
        <v>124</v>
      </c>
      <c r="Y45" s="19" t="s">
        <v>124</v>
      </c>
      <c r="Z45" s="19"/>
      <c r="AA45" s="19"/>
      <c r="AB45" s="19"/>
      <c r="AC45" s="19"/>
      <c r="AD45" s="19"/>
      <c r="AE45" s="19"/>
      <c r="AF45" s="19"/>
      <c r="AG45" s="19"/>
      <c r="AH45" s="19"/>
      <c r="AI45" s="19" t="s">
        <v>124</v>
      </c>
      <c r="AJ45" s="19">
        <f t="shared" si="0"/>
        <v>11</v>
      </c>
      <c r="AK45" s="19">
        <v>570060128</v>
      </c>
      <c r="AL45" s="29"/>
      <c r="AM45" s="20" t="s">
        <v>179</v>
      </c>
      <c r="AN45" s="19"/>
      <c r="AO45" s="19"/>
      <c r="AP45" s="19"/>
    </row>
    <row r="46" spans="1:42" ht="15.75" customHeight="1">
      <c r="A46" s="104" t="s">
        <v>95</v>
      </c>
      <c r="B46" s="15" t="s">
        <v>96</v>
      </c>
      <c r="C46" s="15"/>
      <c r="D46" s="15" t="s">
        <v>124</v>
      </c>
      <c r="E46" s="15"/>
      <c r="F46" s="15"/>
      <c r="G46" s="15"/>
      <c r="H46" s="15"/>
      <c r="I46" s="15"/>
      <c r="J46" s="15"/>
      <c r="K46" s="15"/>
      <c r="L46" s="15"/>
      <c r="M46" s="15"/>
      <c r="N46" s="15" t="s">
        <v>124</v>
      </c>
      <c r="O46" s="16" t="s">
        <v>124</v>
      </c>
      <c r="P46" s="16" t="s">
        <v>124</v>
      </c>
      <c r="Q46" s="16" t="s">
        <v>124</v>
      </c>
      <c r="R46" s="16" t="s">
        <v>124</v>
      </c>
      <c r="S46" s="16"/>
      <c r="T46" s="16" t="s">
        <v>124</v>
      </c>
      <c r="U46" s="16" t="s">
        <v>124</v>
      </c>
      <c r="V46" s="16" t="s">
        <v>124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28"/>
      <c r="AJ46" s="16">
        <f t="shared" si="0"/>
        <v>9</v>
      </c>
      <c r="AK46" s="16">
        <v>351727428</v>
      </c>
      <c r="AL46" s="16" t="s">
        <v>132</v>
      </c>
      <c r="AM46" s="17" t="s">
        <v>180</v>
      </c>
      <c r="AN46" s="16"/>
      <c r="AO46" s="16"/>
      <c r="AP46" s="16"/>
    </row>
    <row r="47" spans="1:42" ht="15.75" customHeight="1">
      <c r="A47" s="101"/>
      <c r="B47" s="18" t="s">
        <v>98</v>
      </c>
      <c r="C47" s="18"/>
      <c r="D47" s="18" t="s">
        <v>124</v>
      </c>
      <c r="E47" s="18"/>
      <c r="F47" s="18"/>
      <c r="G47" s="18"/>
      <c r="H47" s="18"/>
      <c r="I47" s="18"/>
      <c r="J47" s="18"/>
      <c r="K47" s="18"/>
      <c r="L47" s="18"/>
      <c r="M47" s="18"/>
      <c r="N47" s="18" t="s">
        <v>124</v>
      </c>
      <c r="O47" s="19" t="s">
        <v>124</v>
      </c>
      <c r="P47" s="19" t="s">
        <v>124</v>
      </c>
      <c r="Q47" s="19" t="s">
        <v>124</v>
      </c>
      <c r="R47" s="19" t="s">
        <v>124</v>
      </c>
      <c r="S47" s="19" t="s">
        <v>124</v>
      </c>
      <c r="T47" s="19" t="s">
        <v>124</v>
      </c>
      <c r="U47" s="19" t="s">
        <v>124</v>
      </c>
      <c r="V47" s="19" t="s">
        <v>124</v>
      </c>
      <c r="W47" s="19" t="s">
        <v>124</v>
      </c>
      <c r="X47" s="19"/>
      <c r="Y47" s="19" t="s">
        <v>124</v>
      </c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>
        <f t="shared" si="0"/>
        <v>12</v>
      </c>
      <c r="AK47" s="19">
        <v>283646709</v>
      </c>
      <c r="AL47" s="19" t="s">
        <v>132</v>
      </c>
      <c r="AM47" s="20" t="s">
        <v>181</v>
      </c>
      <c r="AN47" s="19"/>
      <c r="AO47" s="19"/>
      <c r="AP47" s="19"/>
    </row>
    <row r="48" spans="1:42" ht="15.75" customHeight="1">
      <c r="A48" s="101"/>
      <c r="B48" s="15" t="s">
        <v>99</v>
      </c>
      <c r="C48" s="15"/>
      <c r="D48" s="15" t="s">
        <v>124</v>
      </c>
      <c r="E48" s="15"/>
      <c r="F48" s="15"/>
      <c r="G48" s="15"/>
      <c r="H48" s="15"/>
      <c r="I48" s="15"/>
      <c r="J48" s="15"/>
      <c r="K48" s="15"/>
      <c r="L48" s="15"/>
      <c r="M48" s="15"/>
      <c r="N48" s="15" t="s">
        <v>124</v>
      </c>
      <c r="O48" s="16" t="s">
        <v>124</v>
      </c>
      <c r="P48" s="16" t="s">
        <v>124</v>
      </c>
      <c r="Q48" s="16"/>
      <c r="R48" s="16" t="s">
        <v>124</v>
      </c>
      <c r="S48" s="16" t="s">
        <v>124</v>
      </c>
      <c r="T48" s="16" t="s">
        <v>124</v>
      </c>
      <c r="U48" s="16" t="s">
        <v>124</v>
      </c>
      <c r="V48" s="16" t="s">
        <v>124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>
        <f t="shared" si="0"/>
        <v>9</v>
      </c>
      <c r="AK48" s="16">
        <v>298867247</v>
      </c>
      <c r="AL48" s="16" t="s">
        <v>132</v>
      </c>
      <c r="AM48" s="17" t="s">
        <v>182</v>
      </c>
      <c r="AN48" s="16" t="s">
        <v>183</v>
      </c>
      <c r="AO48" s="16"/>
      <c r="AP48" s="16"/>
    </row>
    <row r="49" spans="1:42" ht="15.75" customHeight="1">
      <c r="A49" s="101"/>
      <c r="B49" s="18" t="s">
        <v>100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 t="s">
        <v>124</v>
      </c>
      <c r="O49" s="19" t="s">
        <v>124</v>
      </c>
      <c r="P49" s="19" t="s">
        <v>124</v>
      </c>
      <c r="Q49" s="19"/>
      <c r="R49" s="19" t="s">
        <v>124</v>
      </c>
      <c r="S49" s="19"/>
      <c r="T49" s="19" t="s">
        <v>124</v>
      </c>
      <c r="U49" s="19"/>
      <c r="V49" s="19" t="s">
        <v>124</v>
      </c>
      <c r="W49" s="19" t="s">
        <v>124</v>
      </c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>
        <f t="shared" si="0"/>
        <v>7</v>
      </c>
      <c r="AK49" s="19">
        <v>311548709</v>
      </c>
      <c r="AL49" s="19" t="s">
        <v>132</v>
      </c>
      <c r="AM49" s="20" t="s">
        <v>184</v>
      </c>
      <c r="AN49" s="19" t="s">
        <v>183</v>
      </c>
      <c r="AO49" s="19"/>
      <c r="AP49" s="19"/>
    </row>
    <row r="50" spans="1:42" ht="15.75" customHeight="1">
      <c r="A50" s="101"/>
      <c r="B50" s="15" t="s">
        <v>101</v>
      </c>
      <c r="C50" s="15"/>
      <c r="D50" s="15" t="s">
        <v>124</v>
      </c>
      <c r="E50" s="15"/>
      <c r="F50" s="15"/>
      <c r="G50" s="15"/>
      <c r="H50" s="15"/>
      <c r="I50" s="15"/>
      <c r="J50" s="15"/>
      <c r="K50" s="15"/>
      <c r="L50" s="15"/>
      <c r="M50" s="15"/>
      <c r="N50" s="15" t="s">
        <v>124</v>
      </c>
      <c r="O50" s="16" t="s">
        <v>124</v>
      </c>
      <c r="P50" s="16" t="s">
        <v>124</v>
      </c>
      <c r="Q50" s="16"/>
      <c r="R50" s="16"/>
      <c r="S50" s="16" t="s">
        <v>124</v>
      </c>
      <c r="T50" s="16"/>
      <c r="U50" s="16"/>
      <c r="V50" s="16" t="s">
        <v>124</v>
      </c>
      <c r="W50" s="16" t="s">
        <v>124</v>
      </c>
      <c r="X50" s="16" t="s">
        <v>124</v>
      </c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28"/>
      <c r="AJ50" s="16">
        <f t="shared" si="0"/>
        <v>8</v>
      </c>
      <c r="AK50" s="16">
        <v>301724680</v>
      </c>
      <c r="AL50" s="16" t="s">
        <v>132</v>
      </c>
      <c r="AM50" s="17" t="s">
        <v>185</v>
      </c>
      <c r="AN50" s="16"/>
      <c r="AO50" s="16"/>
      <c r="AP50" s="16"/>
    </row>
    <row r="51" spans="1:42" ht="15.75" customHeight="1">
      <c r="A51" s="104" t="s">
        <v>102</v>
      </c>
      <c r="B51" s="18" t="s">
        <v>103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 t="s">
        <v>124</v>
      </c>
      <c r="P51" s="19" t="s">
        <v>124</v>
      </c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>
        <f t="shared" si="0"/>
        <v>2</v>
      </c>
      <c r="AK51" s="19">
        <v>1242545199</v>
      </c>
      <c r="AL51" s="29" t="s">
        <v>132</v>
      </c>
      <c r="AM51" s="30" t="s">
        <v>186</v>
      </c>
      <c r="AN51" s="29" t="s">
        <v>187</v>
      </c>
      <c r="AO51" s="29"/>
      <c r="AP51" s="29"/>
    </row>
    <row r="52" spans="1:42" ht="15.75" customHeight="1">
      <c r="A52" s="101"/>
      <c r="B52" s="15" t="s">
        <v>104</v>
      </c>
      <c r="C52" s="15" t="s">
        <v>124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 t="s">
        <v>124</v>
      </c>
      <c r="O52" s="16" t="s">
        <v>124</v>
      </c>
      <c r="P52" s="16" t="s">
        <v>124</v>
      </c>
      <c r="Q52" s="16"/>
      <c r="R52" s="16"/>
      <c r="S52" s="16" t="s">
        <v>124</v>
      </c>
      <c r="T52" s="16" t="s">
        <v>124</v>
      </c>
      <c r="U52" s="16"/>
      <c r="V52" s="16" t="s">
        <v>124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>
        <f t="shared" si="0"/>
        <v>7</v>
      </c>
      <c r="AK52" s="16">
        <v>1542742219</v>
      </c>
      <c r="AL52" s="29"/>
      <c r="AM52" s="17" t="s">
        <v>188</v>
      </c>
      <c r="AN52" s="16"/>
      <c r="AO52" s="16"/>
      <c r="AP52" s="16"/>
    </row>
    <row r="53" spans="1:42" ht="15.75" customHeight="1">
      <c r="A53" s="101"/>
      <c r="B53" s="18" t="s">
        <v>189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 t="s">
        <v>124</v>
      </c>
      <c r="O53" s="19" t="s">
        <v>124</v>
      </c>
      <c r="P53" s="19" t="s">
        <v>124</v>
      </c>
      <c r="Q53" s="19"/>
      <c r="R53" s="19"/>
      <c r="S53" s="19" t="s">
        <v>124</v>
      </c>
      <c r="T53" s="19"/>
      <c r="U53" s="19"/>
      <c r="V53" s="19"/>
      <c r="W53" s="19" t="s">
        <v>124</v>
      </c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>
        <f t="shared" si="0"/>
        <v>5</v>
      </c>
      <c r="AK53" s="19">
        <v>1305237481</v>
      </c>
      <c r="AL53" s="29"/>
      <c r="AM53" s="20" t="s">
        <v>190</v>
      </c>
      <c r="AN53" s="19" t="s">
        <v>191</v>
      </c>
      <c r="AO53" s="19"/>
      <c r="AP53" s="19"/>
    </row>
    <row r="54" spans="1:42" ht="15.75" customHeight="1">
      <c r="A54" s="101"/>
      <c r="B54" s="15" t="s">
        <v>107</v>
      </c>
      <c r="C54" s="15" t="s">
        <v>124</v>
      </c>
      <c r="D54" s="15"/>
      <c r="E54" s="15"/>
      <c r="F54" s="15"/>
      <c r="G54" s="15"/>
      <c r="H54" s="15"/>
      <c r="I54" s="15" t="s">
        <v>124</v>
      </c>
      <c r="J54" s="15"/>
      <c r="K54" s="15"/>
      <c r="L54" s="15"/>
      <c r="M54" s="15"/>
      <c r="N54" s="15" t="s">
        <v>124</v>
      </c>
      <c r="O54" s="16" t="s">
        <v>124</v>
      </c>
      <c r="P54" s="16" t="s">
        <v>124</v>
      </c>
      <c r="Q54" s="16"/>
      <c r="R54" s="16"/>
      <c r="S54" s="16" t="s">
        <v>124</v>
      </c>
      <c r="T54" s="16"/>
      <c r="U54" s="16"/>
      <c r="V54" s="16" t="s">
        <v>124</v>
      </c>
      <c r="W54" s="16" t="s">
        <v>124</v>
      </c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>
        <f t="shared" si="0"/>
        <v>8</v>
      </c>
      <c r="AK54" s="16">
        <v>1535446066</v>
      </c>
      <c r="AL54" s="29"/>
      <c r="AM54" s="17" t="s">
        <v>192</v>
      </c>
      <c r="AN54" s="16" t="s">
        <v>191</v>
      </c>
      <c r="AO54" s="16"/>
      <c r="AP54" s="16"/>
    </row>
    <row r="55" spans="1:42" ht="15.75" customHeight="1">
      <c r="A55" s="101"/>
      <c r="B55" s="7" t="s">
        <v>108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 t="s">
        <v>124</v>
      </c>
      <c r="O55" s="7" t="s">
        <v>124</v>
      </c>
      <c r="P55" s="7" t="s">
        <v>124</v>
      </c>
      <c r="Q55" s="7"/>
      <c r="R55" s="7"/>
      <c r="S55" s="7" t="s">
        <v>124</v>
      </c>
      <c r="T55" s="7"/>
      <c r="U55" s="7"/>
      <c r="V55" s="7" t="s">
        <v>124</v>
      </c>
      <c r="W55" s="7" t="s">
        <v>124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f t="shared" si="0"/>
        <v>6</v>
      </c>
      <c r="AK55" s="7">
        <v>1265086241</v>
      </c>
      <c r="AL55" s="29"/>
      <c r="AM55" s="31" t="s">
        <v>193</v>
      </c>
      <c r="AN55" s="7"/>
      <c r="AO55" s="7"/>
      <c r="AP55" s="7"/>
    </row>
    <row r="56" spans="1:42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</row>
    <row r="57" spans="1:42" ht="13">
      <c r="A57" s="7"/>
      <c r="B57" s="7" t="s">
        <v>194</v>
      </c>
      <c r="C57" s="7">
        <f t="shared" ref="C57:AI57" si="1">COUNTIF(C4:C55, "x")</f>
        <v>14</v>
      </c>
      <c r="D57" s="7">
        <f t="shared" si="1"/>
        <v>21</v>
      </c>
      <c r="E57" s="7">
        <f t="shared" si="1"/>
        <v>8</v>
      </c>
      <c r="F57" s="7">
        <f t="shared" si="1"/>
        <v>1</v>
      </c>
      <c r="G57" s="7">
        <f t="shared" si="1"/>
        <v>7</v>
      </c>
      <c r="H57" s="7">
        <f t="shared" si="1"/>
        <v>6</v>
      </c>
      <c r="I57" s="7">
        <f t="shared" si="1"/>
        <v>9</v>
      </c>
      <c r="J57" s="7">
        <f t="shared" si="1"/>
        <v>4</v>
      </c>
      <c r="K57" s="7">
        <f t="shared" si="1"/>
        <v>0</v>
      </c>
      <c r="L57" s="7">
        <f t="shared" si="1"/>
        <v>1</v>
      </c>
      <c r="M57" s="7">
        <f t="shared" si="1"/>
        <v>3</v>
      </c>
      <c r="N57" s="7">
        <f t="shared" si="1"/>
        <v>48</v>
      </c>
      <c r="O57" s="7">
        <f t="shared" si="1"/>
        <v>49</v>
      </c>
      <c r="P57" s="7">
        <f t="shared" si="1"/>
        <v>48</v>
      </c>
      <c r="Q57" s="7">
        <f t="shared" si="1"/>
        <v>12</v>
      </c>
      <c r="R57" s="7">
        <f t="shared" si="1"/>
        <v>21</v>
      </c>
      <c r="S57" s="7">
        <f t="shared" si="1"/>
        <v>43</v>
      </c>
      <c r="T57" s="7">
        <f t="shared" si="1"/>
        <v>27</v>
      </c>
      <c r="U57" s="7">
        <f t="shared" si="1"/>
        <v>20</v>
      </c>
      <c r="V57" s="7">
        <f t="shared" si="1"/>
        <v>25</v>
      </c>
      <c r="W57" s="7">
        <f t="shared" si="1"/>
        <v>23</v>
      </c>
      <c r="X57" s="7">
        <f t="shared" si="1"/>
        <v>14</v>
      </c>
      <c r="Y57" s="7">
        <f t="shared" si="1"/>
        <v>11</v>
      </c>
      <c r="Z57" s="7">
        <f t="shared" si="1"/>
        <v>0</v>
      </c>
      <c r="AA57" s="7">
        <f t="shared" si="1"/>
        <v>0</v>
      </c>
      <c r="AB57" s="7">
        <f t="shared" si="1"/>
        <v>0</v>
      </c>
      <c r="AC57" s="7">
        <f t="shared" si="1"/>
        <v>1</v>
      </c>
      <c r="AD57" s="7">
        <f t="shared" si="1"/>
        <v>0</v>
      </c>
      <c r="AE57" s="7">
        <f t="shared" si="1"/>
        <v>1</v>
      </c>
      <c r="AF57" s="7">
        <f t="shared" si="1"/>
        <v>1</v>
      </c>
      <c r="AG57" s="7">
        <f t="shared" si="1"/>
        <v>2</v>
      </c>
      <c r="AH57" s="7">
        <f t="shared" si="1"/>
        <v>0</v>
      </c>
      <c r="AI57" s="7">
        <f t="shared" si="1"/>
        <v>18</v>
      </c>
      <c r="AJ57" s="7"/>
      <c r="AK57" s="7"/>
      <c r="AL57" s="7"/>
      <c r="AM57" s="7"/>
      <c r="AN57" s="7"/>
      <c r="AO57" s="7"/>
      <c r="AP57" s="7"/>
    </row>
    <row r="58" spans="1:42" ht="1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</row>
    <row r="59" spans="1:42" ht="1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</row>
    <row r="60" spans="1:42" ht="1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</row>
    <row r="61" spans="1:42" ht="1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</row>
    <row r="62" spans="1:42" ht="1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</row>
    <row r="63" spans="1:42" ht="1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</row>
    <row r="64" spans="1:42" ht="1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</row>
    <row r="65" spans="1:42" ht="1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</row>
    <row r="66" spans="1:42" ht="1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</row>
    <row r="67" spans="1:42" ht="1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</row>
    <row r="68" spans="1:42" ht="1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</row>
    <row r="69" spans="1:42" ht="1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</row>
    <row r="70" spans="1:42" ht="1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</row>
    <row r="71" spans="1:42" ht="1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</row>
    <row r="72" spans="1:42" ht="1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</row>
    <row r="73" spans="1:42" ht="1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</row>
    <row r="74" spans="1:42" ht="1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</row>
    <row r="75" spans="1:42" ht="1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</row>
    <row r="76" spans="1:42" ht="1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</row>
    <row r="77" spans="1:42" ht="1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</row>
    <row r="78" spans="1:42" ht="1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</row>
    <row r="79" spans="1:42" ht="1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</row>
    <row r="80" spans="1:42" ht="1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</row>
    <row r="81" spans="1:42" ht="1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</row>
    <row r="82" spans="1:42" ht="1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</row>
    <row r="83" spans="1:42" ht="1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</row>
    <row r="84" spans="1:42" ht="1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</row>
    <row r="85" spans="1:42" ht="1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</row>
    <row r="86" spans="1:42" ht="1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</row>
    <row r="87" spans="1:42" ht="1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</row>
    <row r="88" spans="1:42" ht="1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</row>
    <row r="89" spans="1:42" ht="1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</row>
    <row r="90" spans="1:42" ht="1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</row>
    <row r="91" spans="1:42" ht="1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</row>
    <row r="92" spans="1:42" ht="1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</row>
    <row r="93" spans="1:42" ht="1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</row>
    <row r="94" spans="1:42" ht="1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</row>
    <row r="95" spans="1:42" ht="1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</row>
    <row r="96" spans="1:42" ht="1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</row>
    <row r="97" spans="1:42" ht="1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</row>
    <row r="98" spans="1:42" ht="1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</row>
    <row r="99" spans="1:42" ht="1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</row>
    <row r="100" spans="1:42" ht="1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</row>
    <row r="101" spans="1:42" ht="1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</row>
    <row r="102" spans="1:42" ht="1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</row>
    <row r="103" spans="1:42" ht="1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</row>
    <row r="104" spans="1:42" ht="1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ht="1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</row>
    <row r="106" spans="1:42" ht="1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2" ht="1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</row>
    <row r="108" spans="1:42" ht="1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</row>
    <row r="109" spans="1:42" ht="1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ht="1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ht="1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</row>
    <row r="112" spans="1:42" ht="1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ht="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1:42" ht="1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</row>
    <row r="115" spans="1:42" ht="1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1:42" ht="1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</row>
    <row r="117" spans="1:42" ht="1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</row>
    <row r="118" spans="1:42" ht="1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ht="1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ht="1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ht="1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</row>
    <row r="122" spans="1:42" ht="1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ht="1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ht="1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</row>
    <row r="125" spans="1:42" ht="1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ht="1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</row>
    <row r="127" spans="1:42" ht="1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</row>
    <row r="128" spans="1:42" ht="1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ht="1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</row>
    <row r="130" spans="1:42" ht="1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ht="1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</row>
    <row r="132" spans="1:42" ht="1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</row>
    <row r="133" spans="1:42" ht="1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</row>
    <row r="134" spans="1:42" ht="1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ht="1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</row>
    <row r="136" spans="1:42" ht="1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</row>
    <row r="137" spans="1:42" ht="1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ht="1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ht="1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</row>
    <row r="140" spans="1:42" ht="1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ht="1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</row>
    <row r="142" spans="1:42" ht="1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</row>
    <row r="143" spans="1:42" ht="1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</row>
    <row r="144" spans="1:42" ht="1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</row>
    <row r="145" spans="1:42" ht="1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ht="1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ht="1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ht="1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ht="1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ht="1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ht="1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</row>
    <row r="152" spans="1:42" ht="1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</row>
    <row r="153" spans="1:42" ht="1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</row>
    <row r="154" spans="1:42" ht="1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</row>
    <row r="155" spans="1:42" ht="1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</row>
    <row r="156" spans="1:42" ht="1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ht="1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</row>
    <row r="158" spans="1:42" ht="1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</row>
    <row r="159" spans="1:42" ht="1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</row>
    <row r="160" spans="1:42" ht="1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</row>
    <row r="161" spans="1:42" ht="1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ht="1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</row>
    <row r="163" spans="1:42" ht="1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</row>
    <row r="164" spans="1:42" ht="1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</row>
    <row r="165" spans="1:42" ht="1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ht="1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</row>
    <row r="167" spans="1:42" ht="1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ht="1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</row>
    <row r="169" spans="1:42" ht="1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</row>
    <row r="170" spans="1:42" ht="1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</row>
    <row r="171" spans="1:42" ht="1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ht="1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</row>
    <row r="173" spans="1:42" ht="1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</row>
    <row r="174" spans="1:42" ht="1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ht="1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</row>
    <row r="176" spans="1:42" ht="1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</row>
    <row r="177" spans="1:42" ht="1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</row>
    <row r="178" spans="1:42" ht="1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</row>
    <row r="179" spans="1:42" ht="1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</row>
    <row r="180" spans="1:42" ht="1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ht="1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</row>
    <row r="182" spans="1:42" ht="1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</row>
    <row r="183" spans="1:42" ht="1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</row>
    <row r="184" spans="1:42" ht="1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</row>
    <row r="185" spans="1:42" ht="1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</row>
    <row r="186" spans="1:42" ht="1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</row>
    <row r="187" spans="1:42" ht="1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</row>
    <row r="188" spans="1:42" ht="1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</row>
    <row r="189" spans="1:42" ht="1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</row>
    <row r="190" spans="1:42" ht="1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ht="1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</row>
    <row r="192" spans="1:42" ht="1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</row>
    <row r="193" spans="1:42" ht="1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</row>
    <row r="194" spans="1:42" ht="1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</row>
    <row r="195" spans="1:42" ht="1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</row>
    <row r="196" spans="1:42" ht="1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</row>
    <row r="197" spans="1:42" ht="1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ht="1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</row>
    <row r="199" spans="1:42" ht="1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</row>
    <row r="200" spans="1:42" ht="1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</row>
    <row r="201" spans="1:42" ht="1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ht="1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</row>
    <row r="203" spans="1:42" ht="1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</row>
    <row r="204" spans="1:42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</row>
    <row r="205" spans="1:42" ht="1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</row>
    <row r="207" spans="1:42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</row>
    <row r="208" spans="1:42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</row>
    <row r="211" spans="1:42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1:42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</row>
    <row r="213" spans="1:42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</row>
    <row r="215" spans="1:42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</row>
    <row r="216" spans="1:42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</row>
    <row r="217" spans="1:42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</row>
    <row r="218" spans="1:42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</row>
    <row r="220" spans="1:42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</row>
    <row r="221" spans="1:42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</row>
    <row r="222" spans="1:42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</row>
    <row r="223" spans="1:42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</row>
    <row r="224" spans="1:42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</row>
    <row r="225" spans="1:42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</row>
    <row r="226" spans="1:42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1:42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1:42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</row>
    <row r="230" spans="1:42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</row>
    <row r="231" spans="1:42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</row>
    <row r="232" spans="1:42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</row>
    <row r="233" spans="1:42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</row>
    <row r="234" spans="1:42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</row>
    <row r="235" spans="1:42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</row>
    <row r="237" spans="1:42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</row>
    <row r="238" spans="1:42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</row>
    <row r="239" spans="1:42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</row>
    <row r="240" spans="1:42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</row>
    <row r="241" spans="1:42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</row>
    <row r="242" spans="1:42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</row>
    <row r="243" spans="1:42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</row>
    <row r="244" spans="1:42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</row>
    <row r="245" spans="1:42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</row>
    <row r="246" spans="1:42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</row>
    <row r="247" spans="1:42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</row>
    <row r="248" spans="1:42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</row>
    <row r="249" spans="1:42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</row>
    <row r="251" spans="1:42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</row>
    <row r="252" spans="1:42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</row>
    <row r="254" spans="1:42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</row>
    <row r="255" spans="1:42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</row>
    <row r="256" spans="1:42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</row>
    <row r="257" spans="1:42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</row>
    <row r="259" spans="1:42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</row>
    <row r="261" spans="1:42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</row>
    <row r="262" spans="1:42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</row>
    <row r="263" spans="1:42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</row>
    <row r="264" spans="1:42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</row>
    <row r="265" spans="1:42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</row>
    <row r="266" spans="1:42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</row>
    <row r="269" spans="1:42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</row>
    <row r="271" spans="1:42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</row>
    <row r="272" spans="1:42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</row>
    <row r="273" spans="1:42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</row>
    <row r="274" spans="1:42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</row>
    <row r="276" spans="1:42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</row>
    <row r="277" spans="1:42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</row>
    <row r="278" spans="1:42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</row>
    <row r="279" spans="1:42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</row>
    <row r="280" spans="1:42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</row>
    <row r="281" spans="1:42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</row>
    <row r="282" spans="1:42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</row>
    <row r="284" spans="1:42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</row>
    <row r="285" spans="1:42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</row>
    <row r="287" spans="1:42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</row>
    <row r="288" spans="1:42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</row>
    <row r="289" spans="1:42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</row>
    <row r="290" spans="1:42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</row>
    <row r="291" spans="1:42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</row>
    <row r="292" spans="1:42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</row>
    <row r="296" spans="1:42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</row>
    <row r="297" spans="1:42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</row>
    <row r="298" spans="1:42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</row>
    <row r="299" spans="1:42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</row>
    <row r="300" spans="1:42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</row>
    <row r="301" spans="1:42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</row>
    <row r="302" spans="1:42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</row>
    <row r="303" spans="1:42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</row>
    <row r="304" spans="1:42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</row>
    <row r="305" spans="1:42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</row>
    <row r="306" spans="1:42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</row>
    <row r="307" spans="1:42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</row>
    <row r="308" spans="1:42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</row>
    <row r="309" spans="1:42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</row>
    <row r="310" spans="1:42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</row>
    <row r="312" spans="1:42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</row>
    <row r="313" spans="1:42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</row>
    <row r="314" spans="1:42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</row>
    <row r="315" spans="1:42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</row>
    <row r="316" spans="1:42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</row>
    <row r="317" spans="1:42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</row>
    <row r="318" spans="1:42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</row>
    <row r="319" spans="1:42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</row>
    <row r="320" spans="1:42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</row>
    <row r="321" spans="1:42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</row>
    <row r="322" spans="1:42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</row>
    <row r="324" spans="1:42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</row>
    <row r="325" spans="1:42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</row>
    <row r="326" spans="1:42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</row>
    <row r="327" spans="1:42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</row>
    <row r="328" spans="1:42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</row>
    <row r="329" spans="1:42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</row>
    <row r="330" spans="1:42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</row>
    <row r="332" spans="1:42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</row>
    <row r="333" spans="1:42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</row>
    <row r="334" spans="1:42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</row>
    <row r="335" spans="1:42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</row>
    <row r="336" spans="1:42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</row>
    <row r="337" spans="1:42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</row>
    <row r="338" spans="1:42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</row>
    <row r="339" spans="1:42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</row>
    <row r="340" spans="1:42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</row>
    <row r="342" spans="1:42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</row>
    <row r="343" spans="1:42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</row>
    <row r="344" spans="1:42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</row>
    <row r="345" spans="1:42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</row>
    <row r="346" spans="1:42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</row>
    <row r="348" spans="1:42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</row>
    <row r="349" spans="1:42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</row>
    <row r="350" spans="1:42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</row>
    <row r="351" spans="1:42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</row>
    <row r="352" spans="1:42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</row>
    <row r="353" spans="1:42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</row>
    <row r="354" spans="1:42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</row>
    <row r="355" spans="1:42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</row>
    <row r="356" spans="1:42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</row>
    <row r="357" spans="1:42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</row>
    <row r="358" spans="1:42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</row>
    <row r="359" spans="1:42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</row>
    <row r="360" spans="1:42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</row>
    <row r="361" spans="1:42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</row>
    <row r="362" spans="1:42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</row>
    <row r="363" spans="1:42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</row>
    <row r="364" spans="1:42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</row>
    <row r="365" spans="1:42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</row>
    <row r="366" spans="1:42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</row>
    <row r="367" spans="1:42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</row>
    <row r="368" spans="1:42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</row>
    <row r="369" spans="1:42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</row>
    <row r="370" spans="1:42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</row>
    <row r="371" spans="1:42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</row>
    <row r="372" spans="1:42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</row>
    <row r="373" spans="1:42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</row>
    <row r="374" spans="1:42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</row>
    <row r="375" spans="1:42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</row>
    <row r="376" spans="1:42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</row>
    <row r="377" spans="1:42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</row>
    <row r="378" spans="1:42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</row>
    <row r="379" spans="1:42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</row>
    <row r="380" spans="1:42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</row>
    <row r="381" spans="1:42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</row>
    <row r="382" spans="1:42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</row>
    <row r="383" spans="1:42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</row>
    <row r="384" spans="1:42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</row>
    <row r="385" spans="1:42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</row>
    <row r="386" spans="1:42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</row>
    <row r="387" spans="1:42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</row>
    <row r="388" spans="1:42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</row>
    <row r="389" spans="1:42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</row>
    <row r="390" spans="1:42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</row>
    <row r="393" spans="1:42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</row>
    <row r="394" spans="1:42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</row>
    <row r="395" spans="1:42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</row>
    <row r="396" spans="1:42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</row>
    <row r="397" spans="1:42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</row>
    <row r="398" spans="1:42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</row>
    <row r="400" spans="1:42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</row>
    <row r="401" spans="1:42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</row>
    <row r="404" spans="1:42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</row>
    <row r="406" spans="1:42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</row>
    <row r="408" spans="1:42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</row>
    <row r="412" spans="1:42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</row>
    <row r="413" spans="1:42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</row>
    <row r="414" spans="1:42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</row>
    <row r="416" spans="1:42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</row>
    <row r="417" spans="1:42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</row>
    <row r="418" spans="1:42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</row>
    <row r="419" spans="1:42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</row>
    <row r="420" spans="1:42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</row>
    <row r="421" spans="1:42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</row>
    <row r="422" spans="1:42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</row>
    <row r="423" spans="1:42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</row>
    <row r="426" spans="1:42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</row>
    <row r="429" spans="1:42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</row>
    <row r="430" spans="1:42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</row>
    <row r="431" spans="1:42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</row>
    <row r="432" spans="1:42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</row>
    <row r="433" spans="1:42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</row>
    <row r="437" spans="1:42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</row>
    <row r="438" spans="1:42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</row>
    <row r="439" spans="1:42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</row>
    <row r="440" spans="1:42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</row>
    <row r="441" spans="1:42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</row>
    <row r="442" spans="1:42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</row>
    <row r="444" spans="1:42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</row>
    <row r="445" spans="1:42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</row>
    <row r="446" spans="1:42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</row>
    <row r="447" spans="1:42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</row>
    <row r="448" spans="1:42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</row>
    <row r="450" spans="1:42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</row>
    <row r="451" spans="1:42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</row>
    <row r="452" spans="1:42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</row>
    <row r="453" spans="1:42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</row>
    <row r="454" spans="1:42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</row>
    <row r="456" spans="1:42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</row>
    <row r="458" spans="1:42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</row>
    <row r="460" spans="1:42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</row>
    <row r="461" spans="1:42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</row>
    <row r="463" spans="1:42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</row>
    <row r="464" spans="1:42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</row>
    <row r="465" spans="1:42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</row>
    <row r="467" spans="1:42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</row>
    <row r="470" spans="1:42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</row>
    <row r="471" spans="1:42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</row>
    <row r="472" spans="1:42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</row>
    <row r="473" spans="1:42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</row>
    <row r="475" spans="1:42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</row>
    <row r="476" spans="1:42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</row>
    <row r="477" spans="1:42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</row>
    <row r="478" spans="1:42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</row>
    <row r="479" spans="1:42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</row>
    <row r="480" spans="1:42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</row>
    <row r="481" spans="1:42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</row>
    <row r="482" spans="1:42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</row>
    <row r="483" spans="1:42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</row>
    <row r="484" spans="1:42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</row>
    <row r="485" spans="1:42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</row>
    <row r="486" spans="1:42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</row>
    <row r="488" spans="1:42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</row>
    <row r="489" spans="1:42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</row>
    <row r="490" spans="1:42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</row>
    <row r="494" spans="1:42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</row>
    <row r="495" spans="1:42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</row>
    <row r="496" spans="1:42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</row>
    <row r="497" spans="1:42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</row>
    <row r="498" spans="1:42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</row>
    <row r="499" spans="1:42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</row>
    <row r="500" spans="1:42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</row>
    <row r="501" spans="1:42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</row>
    <row r="502" spans="1:42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</row>
    <row r="503" spans="1:42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</row>
    <row r="505" spans="1:42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</row>
    <row r="507" spans="1:42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</row>
    <row r="509" spans="1:42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</row>
    <row r="511" spans="1:42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</row>
    <row r="512" spans="1:42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</row>
    <row r="513" spans="1:42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</row>
    <row r="515" spans="1:42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</row>
    <row r="516" spans="1:42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</row>
    <row r="517" spans="1:42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</row>
    <row r="518" spans="1:42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</row>
    <row r="519" spans="1:42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</row>
    <row r="521" spans="1:42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</row>
    <row r="522" spans="1:42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</row>
    <row r="524" spans="1:42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</row>
    <row r="525" spans="1:42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</row>
    <row r="526" spans="1:42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</row>
    <row r="527" spans="1:42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</row>
    <row r="529" spans="1:42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</row>
    <row r="530" spans="1:42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</row>
    <row r="532" spans="1:42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</row>
    <row r="533" spans="1:42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</row>
    <row r="534" spans="1:42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</row>
    <row r="535" spans="1:42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</row>
    <row r="538" spans="1:42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</row>
    <row r="540" spans="1:42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</row>
    <row r="545" spans="1:42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</row>
    <row r="546" spans="1:42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</row>
    <row r="547" spans="1:42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</row>
    <row r="550" spans="1:42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</row>
    <row r="551" spans="1:42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</row>
    <row r="552" spans="1:42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</row>
    <row r="553" spans="1:42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</row>
    <row r="555" spans="1:42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</row>
    <row r="559" spans="1:42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</row>
    <row r="560" spans="1:42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</row>
    <row r="562" spans="1:42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</row>
    <row r="563" spans="1:42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</row>
    <row r="564" spans="1:42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</row>
    <row r="567" spans="1:42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</row>
    <row r="568" spans="1:42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</row>
    <row r="571" spans="1:42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</row>
    <row r="573" spans="1:42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</row>
    <row r="575" spans="1:42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</row>
    <row r="577" spans="1:42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</row>
    <row r="578" spans="1:42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</row>
    <row r="579" spans="1:42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</row>
    <row r="580" spans="1:42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</row>
    <row r="581" spans="1:42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</row>
    <row r="582" spans="1:42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</row>
    <row r="583" spans="1:42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</row>
    <row r="585" spans="1:42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</row>
    <row r="586" spans="1:42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</row>
    <row r="587" spans="1:42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</row>
    <row r="588" spans="1:42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</row>
    <row r="590" spans="1:42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</row>
    <row r="592" spans="1:42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</row>
    <row r="593" spans="1:42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</row>
    <row r="594" spans="1:42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</row>
    <row r="595" spans="1:42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</row>
    <row r="596" spans="1:42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</row>
    <row r="597" spans="1:42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</row>
    <row r="598" spans="1:42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</row>
    <row r="599" spans="1:42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</row>
    <row r="601" spans="1:42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</row>
    <row r="602" spans="1:42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</row>
    <row r="603" spans="1:42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</row>
    <row r="606" spans="1:42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</row>
    <row r="607" spans="1:42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</row>
    <row r="608" spans="1:42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</row>
    <row r="610" spans="1:42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</row>
    <row r="611" spans="1:42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</row>
    <row r="612" spans="1:42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</row>
    <row r="613" spans="1:42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</row>
    <row r="615" spans="1:42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</row>
    <row r="617" spans="1:42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</row>
    <row r="619" spans="1:42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</row>
    <row r="620" spans="1:42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</row>
    <row r="621" spans="1:42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</row>
    <row r="622" spans="1:42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</row>
    <row r="624" spans="1:42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</row>
    <row r="625" spans="1:42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</row>
    <row r="626" spans="1:42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</row>
    <row r="628" spans="1:42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</row>
    <row r="629" spans="1:42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</row>
    <row r="630" spans="1:42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</row>
    <row r="631" spans="1:42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</row>
    <row r="632" spans="1:42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</row>
    <row r="633" spans="1:42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</row>
    <row r="634" spans="1:42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</row>
    <row r="637" spans="1:42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</row>
    <row r="638" spans="1:42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</row>
    <row r="640" spans="1:42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</row>
    <row r="641" spans="1:42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</row>
    <row r="642" spans="1:42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</row>
    <row r="643" spans="1:42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</row>
    <row r="644" spans="1:42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</row>
    <row r="645" spans="1:42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</row>
    <row r="646" spans="1:42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</row>
    <row r="647" spans="1:42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</row>
    <row r="648" spans="1:42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</row>
    <row r="651" spans="1:42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</row>
    <row r="652" spans="1:42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</row>
    <row r="653" spans="1:42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42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</row>
    <row r="658" spans="1:42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</row>
    <row r="659" spans="1:42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</row>
    <row r="660" spans="1:42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</row>
    <row r="661" spans="1:42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</row>
    <row r="663" spans="1:42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</row>
    <row r="665" spans="1:42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</row>
    <row r="667" spans="1:42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</row>
    <row r="668" spans="1:42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</row>
    <row r="669" spans="1:42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</row>
    <row r="670" spans="1:42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</row>
    <row r="671" spans="1:42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</row>
    <row r="672" spans="1:42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</row>
    <row r="673" spans="1:42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</row>
    <row r="674" spans="1:42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</row>
    <row r="675" spans="1:42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</row>
    <row r="676" spans="1:42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</row>
    <row r="677" spans="1:42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</row>
    <row r="678" spans="1:42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</row>
    <row r="679" spans="1:42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</row>
    <row r="682" spans="1:42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</row>
    <row r="683" spans="1:42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</row>
    <row r="684" spans="1:42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</row>
    <row r="685" spans="1:42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</row>
    <row r="686" spans="1:42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</row>
    <row r="687" spans="1:42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</row>
    <row r="688" spans="1:42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</row>
    <row r="689" spans="1:42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</row>
    <row r="691" spans="1:42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</row>
    <row r="693" spans="1:42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</row>
    <row r="695" spans="1:42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</row>
    <row r="696" spans="1:42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</row>
    <row r="698" spans="1:42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</row>
    <row r="699" spans="1:42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</row>
    <row r="700" spans="1:42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</row>
    <row r="701" spans="1:42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</row>
    <row r="704" spans="1:42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</row>
    <row r="705" spans="1:42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</row>
    <row r="706" spans="1:42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</row>
    <row r="708" spans="1:42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</row>
    <row r="709" spans="1:42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</row>
    <row r="710" spans="1:42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</row>
    <row r="711" spans="1:42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</row>
    <row r="712" spans="1:42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</row>
    <row r="713" spans="1:42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</row>
    <row r="715" spans="1:42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</row>
    <row r="716" spans="1:42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</row>
    <row r="717" spans="1:42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</row>
    <row r="718" spans="1:42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</row>
    <row r="719" spans="1:42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</row>
    <row r="720" spans="1:42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</row>
    <row r="721" spans="1:42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</row>
    <row r="722" spans="1:42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</row>
    <row r="723" spans="1:42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</row>
    <row r="724" spans="1:42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</row>
    <row r="725" spans="1:42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</row>
    <row r="726" spans="1:42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</row>
    <row r="727" spans="1:42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</row>
    <row r="728" spans="1:42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</row>
    <row r="729" spans="1:42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</row>
    <row r="730" spans="1:42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</row>
    <row r="731" spans="1:42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</row>
    <row r="732" spans="1:42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</row>
    <row r="733" spans="1:42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</row>
    <row r="734" spans="1:42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</row>
    <row r="735" spans="1:42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</row>
    <row r="736" spans="1:42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</row>
    <row r="737" spans="1:42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</row>
    <row r="738" spans="1:42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</row>
    <row r="739" spans="1:42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</row>
    <row r="740" spans="1:42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</row>
    <row r="741" spans="1:42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</row>
    <row r="742" spans="1:42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</row>
    <row r="744" spans="1:42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</row>
    <row r="747" spans="1:42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</row>
    <row r="748" spans="1:42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</row>
    <row r="749" spans="1:42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</row>
    <row r="750" spans="1:42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</row>
    <row r="751" spans="1:42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</row>
    <row r="752" spans="1:42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</row>
    <row r="753" spans="1:42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</row>
    <row r="754" spans="1:42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</row>
    <row r="755" spans="1:42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</row>
    <row r="756" spans="1:42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</row>
    <row r="757" spans="1:42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</row>
    <row r="758" spans="1:42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</row>
    <row r="759" spans="1:42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</row>
    <row r="760" spans="1:42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</row>
    <row r="761" spans="1:42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</row>
    <row r="762" spans="1:42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</row>
    <row r="763" spans="1:42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</row>
    <row r="765" spans="1:42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</row>
    <row r="766" spans="1:42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</row>
    <row r="767" spans="1:42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</row>
    <row r="768" spans="1:42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</row>
    <row r="769" spans="1:42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</row>
    <row r="770" spans="1:42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</row>
    <row r="771" spans="1:42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</row>
    <row r="772" spans="1:42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</row>
    <row r="773" spans="1:42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</row>
    <row r="774" spans="1:42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</row>
    <row r="775" spans="1:42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</row>
    <row r="776" spans="1:42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</row>
    <row r="777" spans="1:42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</row>
    <row r="778" spans="1:42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</row>
    <row r="779" spans="1:42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</row>
    <row r="780" spans="1:42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</row>
    <row r="781" spans="1:42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</row>
    <row r="782" spans="1:42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</row>
    <row r="783" spans="1:42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</row>
    <row r="784" spans="1:42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</row>
    <row r="785" spans="1:42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</row>
    <row r="786" spans="1:42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</row>
    <row r="787" spans="1:42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</row>
    <row r="788" spans="1:42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</row>
    <row r="789" spans="1:42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</row>
    <row r="790" spans="1:42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</row>
    <row r="791" spans="1:42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</row>
    <row r="792" spans="1:42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</row>
    <row r="793" spans="1:42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</row>
    <row r="794" spans="1:42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</row>
    <row r="795" spans="1:42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</row>
    <row r="796" spans="1:42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</row>
    <row r="797" spans="1:42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</row>
    <row r="798" spans="1:42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</row>
    <row r="799" spans="1:42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</row>
    <row r="800" spans="1:42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</row>
    <row r="801" spans="1:42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</row>
    <row r="802" spans="1:42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</row>
    <row r="803" spans="1:42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</row>
    <row r="804" spans="1:42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</row>
    <row r="805" spans="1:42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</row>
    <row r="806" spans="1:42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</row>
    <row r="807" spans="1:42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</row>
    <row r="808" spans="1:42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2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</row>
    <row r="810" spans="1:42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</row>
    <row r="811" spans="1:42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</row>
    <row r="812" spans="1:42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</row>
    <row r="813" spans="1:42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</row>
    <row r="814" spans="1:42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</row>
    <row r="815" spans="1:42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</row>
    <row r="816" spans="1:42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</row>
    <row r="817" spans="1:42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</row>
    <row r="818" spans="1:42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</row>
    <row r="819" spans="1:42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</row>
    <row r="820" spans="1:42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</row>
    <row r="821" spans="1:42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</row>
    <row r="822" spans="1:42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</row>
    <row r="823" spans="1:42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</row>
    <row r="824" spans="1:42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</row>
    <row r="825" spans="1:42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</row>
    <row r="826" spans="1:42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</row>
    <row r="827" spans="1:42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</row>
    <row r="828" spans="1:42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</row>
    <row r="829" spans="1:42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</row>
    <row r="830" spans="1:42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</row>
    <row r="831" spans="1:42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</row>
    <row r="832" spans="1:42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</row>
    <row r="833" spans="1:42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</row>
    <row r="834" spans="1:42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</row>
    <row r="835" spans="1:42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</row>
    <row r="836" spans="1:42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</row>
    <row r="837" spans="1:42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</row>
    <row r="838" spans="1:42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</row>
    <row r="839" spans="1:42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</row>
    <row r="840" spans="1:42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</row>
    <row r="841" spans="1:42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</row>
    <row r="842" spans="1:42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</row>
    <row r="843" spans="1:42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</row>
    <row r="844" spans="1:42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</row>
    <row r="845" spans="1:42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</row>
    <row r="846" spans="1:42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</row>
    <row r="847" spans="1:42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</row>
    <row r="848" spans="1:42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</row>
    <row r="849" spans="1:42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</row>
    <row r="850" spans="1:42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</row>
    <row r="851" spans="1:42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</row>
    <row r="852" spans="1:42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</row>
    <row r="853" spans="1:42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</row>
    <row r="854" spans="1:42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</row>
    <row r="855" spans="1:42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</row>
    <row r="856" spans="1:42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</row>
    <row r="857" spans="1:42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</row>
    <row r="858" spans="1:42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</row>
    <row r="859" spans="1:42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</row>
    <row r="860" spans="1:42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</row>
    <row r="861" spans="1:42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</row>
    <row r="862" spans="1:42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</row>
    <row r="863" spans="1:42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</row>
    <row r="864" spans="1:42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</row>
    <row r="865" spans="1:42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</row>
    <row r="866" spans="1:42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</row>
    <row r="867" spans="1:42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</row>
    <row r="868" spans="1:42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</row>
    <row r="869" spans="1:42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</row>
    <row r="870" spans="1:42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</row>
    <row r="871" spans="1:42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</row>
    <row r="872" spans="1:42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</row>
    <row r="873" spans="1:42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</row>
    <row r="874" spans="1:42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</row>
    <row r="875" spans="1:42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</row>
    <row r="876" spans="1:42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</row>
    <row r="877" spans="1:42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</row>
    <row r="878" spans="1:42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</row>
    <row r="879" spans="1:42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</row>
    <row r="880" spans="1:42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</row>
    <row r="881" spans="1:42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</row>
    <row r="882" spans="1:42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</row>
    <row r="883" spans="1:42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</row>
    <row r="884" spans="1:42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</row>
    <row r="886" spans="1:42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</row>
    <row r="887" spans="1:42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2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</row>
    <row r="889" spans="1:42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</row>
    <row r="890" spans="1:42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</row>
    <row r="891" spans="1:42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</row>
    <row r="892" spans="1:42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</row>
    <row r="893" spans="1:42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</row>
    <row r="894" spans="1:42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</row>
    <row r="895" spans="1:42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</row>
    <row r="896" spans="1:42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</row>
    <row r="897" spans="1:42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</row>
    <row r="898" spans="1:42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</row>
    <row r="899" spans="1:42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</row>
    <row r="900" spans="1:42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</row>
    <row r="901" spans="1:42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</row>
    <row r="902" spans="1:42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</row>
    <row r="903" spans="1:42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</row>
    <row r="904" spans="1:42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</row>
    <row r="905" spans="1:42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</row>
    <row r="906" spans="1:42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</row>
    <row r="907" spans="1:42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</row>
    <row r="908" spans="1:42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</row>
    <row r="909" spans="1:42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</row>
    <row r="910" spans="1:42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</row>
    <row r="911" spans="1:42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</row>
    <row r="912" spans="1:42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</row>
    <row r="913" spans="1:42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</row>
    <row r="914" spans="1:42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</row>
    <row r="915" spans="1:42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</row>
    <row r="916" spans="1:42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</row>
    <row r="917" spans="1:42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</row>
    <row r="918" spans="1:42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</row>
    <row r="919" spans="1:42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</row>
    <row r="920" spans="1:42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</row>
    <row r="921" spans="1:42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</row>
    <row r="922" spans="1:42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</row>
    <row r="923" spans="1:42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</row>
    <row r="924" spans="1:42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</row>
    <row r="925" spans="1:42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</row>
    <row r="926" spans="1:42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</row>
    <row r="927" spans="1:42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</row>
    <row r="928" spans="1:42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</row>
    <row r="929" spans="1:42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</row>
    <row r="930" spans="1:42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</row>
    <row r="931" spans="1:42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</row>
    <row r="932" spans="1:42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</row>
    <row r="933" spans="1:42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</row>
    <row r="934" spans="1:42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</row>
    <row r="935" spans="1:42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</row>
    <row r="936" spans="1:42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</row>
    <row r="937" spans="1:42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</row>
    <row r="938" spans="1:42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</row>
    <row r="939" spans="1:42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</row>
    <row r="940" spans="1:42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</row>
    <row r="941" spans="1:42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</row>
    <row r="942" spans="1:42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</row>
    <row r="943" spans="1:42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</row>
    <row r="944" spans="1:42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</row>
    <row r="945" spans="1:42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</row>
    <row r="946" spans="1:42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</row>
    <row r="947" spans="1:42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</row>
    <row r="948" spans="1:42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</row>
    <row r="949" spans="1:42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</row>
    <row r="950" spans="1:42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</row>
    <row r="951" spans="1:42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</row>
    <row r="952" spans="1:42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</row>
    <row r="953" spans="1:42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</row>
    <row r="954" spans="1:42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</row>
    <row r="955" spans="1:42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</row>
    <row r="956" spans="1:42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</row>
    <row r="957" spans="1:42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</row>
    <row r="958" spans="1:42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</row>
    <row r="959" spans="1:42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</row>
    <row r="960" spans="1:42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</row>
    <row r="961" spans="1:42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</row>
    <row r="962" spans="1:42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</row>
    <row r="963" spans="1:42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</row>
    <row r="964" spans="1:42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</row>
    <row r="965" spans="1:42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</row>
    <row r="966" spans="1:42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</row>
    <row r="967" spans="1:42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42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</row>
    <row r="969" spans="1:42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</row>
    <row r="970" spans="1:42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</row>
    <row r="971" spans="1:42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</row>
    <row r="972" spans="1:42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</row>
    <row r="973" spans="1:42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</row>
    <row r="974" spans="1:42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</row>
    <row r="975" spans="1:42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</row>
    <row r="976" spans="1:42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</row>
    <row r="977" spans="1:42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</row>
    <row r="978" spans="1:42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</row>
    <row r="979" spans="1:42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</row>
    <row r="980" spans="1:42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</row>
    <row r="981" spans="1:42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</row>
    <row r="982" spans="1:42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</row>
    <row r="983" spans="1:42" ht="1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</row>
    <row r="984" spans="1:42" ht="1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</row>
    <row r="985" spans="1:42" ht="1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</row>
  </sheetData>
  <autoFilter ref="AI4:AI55" xr:uid="{00000000-0009-0000-0000-000006000000}"/>
  <mergeCells count="22">
    <mergeCell ref="A42:A45"/>
    <mergeCell ref="A46:A50"/>
    <mergeCell ref="A51:A55"/>
    <mergeCell ref="H2:M2"/>
    <mergeCell ref="N2:U2"/>
    <mergeCell ref="A4:A9"/>
    <mergeCell ref="A10:A19"/>
    <mergeCell ref="A20:A23"/>
    <mergeCell ref="A24:A27"/>
    <mergeCell ref="A28:A37"/>
    <mergeCell ref="AI1:AI3"/>
    <mergeCell ref="AJ1:AJ3"/>
    <mergeCell ref="AN1:AN3"/>
    <mergeCell ref="C2:G2"/>
    <mergeCell ref="A38:A41"/>
    <mergeCell ref="V2:Y2"/>
    <mergeCell ref="Z2:AB2"/>
    <mergeCell ref="AC2:AE2"/>
    <mergeCell ref="AF2:AH2"/>
    <mergeCell ref="A1:A3"/>
    <mergeCell ref="B1:B3"/>
    <mergeCell ref="C1:AH1"/>
  </mergeCells>
  <phoneticPr fontId="37" type="noConversion"/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T1133"/>
  <sheetViews>
    <sheetView workbookViewId="0">
      <pane xSplit="2" ySplit="3" topLeftCell="C7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1.5" customWidth="1"/>
    <col min="3" max="38" width="3.1640625" customWidth="1"/>
    <col min="39" max="39" width="3.5" hidden="1" customWidth="1"/>
    <col min="40" max="40" width="10.5" hidden="1" customWidth="1"/>
    <col min="41" max="41" width="9.33203125" hidden="1" customWidth="1"/>
    <col min="42" max="42" width="34.6640625" hidden="1" customWidth="1"/>
    <col min="43" max="46" width="19.6640625" customWidth="1"/>
  </cols>
  <sheetData>
    <row r="1" spans="1:46" ht="13">
      <c r="A1" s="106" t="s">
        <v>0</v>
      </c>
      <c r="B1" s="106" t="s">
        <v>1</v>
      </c>
      <c r="C1" s="106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38"/>
      <c r="AI1" s="38"/>
      <c r="AJ1" s="38"/>
      <c r="AK1" s="38"/>
      <c r="AL1" s="38"/>
      <c r="AM1" s="109" t="s">
        <v>3</v>
      </c>
      <c r="AN1" s="38"/>
      <c r="AO1" s="38"/>
      <c r="AP1" s="38"/>
      <c r="AQ1" s="1"/>
      <c r="AR1" s="1"/>
      <c r="AS1" s="108"/>
      <c r="AT1" s="40"/>
    </row>
    <row r="2" spans="1:46" ht="27.75" customHeight="1">
      <c r="A2" s="101"/>
      <c r="B2" s="101"/>
      <c r="C2" s="106" t="s">
        <v>5</v>
      </c>
      <c r="D2" s="101"/>
      <c r="E2" s="101"/>
      <c r="F2" s="101"/>
      <c r="G2" s="101"/>
      <c r="H2" s="106" t="s">
        <v>6</v>
      </c>
      <c r="I2" s="101"/>
      <c r="J2" s="101"/>
      <c r="K2" s="101"/>
      <c r="L2" s="101"/>
      <c r="M2" s="101"/>
      <c r="N2" s="106" t="s">
        <v>7</v>
      </c>
      <c r="O2" s="101"/>
      <c r="P2" s="101"/>
      <c r="Q2" s="101"/>
      <c r="R2" s="101"/>
      <c r="S2" s="101"/>
      <c r="T2" s="101"/>
      <c r="U2" s="101"/>
      <c r="V2" s="106" t="s">
        <v>8</v>
      </c>
      <c r="W2" s="101"/>
      <c r="X2" s="101"/>
      <c r="Y2" s="101"/>
      <c r="Z2" s="107" t="s">
        <v>9</v>
      </c>
      <c r="AA2" s="101"/>
      <c r="AB2" s="101"/>
      <c r="AC2" s="107" t="s">
        <v>10</v>
      </c>
      <c r="AD2" s="101"/>
      <c r="AE2" s="101"/>
      <c r="AF2" s="106" t="s">
        <v>11</v>
      </c>
      <c r="AG2" s="101"/>
      <c r="AH2" s="101"/>
      <c r="AI2" s="38"/>
      <c r="AJ2" s="38"/>
      <c r="AK2" s="38"/>
      <c r="AL2" s="38"/>
      <c r="AM2" s="101"/>
      <c r="AN2" s="38"/>
      <c r="AO2" s="38"/>
      <c r="AP2" s="38"/>
      <c r="AQ2" s="1"/>
      <c r="AR2" s="1"/>
      <c r="AS2" s="101"/>
      <c r="AT2" s="40"/>
    </row>
    <row r="3" spans="1:46" ht="134">
      <c r="A3" s="101"/>
      <c r="B3" s="101"/>
      <c r="C3" s="41" t="s">
        <v>12</v>
      </c>
      <c r="D3" s="39" t="s">
        <v>13</v>
      </c>
      <c r="E3" s="41" t="s">
        <v>14</v>
      </c>
      <c r="F3" s="39" t="s">
        <v>15</v>
      </c>
      <c r="G3" s="39" t="s">
        <v>118</v>
      </c>
      <c r="H3" s="41" t="s">
        <v>17</v>
      </c>
      <c r="I3" s="41" t="s">
        <v>18</v>
      </c>
      <c r="J3" s="41" t="s">
        <v>19</v>
      </c>
      <c r="K3" s="39" t="s">
        <v>195</v>
      </c>
      <c r="L3" s="39" t="s">
        <v>21</v>
      </c>
      <c r="M3" s="41" t="s">
        <v>22</v>
      </c>
      <c r="N3" s="39" t="s">
        <v>23</v>
      </c>
      <c r="O3" s="39" t="s">
        <v>24</v>
      </c>
      <c r="P3" s="41" t="s">
        <v>25</v>
      </c>
      <c r="Q3" s="39" t="s">
        <v>26</v>
      </c>
      <c r="R3" s="39" t="s">
        <v>120</v>
      </c>
      <c r="S3" s="39" t="s">
        <v>28</v>
      </c>
      <c r="T3" s="39" t="s">
        <v>29</v>
      </c>
      <c r="U3" s="39" t="s">
        <v>30</v>
      </c>
      <c r="V3" s="41" t="s">
        <v>31</v>
      </c>
      <c r="W3" s="41" t="s">
        <v>32</v>
      </c>
      <c r="X3" s="41" t="s">
        <v>33</v>
      </c>
      <c r="Y3" s="41" t="s">
        <v>34</v>
      </c>
      <c r="Z3" s="41" t="s">
        <v>35</v>
      </c>
      <c r="AA3" s="39" t="s">
        <v>36</v>
      </c>
      <c r="AB3" s="42" t="s">
        <v>37</v>
      </c>
      <c r="AC3" s="41" t="s">
        <v>38</v>
      </c>
      <c r="AD3" s="39" t="s">
        <v>39</v>
      </c>
      <c r="AE3" s="41" t="s">
        <v>40</v>
      </c>
      <c r="AF3" s="41" t="s">
        <v>41</v>
      </c>
      <c r="AG3" s="39" t="s">
        <v>42</v>
      </c>
      <c r="AH3" s="41" t="s">
        <v>199</v>
      </c>
      <c r="AI3" s="41" t="s">
        <v>200</v>
      </c>
      <c r="AJ3" s="41" t="s">
        <v>201</v>
      </c>
      <c r="AK3" s="41" t="s">
        <v>202</v>
      </c>
      <c r="AL3" s="41" t="s">
        <v>203</v>
      </c>
      <c r="AM3" s="101"/>
      <c r="AN3" s="38" t="s">
        <v>196</v>
      </c>
      <c r="AO3" s="38" t="s">
        <v>122</v>
      </c>
      <c r="AP3" s="38" t="s">
        <v>123</v>
      </c>
      <c r="AQ3" s="1" t="s">
        <v>116</v>
      </c>
      <c r="AR3" s="1"/>
      <c r="AS3" s="101"/>
      <c r="AT3" s="40"/>
    </row>
    <row r="4" spans="1:46" ht="15.75" hidden="1" customHeight="1">
      <c r="A4" s="105" t="s">
        <v>44</v>
      </c>
      <c r="B4" s="105" t="s">
        <v>45</v>
      </c>
      <c r="C4" s="43" t="b">
        <f>ISNUMBER(SEARCH("precise location", $AP$4))</f>
        <v>1</v>
      </c>
      <c r="D4" s="43"/>
      <c r="E4" s="43" t="b">
        <f>ISNUMBER(SEARCH("coarse location", AP4))</f>
        <v>1</v>
      </c>
      <c r="F4" s="43"/>
      <c r="G4" s="43"/>
      <c r="H4" s="43" t="b">
        <f>ISNUMBER(SEARCH("name", AP4))</f>
        <v>1</v>
      </c>
      <c r="I4" s="43" t="b">
        <f>ISNUMBER(SEARCH("email", AP4))</f>
        <v>1</v>
      </c>
      <c r="J4" s="43" t="b">
        <f>ISNUMBER(SEARCH("phone number", AP4))</f>
        <v>1</v>
      </c>
      <c r="K4" s="43"/>
      <c r="L4" s="43"/>
      <c r="M4" s="43" t="b">
        <f>ISNUMBER(SEARCH("physical address", AP4))</f>
        <v>1</v>
      </c>
      <c r="N4" s="43"/>
      <c r="O4" s="43"/>
      <c r="P4" s="43" t="b">
        <f>ISNUMBER(SEARCH("device id", AP4))</f>
        <v>1</v>
      </c>
      <c r="Q4" s="43"/>
      <c r="R4" s="43"/>
      <c r="S4" s="43"/>
      <c r="T4" s="43"/>
      <c r="U4" s="43"/>
      <c r="V4" s="43" t="b">
        <f>ISNUMBER(SEARCH("product interaction", AP4))</f>
        <v>1</v>
      </c>
      <c r="W4" s="43" t="b">
        <f>ISNUMBER(SEARCH("browsing history", AP4))</f>
        <v>1</v>
      </c>
      <c r="X4" s="43" t="b">
        <f>ISNUMBER(SEARCH("diagnostic", AP4))</f>
        <v>1</v>
      </c>
      <c r="Y4" s="43" t="b">
        <f>ISNUMBER(SEARCH("search history", AP4))</f>
        <v>1</v>
      </c>
      <c r="Z4" s="43" t="b">
        <f>ISNUMBER(SEARCH("user id", AP4))</f>
        <v>1</v>
      </c>
      <c r="AA4" s="43"/>
      <c r="AB4" s="43"/>
      <c r="AC4" s="43" t="b">
        <f>ISNUMBER(SEARCH("credit info", AP4))</f>
        <v>1</v>
      </c>
      <c r="AD4" s="43"/>
      <c r="AE4" s="43" t="b">
        <f>ISNUMBER(SEARCH("purchase history", AP4))</f>
        <v>1</v>
      </c>
      <c r="AF4" s="43" t="b">
        <f>ISNUMBER(SEARCH("contact info", AP4))</f>
        <v>1</v>
      </c>
      <c r="AG4" s="43"/>
      <c r="AH4" s="43" t="b">
        <f>ISNUMBER(SEARCH("other user contact info", AP4))</f>
        <v>1</v>
      </c>
      <c r="AI4" s="43" t="b">
        <f>ISNUMBER(SEARCH("user content", AP4))</f>
        <v>1</v>
      </c>
      <c r="AJ4" s="43" t="b">
        <f>ISNUMBER(SEARCH("other financial info", AP4))</f>
        <v>1</v>
      </c>
      <c r="AK4" s="43" t="b">
        <f>ISNUMBER(SEARCH("other data", AP4))</f>
        <v>1</v>
      </c>
      <c r="AL4" s="43" t="b">
        <f>ISNUMBER(SEARCH("sensitive info", AP4))</f>
        <v>1</v>
      </c>
      <c r="AM4" s="44" t="s">
        <v>124</v>
      </c>
      <c r="AN4" s="44">
        <v>284882215</v>
      </c>
      <c r="AO4" s="45"/>
      <c r="AP4" s="45" t="s">
        <v>204</v>
      </c>
      <c r="AQ4" s="7"/>
      <c r="AR4" s="7"/>
      <c r="AS4" s="46"/>
      <c r="AT4" s="46"/>
    </row>
    <row r="5" spans="1:46" ht="15.75" hidden="1" customHeight="1">
      <c r="A5" s="101"/>
      <c r="B5" s="101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 t="s">
        <v>124</v>
      </c>
      <c r="O5" s="44" t="s">
        <v>124</v>
      </c>
      <c r="P5" s="44" t="s">
        <v>124</v>
      </c>
      <c r="Q5" s="44"/>
      <c r="R5" s="44" t="s">
        <v>124</v>
      </c>
      <c r="S5" s="44" t="s">
        <v>124</v>
      </c>
      <c r="T5" s="44"/>
      <c r="U5" s="44" t="s">
        <v>124</v>
      </c>
      <c r="V5" s="44" t="s">
        <v>124</v>
      </c>
      <c r="W5" s="44"/>
      <c r="X5" s="44" t="s">
        <v>125</v>
      </c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3"/>
      <c r="AK5" s="43"/>
      <c r="AL5" s="43"/>
      <c r="AM5" s="44"/>
      <c r="AN5" s="44"/>
      <c r="AO5" s="45"/>
      <c r="AP5" s="45"/>
      <c r="AQ5" s="7"/>
      <c r="AR5" s="7"/>
      <c r="AS5" s="47"/>
      <c r="AT5" s="47"/>
    </row>
    <row r="6" spans="1:46" ht="15.75" hidden="1" customHeight="1">
      <c r="A6" s="101"/>
      <c r="B6" s="101"/>
      <c r="C6" s="43" t="str">
        <f t="shared" ref="C6:AL6" si="0">IF(C5="x", "TRUE", "FALSE")</f>
        <v>FALSE</v>
      </c>
      <c r="D6" s="43" t="str">
        <f t="shared" si="0"/>
        <v>FALSE</v>
      </c>
      <c r="E6" s="43" t="str">
        <f t="shared" si="0"/>
        <v>FALSE</v>
      </c>
      <c r="F6" s="43" t="str">
        <f t="shared" si="0"/>
        <v>FALSE</v>
      </c>
      <c r="G6" s="43" t="str">
        <f t="shared" si="0"/>
        <v>FALSE</v>
      </c>
      <c r="H6" s="43" t="str">
        <f t="shared" si="0"/>
        <v>FALSE</v>
      </c>
      <c r="I6" s="43" t="str">
        <f t="shared" si="0"/>
        <v>FALSE</v>
      </c>
      <c r="J6" s="43" t="str">
        <f t="shared" si="0"/>
        <v>FALSE</v>
      </c>
      <c r="K6" s="43" t="str">
        <f t="shared" si="0"/>
        <v>FALSE</v>
      </c>
      <c r="L6" s="43" t="str">
        <f t="shared" si="0"/>
        <v>FALSE</v>
      </c>
      <c r="M6" s="43" t="str">
        <f t="shared" si="0"/>
        <v>FALSE</v>
      </c>
      <c r="N6" s="43" t="str">
        <f t="shared" si="0"/>
        <v>TRUE</v>
      </c>
      <c r="O6" s="43" t="str">
        <f t="shared" si="0"/>
        <v>TRUE</v>
      </c>
      <c r="P6" s="43" t="str">
        <f t="shared" si="0"/>
        <v>TRUE</v>
      </c>
      <c r="Q6" s="43" t="str">
        <f t="shared" si="0"/>
        <v>FALSE</v>
      </c>
      <c r="R6" s="43" t="str">
        <f t="shared" si="0"/>
        <v>TRUE</v>
      </c>
      <c r="S6" s="43" t="str">
        <f t="shared" si="0"/>
        <v>TRUE</v>
      </c>
      <c r="T6" s="43" t="str">
        <f t="shared" si="0"/>
        <v>FALSE</v>
      </c>
      <c r="U6" s="43" t="str">
        <f t="shared" si="0"/>
        <v>TRUE</v>
      </c>
      <c r="V6" s="43" t="str">
        <f t="shared" si="0"/>
        <v>TRUE</v>
      </c>
      <c r="W6" s="43" t="str">
        <f t="shared" si="0"/>
        <v>FALSE</v>
      </c>
      <c r="X6" s="43" t="str">
        <f t="shared" si="0"/>
        <v>TRUE</v>
      </c>
      <c r="Y6" s="43" t="str">
        <f t="shared" si="0"/>
        <v>FALSE</v>
      </c>
      <c r="Z6" s="43" t="str">
        <f t="shared" si="0"/>
        <v>FALSE</v>
      </c>
      <c r="AA6" s="43" t="str">
        <f t="shared" si="0"/>
        <v>FALSE</v>
      </c>
      <c r="AB6" s="43" t="str">
        <f t="shared" si="0"/>
        <v>FALSE</v>
      </c>
      <c r="AC6" s="43" t="str">
        <f t="shared" si="0"/>
        <v>FALSE</v>
      </c>
      <c r="AD6" s="43" t="str">
        <f t="shared" si="0"/>
        <v>FALSE</v>
      </c>
      <c r="AE6" s="43" t="str">
        <f t="shared" si="0"/>
        <v>FALSE</v>
      </c>
      <c r="AF6" s="43" t="str">
        <f t="shared" si="0"/>
        <v>FALSE</v>
      </c>
      <c r="AG6" s="43" t="str">
        <f t="shared" si="0"/>
        <v>FALSE</v>
      </c>
      <c r="AH6" s="43" t="str">
        <f t="shared" si="0"/>
        <v>FALSE</v>
      </c>
      <c r="AI6" s="43" t="str">
        <f t="shared" si="0"/>
        <v>FALSE</v>
      </c>
      <c r="AJ6" s="43" t="str">
        <f t="shared" si="0"/>
        <v>FALSE</v>
      </c>
      <c r="AK6" s="43" t="str">
        <f t="shared" si="0"/>
        <v>FALSE</v>
      </c>
      <c r="AL6" s="43" t="str">
        <f t="shared" si="0"/>
        <v>FALSE</v>
      </c>
      <c r="AM6" s="44"/>
      <c r="AN6" s="44"/>
      <c r="AO6" s="45"/>
      <c r="AP6" s="45"/>
      <c r="AQ6" s="7"/>
      <c r="AR6" s="7"/>
      <c r="AS6" s="46"/>
      <c r="AT6" s="46"/>
    </row>
    <row r="7" spans="1:46" ht="15.75" customHeight="1">
      <c r="A7" s="101"/>
      <c r="B7" s="101"/>
      <c r="C7" s="48" t="str">
        <f>IF(OR(AND(C4=FALSE,C6=TRUE),AND(ISBLANK(C4),C6=TRUE)),"x","")</f>
        <v/>
      </c>
      <c r="D7" s="48" t="str">
        <f t="shared" ref="D7:AL7" si="1">IF(OR(AND(D4=FALSE,D6="TRUE"),AND(ISBLANK(D4),D6=TRUE)),"x","")</f>
        <v/>
      </c>
      <c r="E7" s="48" t="str">
        <f t="shared" si="1"/>
        <v/>
      </c>
      <c r="F7" s="48" t="str">
        <f t="shared" si="1"/>
        <v/>
      </c>
      <c r="G7" s="48" t="str">
        <f t="shared" si="1"/>
        <v/>
      </c>
      <c r="H7" s="48" t="str">
        <f t="shared" si="1"/>
        <v/>
      </c>
      <c r="I7" s="48" t="str">
        <f t="shared" si="1"/>
        <v/>
      </c>
      <c r="J7" s="48" t="str">
        <f t="shared" si="1"/>
        <v/>
      </c>
      <c r="K7" s="48" t="str">
        <f t="shared" si="1"/>
        <v/>
      </c>
      <c r="L7" s="48" t="str">
        <f t="shared" si="1"/>
        <v/>
      </c>
      <c r="M7" s="48" t="str">
        <f t="shared" si="1"/>
        <v/>
      </c>
      <c r="N7" s="48" t="str">
        <f t="shared" si="1"/>
        <v>x</v>
      </c>
      <c r="O7" s="48" t="str">
        <f t="shared" si="1"/>
        <v>x</v>
      </c>
      <c r="P7" s="48" t="str">
        <f t="shared" si="1"/>
        <v/>
      </c>
      <c r="Q7" s="48" t="str">
        <f t="shared" si="1"/>
        <v/>
      </c>
      <c r="R7" s="48" t="str">
        <f t="shared" si="1"/>
        <v>x</v>
      </c>
      <c r="S7" s="48" t="str">
        <f t="shared" si="1"/>
        <v>x</v>
      </c>
      <c r="T7" s="48" t="str">
        <f t="shared" si="1"/>
        <v/>
      </c>
      <c r="U7" s="48" t="str">
        <f t="shared" si="1"/>
        <v>x</v>
      </c>
      <c r="V7" s="48" t="str">
        <f t="shared" si="1"/>
        <v/>
      </c>
      <c r="W7" s="48" t="str">
        <f t="shared" si="1"/>
        <v/>
      </c>
      <c r="X7" s="48" t="str">
        <f t="shared" si="1"/>
        <v/>
      </c>
      <c r="Y7" s="48" t="str">
        <f t="shared" si="1"/>
        <v/>
      </c>
      <c r="Z7" s="48" t="str">
        <f t="shared" si="1"/>
        <v/>
      </c>
      <c r="AA7" s="48" t="str">
        <f t="shared" si="1"/>
        <v/>
      </c>
      <c r="AB7" s="48" t="str">
        <f t="shared" si="1"/>
        <v/>
      </c>
      <c r="AC7" s="48" t="str">
        <f t="shared" si="1"/>
        <v/>
      </c>
      <c r="AD7" s="48" t="str">
        <f t="shared" si="1"/>
        <v/>
      </c>
      <c r="AE7" s="48" t="str">
        <f t="shared" si="1"/>
        <v/>
      </c>
      <c r="AF7" s="48" t="str">
        <f t="shared" si="1"/>
        <v/>
      </c>
      <c r="AG7" s="48" t="str">
        <f t="shared" si="1"/>
        <v/>
      </c>
      <c r="AH7" s="48" t="str">
        <f t="shared" si="1"/>
        <v/>
      </c>
      <c r="AI7" s="48" t="str">
        <f t="shared" si="1"/>
        <v/>
      </c>
      <c r="AJ7" s="48" t="str">
        <f t="shared" si="1"/>
        <v/>
      </c>
      <c r="AK7" s="48" t="str">
        <f t="shared" si="1"/>
        <v/>
      </c>
      <c r="AL7" s="48" t="str">
        <f t="shared" si="1"/>
        <v/>
      </c>
      <c r="AM7" s="44"/>
      <c r="AN7" s="44"/>
      <c r="AO7" s="45"/>
      <c r="AP7" s="45"/>
      <c r="AQ7" s="7">
        <f t="shared" ref="AQ7:AQ203" si="2">COUNTIF(C7:AL7,"x")</f>
        <v>5</v>
      </c>
      <c r="AR7" s="7"/>
      <c r="AS7" s="47"/>
      <c r="AT7" s="47"/>
    </row>
    <row r="8" spans="1:46" ht="15.75" hidden="1" customHeight="1">
      <c r="A8" s="101"/>
      <c r="B8" s="105" t="s">
        <v>46</v>
      </c>
      <c r="C8" s="43" t="b">
        <f>ISNUMBER(SEARCH("precise location", AP8))</f>
        <v>1</v>
      </c>
      <c r="D8" s="43" t="b">
        <v>0</v>
      </c>
      <c r="E8" s="43" t="b">
        <f>ISNUMBER(SEARCH("coarse location", AP8))</f>
        <v>1</v>
      </c>
      <c r="F8" s="43" t="b">
        <v>0</v>
      </c>
      <c r="G8" s="43" t="b">
        <v>0</v>
      </c>
      <c r="H8" s="43" t="b">
        <f>ISNUMBER(SEARCH("name", AP8))</f>
        <v>1</v>
      </c>
      <c r="I8" s="43" t="b">
        <f>ISNUMBER(SEARCH("email", AP8))</f>
        <v>1</v>
      </c>
      <c r="J8" s="43" t="b">
        <f>ISNUMBER(SEARCH("phone number", AP8))</f>
        <v>1</v>
      </c>
      <c r="K8" s="43"/>
      <c r="L8" s="43"/>
      <c r="M8" s="43" t="b">
        <f>ISNUMBER(SEARCH("physical address", AP8))</f>
        <v>1</v>
      </c>
      <c r="N8" s="43"/>
      <c r="O8" s="43"/>
      <c r="P8" s="43" t="b">
        <f>ISNUMBER(SEARCH("device id", AP8))</f>
        <v>1</v>
      </c>
      <c r="Q8" s="44"/>
      <c r="R8" s="44"/>
      <c r="S8" s="49" t="s">
        <v>218</v>
      </c>
      <c r="T8" s="43"/>
      <c r="U8" s="43"/>
      <c r="V8" s="43" t="b">
        <f>ISNUMBER(SEARCH("product interaction", AP8))</f>
        <v>1</v>
      </c>
      <c r="W8" s="43" t="b">
        <f>ISNUMBER(SEARCH("browsing history", AP8))</f>
        <v>1</v>
      </c>
      <c r="X8" s="43" t="b">
        <f>ISNUMBER(SEARCH("diagnostic", AP8))</f>
        <v>1</v>
      </c>
      <c r="Y8" s="43" t="b">
        <f>ISNUMBER(SEARCH("search history", AP8))</f>
        <v>1</v>
      </c>
      <c r="Z8" s="43" t="b">
        <f>ISNUMBER(SEARCH("user id", AP8))</f>
        <v>1</v>
      </c>
      <c r="AA8" s="44"/>
      <c r="AB8" s="44"/>
      <c r="AC8" s="43" t="b">
        <f>ISNUMBER(SEARCH("credit info", AP8))</f>
        <v>1</v>
      </c>
      <c r="AD8" s="44"/>
      <c r="AE8" s="43" t="b">
        <f>ISNUMBER(SEARCH("purchase history", AP8))</f>
        <v>1</v>
      </c>
      <c r="AF8" s="43" t="b">
        <f>ISNUMBER(SEARCH("contact info", AP8))</f>
        <v>1</v>
      </c>
      <c r="AG8" s="44"/>
      <c r="AH8" s="43" t="b">
        <f>ISNUMBER(SEARCH("other user contact info", AP8))</f>
        <v>1</v>
      </c>
      <c r="AI8" s="43" t="b">
        <f>ISNUMBER(SEARCH("user content", AP8))</f>
        <v>1</v>
      </c>
      <c r="AJ8" s="43" t="b">
        <f>ISNUMBER(SEARCH("other financial info", AP8))</f>
        <v>1</v>
      </c>
      <c r="AK8" s="43" t="b">
        <f>ISNUMBER(SEARCH("other data", AP8))</f>
        <v>1</v>
      </c>
      <c r="AL8" s="43" t="b">
        <f>ISNUMBER(SEARCH("sensitive info", AP8))</f>
        <v>1</v>
      </c>
      <c r="AM8" s="44" t="s">
        <v>124</v>
      </c>
      <c r="AN8" s="44">
        <v>389801252</v>
      </c>
      <c r="AO8" s="45"/>
      <c r="AP8" s="45" t="s">
        <v>205</v>
      </c>
      <c r="AQ8" s="7">
        <f t="shared" si="2"/>
        <v>0</v>
      </c>
      <c r="AR8" s="7"/>
      <c r="AS8" s="46"/>
      <c r="AT8" s="46"/>
    </row>
    <row r="9" spans="1:46" ht="15.75" hidden="1" customHeight="1">
      <c r="A9" s="101"/>
      <c r="B9" s="101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 t="s">
        <v>124</v>
      </c>
      <c r="O9" s="43" t="s">
        <v>124</v>
      </c>
      <c r="P9" s="44" t="s">
        <v>124</v>
      </c>
      <c r="Q9" s="44"/>
      <c r="R9" s="44" t="s">
        <v>124</v>
      </c>
      <c r="S9" s="44" t="s">
        <v>124</v>
      </c>
      <c r="T9" s="44"/>
      <c r="U9" s="44" t="s">
        <v>124</v>
      </c>
      <c r="V9" s="44" t="s">
        <v>124</v>
      </c>
      <c r="W9" s="44"/>
      <c r="X9" s="44" t="s">
        <v>124</v>
      </c>
      <c r="Y9" s="44"/>
      <c r="Z9" s="44"/>
      <c r="AA9" s="44"/>
      <c r="AB9" s="44"/>
      <c r="AC9" s="43"/>
      <c r="AD9" s="44"/>
      <c r="AE9" s="43"/>
      <c r="AF9" s="43"/>
      <c r="AG9" s="44"/>
      <c r="AH9" s="43"/>
      <c r="AI9" s="43"/>
      <c r="AJ9" s="43"/>
      <c r="AK9" s="43"/>
      <c r="AL9" s="43"/>
      <c r="AM9" s="44"/>
      <c r="AN9" s="44"/>
      <c r="AO9" s="45"/>
      <c r="AP9" s="45"/>
      <c r="AQ9" s="7">
        <f t="shared" si="2"/>
        <v>8</v>
      </c>
      <c r="AR9" s="7"/>
      <c r="AS9" s="47"/>
      <c r="AT9" s="47"/>
    </row>
    <row r="10" spans="1:46" ht="15.75" hidden="1" customHeight="1">
      <c r="A10" s="101"/>
      <c r="B10" s="101"/>
      <c r="C10" s="50" t="str">
        <f t="shared" ref="C10:AL10" si="3">IF(C9="x", "TRUE", "FALSE")</f>
        <v>FALSE</v>
      </c>
      <c r="D10" s="50" t="str">
        <f t="shared" si="3"/>
        <v>FALSE</v>
      </c>
      <c r="E10" s="50" t="str">
        <f t="shared" si="3"/>
        <v>FALSE</v>
      </c>
      <c r="F10" s="50" t="str">
        <f t="shared" si="3"/>
        <v>FALSE</v>
      </c>
      <c r="G10" s="50" t="str">
        <f t="shared" si="3"/>
        <v>FALSE</v>
      </c>
      <c r="H10" s="50" t="str">
        <f t="shared" si="3"/>
        <v>FALSE</v>
      </c>
      <c r="I10" s="50" t="str">
        <f t="shared" si="3"/>
        <v>FALSE</v>
      </c>
      <c r="J10" s="50" t="str">
        <f t="shared" si="3"/>
        <v>FALSE</v>
      </c>
      <c r="K10" s="50" t="str">
        <f t="shared" si="3"/>
        <v>FALSE</v>
      </c>
      <c r="L10" s="50" t="str">
        <f t="shared" si="3"/>
        <v>FALSE</v>
      </c>
      <c r="M10" s="50" t="str">
        <f t="shared" si="3"/>
        <v>FALSE</v>
      </c>
      <c r="N10" s="50" t="str">
        <f t="shared" si="3"/>
        <v>TRUE</v>
      </c>
      <c r="O10" s="50" t="str">
        <f t="shared" si="3"/>
        <v>TRUE</v>
      </c>
      <c r="P10" s="50" t="str">
        <f t="shared" si="3"/>
        <v>TRUE</v>
      </c>
      <c r="Q10" s="50" t="str">
        <f t="shared" si="3"/>
        <v>FALSE</v>
      </c>
      <c r="R10" s="50" t="str">
        <f t="shared" si="3"/>
        <v>TRUE</v>
      </c>
      <c r="S10" s="50" t="str">
        <f t="shared" si="3"/>
        <v>TRUE</v>
      </c>
      <c r="T10" s="50" t="str">
        <f t="shared" si="3"/>
        <v>FALSE</v>
      </c>
      <c r="U10" s="50" t="str">
        <f t="shared" si="3"/>
        <v>TRUE</v>
      </c>
      <c r="V10" s="50" t="str">
        <f t="shared" si="3"/>
        <v>TRUE</v>
      </c>
      <c r="W10" s="50" t="str">
        <f t="shared" si="3"/>
        <v>FALSE</v>
      </c>
      <c r="X10" s="50" t="str">
        <f t="shared" si="3"/>
        <v>TRUE</v>
      </c>
      <c r="Y10" s="50" t="str">
        <f t="shared" si="3"/>
        <v>FALSE</v>
      </c>
      <c r="Z10" s="50" t="str">
        <f t="shared" si="3"/>
        <v>FALSE</v>
      </c>
      <c r="AA10" s="50" t="str">
        <f t="shared" si="3"/>
        <v>FALSE</v>
      </c>
      <c r="AB10" s="50" t="str">
        <f t="shared" si="3"/>
        <v>FALSE</v>
      </c>
      <c r="AC10" s="50" t="str">
        <f t="shared" si="3"/>
        <v>FALSE</v>
      </c>
      <c r="AD10" s="50" t="str">
        <f t="shared" si="3"/>
        <v>FALSE</v>
      </c>
      <c r="AE10" s="50" t="str">
        <f t="shared" si="3"/>
        <v>FALSE</v>
      </c>
      <c r="AF10" s="50" t="str">
        <f t="shared" si="3"/>
        <v>FALSE</v>
      </c>
      <c r="AG10" s="50" t="str">
        <f t="shared" si="3"/>
        <v>FALSE</v>
      </c>
      <c r="AH10" s="50" t="str">
        <f t="shared" si="3"/>
        <v>FALSE</v>
      </c>
      <c r="AI10" s="50" t="str">
        <f t="shared" si="3"/>
        <v>FALSE</v>
      </c>
      <c r="AJ10" s="50" t="str">
        <f t="shared" si="3"/>
        <v>FALSE</v>
      </c>
      <c r="AK10" s="50" t="str">
        <f t="shared" si="3"/>
        <v>FALSE</v>
      </c>
      <c r="AL10" s="50" t="str">
        <f t="shared" si="3"/>
        <v>FALSE</v>
      </c>
      <c r="AM10" s="44"/>
      <c r="AN10" s="44"/>
      <c r="AO10" s="45"/>
      <c r="AP10" s="45"/>
      <c r="AQ10" s="7">
        <f t="shared" si="2"/>
        <v>0</v>
      </c>
      <c r="AR10" s="7"/>
      <c r="AS10" s="46"/>
      <c r="AT10" s="46"/>
    </row>
    <row r="11" spans="1:46" ht="15.75" customHeight="1">
      <c r="A11" s="101"/>
      <c r="B11" s="101"/>
      <c r="C11" s="48" t="str">
        <f t="shared" ref="C11:AO11" si="4">IF(OR(AND(C8=FALSE,C10="TRUE"),AND(ISBLANK(C8),C10=TRUE)),"x","")</f>
        <v/>
      </c>
      <c r="D11" s="48" t="str">
        <f t="shared" si="4"/>
        <v/>
      </c>
      <c r="E11" s="48" t="str">
        <f t="shared" si="4"/>
        <v/>
      </c>
      <c r="F11" s="48" t="str">
        <f t="shared" si="4"/>
        <v/>
      </c>
      <c r="G11" s="48" t="str">
        <f t="shared" si="4"/>
        <v/>
      </c>
      <c r="H11" s="48" t="str">
        <f t="shared" si="4"/>
        <v/>
      </c>
      <c r="I11" s="48" t="str">
        <f t="shared" si="4"/>
        <v/>
      </c>
      <c r="J11" s="48" t="str">
        <f t="shared" si="4"/>
        <v/>
      </c>
      <c r="K11" s="48" t="str">
        <f t="shared" si="4"/>
        <v/>
      </c>
      <c r="L11" s="48" t="str">
        <f t="shared" si="4"/>
        <v/>
      </c>
      <c r="M11" s="48" t="str">
        <f t="shared" si="4"/>
        <v/>
      </c>
      <c r="N11" s="48" t="str">
        <f t="shared" si="4"/>
        <v>x</v>
      </c>
      <c r="O11" s="48" t="str">
        <f t="shared" si="4"/>
        <v>x</v>
      </c>
      <c r="P11" s="48" t="str">
        <f t="shared" si="4"/>
        <v/>
      </c>
      <c r="Q11" s="48" t="str">
        <f t="shared" si="4"/>
        <v/>
      </c>
      <c r="R11" s="48" t="str">
        <f t="shared" si="4"/>
        <v>x</v>
      </c>
      <c r="S11" s="48" t="str">
        <f t="shared" si="4"/>
        <v/>
      </c>
      <c r="T11" s="48" t="str">
        <f t="shared" si="4"/>
        <v/>
      </c>
      <c r="U11" s="48" t="str">
        <f t="shared" si="4"/>
        <v>x</v>
      </c>
      <c r="V11" s="48" t="str">
        <f t="shared" si="4"/>
        <v/>
      </c>
      <c r="W11" s="48" t="str">
        <f t="shared" si="4"/>
        <v/>
      </c>
      <c r="X11" s="48" t="str">
        <f t="shared" si="4"/>
        <v/>
      </c>
      <c r="Y11" s="48" t="str">
        <f t="shared" si="4"/>
        <v/>
      </c>
      <c r="Z11" s="48" t="str">
        <f t="shared" si="4"/>
        <v/>
      </c>
      <c r="AA11" s="48" t="str">
        <f t="shared" si="4"/>
        <v/>
      </c>
      <c r="AB11" s="48" t="str">
        <f t="shared" si="4"/>
        <v/>
      </c>
      <c r="AC11" s="48" t="str">
        <f t="shared" si="4"/>
        <v/>
      </c>
      <c r="AD11" s="48" t="str">
        <f t="shared" si="4"/>
        <v/>
      </c>
      <c r="AE11" s="48" t="str">
        <f t="shared" si="4"/>
        <v/>
      </c>
      <c r="AF11" s="48" t="str">
        <f t="shared" si="4"/>
        <v/>
      </c>
      <c r="AG11" s="48" t="str">
        <f t="shared" si="4"/>
        <v/>
      </c>
      <c r="AH11" s="48" t="str">
        <f t="shared" si="4"/>
        <v/>
      </c>
      <c r="AI11" s="48" t="str">
        <f t="shared" si="4"/>
        <v/>
      </c>
      <c r="AJ11" s="48" t="str">
        <f t="shared" si="4"/>
        <v/>
      </c>
      <c r="AK11" s="48" t="str">
        <f t="shared" si="4"/>
        <v/>
      </c>
      <c r="AL11" s="48" t="str">
        <f t="shared" si="4"/>
        <v/>
      </c>
      <c r="AM11" s="48" t="str">
        <f t="shared" si="4"/>
        <v/>
      </c>
      <c r="AN11" s="48" t="str">
        <f t="shared" si="4"/>
        <v/>
      </c>
      <c r="AO11" s="48" t="str">
        <f t="shared" si="4"/>
        <v/>
      </c>
      <c r="AP11" s="45"/>
      <c r="AQ11" s="7">
        <f t="shared" si="2"/>
        <v>4</v>
      </c>
      <c r="AR11" s="7"/>
      <c r="AS11" s="47"/>
      <c r="AT11" s="47"/>
    </row>
    <row r="12" spans="1:46" ht="15.75" hidden="1" customHeight="1">
      <c r="A12" s="101"/>
      <c r="B12" s="105" t="s">
        <v>47</v>
      </c>
      <c r="C12" s="43" t="b">
        <f>ISNUMBER(SEARCH("precise location", AP12))</f>
        <v>1</v>
      </c>
      <c r="D12" s="43"/>
      <c r="E12" s="43" t="b">
        <f>ISNUMBER(SEARCH("coarse location", AP12))</f>
        <v>1</v>
      </c>
      <c r="F12" s="43"/>
      <c r="G12" s="43"/>
      <c r="H12" s="43" t="b">
        <f>ISNUMBER(SEARCH("name", AP12))</f>
        <v>1</v>
      </c>
      <c r="I12" s="43" t="b">
        <f>ISNUMBER(SEARCH("email", AP12))</f>
        <v>1</v>
      </c>
      <c r="J12" s="43" t="b">
        <f>ISNUMBER(SEARCH("phone number", AP12))</f>
        <v>1</v>
      </c>
      <c r="K12" s="43"/>
      <c r="L12" s="43"/>
      <c r="M12" s="43" t="b">
        <f>ISNUMBER(SEARCH("physical address", AP12))</f>
        <v>1</v>
      </c>
      <c r="N12" s="43"/>
      <c r="O12" s="44"/>
      <c r="P12" s="43" t="b">
        <f>ISNUMBER(SEARCH("device id", AP12))</f>
        <v>1</v>
      </c>
      <c r="Q12" s="44"/>
      <c r="R12" s="44"/>
      <c r="S12" s="43"/>
      <c r="T12" s="43"/>
      <c r="U12" s="43"/>
      <c r="V12" s="43" t="b">
        <f>ISNUMBER(SEARCH("product interaction", AP12))</f>
        <v>1</v>
      </c>
      <c r="W12" s="43" t="b">
        <f>ISNUMBER(SEARCH("browsing history", AP12))</f>
        <v>1</v>
      </c>
      <c r="X12" s="43" t="b">
        <f>ISNUMBER(SEARCH("diagnostic", AP12))</f>
        <v>1</v>
      </c>
      <c r="Y12" s="43" t="b">
        <f>ISNUMBER(SEARCH("search history", AP12))</f>
        <v>1</v>
      </c>
      <c r="Z12" s="43" t="b">
        <f>ISNUMBER(SEARCH("user id", AP12))</f>
        <v>1</v>
      </c>
      <c r="AA12" s="44"/>
      <c r="AB12" s="44"/>
      <c r="AC12" s="43" t="b">
        <f>ISNUMBER(SEARCH("credit info", AP12))</f>
        <v>0</v>
      </c>
      <c r="AD12" s="44"/>
      <c r="AE12" s="43" t="b">
        <f>ISNUMBER(SEARCH("purchase history", AP12))</f>
        <v>1</v>
      </c>
      <c r="AF12" s="43" t="b">
        <f>ISNUMBER(SEARCH("contact info", AP12))</f>
        <v>1</v>
      </c>
      <c r="AG12" s="44"/>
      <c r="AH12" s="43" t="b">
        <f>ISNUMBER(SEARCH("other user contact info", AP12))</f>
        <v>1</v>
      </c>
      <c r="AI12" s="43" t="b">
        <f>ISNUMBER(SEARCH("user content", AP12))</f>
        <v>1</v>
      </c>
      <c r="AJ12" s="43" t="b">
        <f>ISNUMBER(SEARCH("other financial info", AP12))</f>
        <v>0</v>
      </c>
      <c r="AK12" s="43" t="b">
        <f>ISNUMBER(SEARCH("other data", AP12))</f>
        <v>1</v>
      </c>
      <c r="AL12" s="43" t="b">
        <f>ISNUMBER(SEARCH("sensitive info", AP12))</f>
        <v>0</v>
      </c>
      <c r="AM12" s="44" t="s">
        <v>124</v>
      </c>
      <c r="AN12" s="44">
        <v>443904275</v>
      </c>
      <c r="AO12" s="45"/>
      <c r="AP12" s="45" t="s">
        <v>129</v>
      </c>
      <c r="AQ12" s="7">
        <f t="shared" si="2"/>
        <v>0</v>
      </c>
      <c r="AR12" s="7"/>
      <c r="AS12" s="46"/>
      <c r="AT12" s="46"/>
    </row>
    <row r="13" spans="1:46" ht="15.75" hidden="1" customHeight="1">
      <c r="A13" s="101"/>
      <c r="B13" s="101"/>
      <c r="C13" s="43"/>
      <c r="D13" s="43" t="s">
        <v>124</v>
      </c>
      <c r="E13" s="43"/>
      <c r="F13" s="43"/>
      <c r="G13" s="43"/>
      <c r="H13" s="43"/>
      <c r="I13" s="43"/>
      <c r="J13" s="43"/>
      <c r="K13" s="43"/>
      <c r="L13" s="43"/>
      <c r="M13" s="43"/>
      <c r="N13" s="43" t="s">
        <v>124</v>
      </c>
      <c r="O13" s="44" t="s">
        <v>124</v>
      </c>
      <c r="P13" s="44" t="s">
        <v>124</v>
      </c>
      <c r="Q13" s="44"/>
      <c r="R13" s="44"/>
      <c r="S13" s="44" t="s">
        <v>124</v>
      </c>
      <c r="T13" s="44" t="s">
        <v>124</v>
      </c>
      <c r="U13" s="44" t="s">
        <v>124</v>
      </c>
      <c r="V13" s="44" t="s">
        <v>124</v>
      </c>
      <c r="W13" s="44" t="s">
        <v>124</v>
      </c>
      <c r="X13" s="44"/>
      <c r="Y13" s="44" t="s">
        <v>124</v>
      </c>
      <c r="Z13" s="44"/>
      <c r="AA13" s="44"/>
      <c r="AB13" s="44"/>
      <c r="AC13" s="44"/>
      <c r="AD13" s="44"/>
      <c r="AE13" s="44"/>
      <c r="AF13" s="44"/>
      <c r="AG13" s="44"/>
      <c r="AH13" s="44"/>
      <c r="AI13" s="43"/>
      <c r="AJ13" s="43"/>
      <c r="AK13" s="43"/>
      <c r="AL13" s="43"/>
      <c r="AM13" s="44"/>
      <c r="AN13" s="44"/>
      <c r="AO13" s="45"/>
      <c r="AP13" s="45"/>
      <c r="AQ13" s="7">
        <f t="shared" si="2"/>
        <v>10</v>
      </c>
      <c r="AR13" s="7"/>
      <c r="AS13" s="47"/>
      <c r="AT13" s="47"/>
    </row>
    <row r="14" spans="1:46" ht="15.75" hidden="1" customHeight="1">
      <c r="A14" s="101"/>
      <c r="B14" s="101"/>
      <c r="C14" s="50" t="b">
        <f t="shared" ref="C14:AL14" si="5">IF(C13="x",TRUE,FALSE)</f>
        <v>0</v>
      </c>
      <c r="D14" s="50" t="b">
        <f t="shared" si="5"/>
        <v>1</v>
      </c>
      <c r="E14" s="50" t="b">
        <f t="shared" si="5"/>
        <v>0</v>
      </c>
      <c r="F14" s="50" t="b">
        <f t="shared" si="5"/>
        <v>0</v>
      </c>
      <c r="G14" s="50" t="b">
        <f t="shared" si="5"/>
        <v>0</v>
      </c>
      <c r="H14" s="50" t="b">
        <f t="shared" si="5"/>
        <v>0</v>
      </c>
      <c r="I14" s="50" t="b">
        <f t="shared" si="5"/>
        <v>0</v>
      </c>
      <c r="J14" s="50" t="b">
        <f t="shared" si="5"/>
        <v>0</v>
      </c>
      <c r="K14" s="50" t="b">
        <f t="shared" si="5"/>
        <v>0</v>
      </c>
      <c r="L14" s="50" t="b">
        <f t="shared" si="5"/>
        <v>0</v>
      </c>
      <c r="M14" s="50" t="b">
        <f t="shared" si="5"/>
        <v>0</v>
      </c>
      <c r="N14" s="50" t="b">
        <f t="shared" si="5"/>
        <v>1</v>
      </c>
      <c r="O14" s="50" t="b">
        <f t="shared" si="5"/>
        <v>1</v>
      </c>
      <c r="P14" s="50" t="b">
        <f t="shared" si="5"/>
        <v>1</v>
      </c>
      <c r="Q14" s="50" t="b">
        <f t="shared" si="5"/>
        <v>0</v>
      </c>
      <c r="R14" s="50" t="b">
        <f t="shared" si="5"/>
        <v>0</v>
      </c>
      <c r="S14" s="50" t="b">
        <f t="shared" si="5"/>
        <v>1</v>
      </c>
      <c r="T14" s="50" t="b">
        <f t="shared" si="5"/>
        <v>1</v>
      </c>
      <c r="U14" s="50" t="b">
        <f t="shared" si="5"/>
        <v>1</v>
      </c>
      <c r="V14" s="50" t="b">
        <f t="shared" si="5"/>
        <v>1</v>
      </c>
      <c r="W14" s="50" t="b">
        <f t="shared" si="5"/>
        <v>1</v>
      </c>
      <c r="X14" s="50" t="b">
        <f t="shared" si="5"/>
        <v>0</v>
      </c>
      <c r="Y14" s="50" t="b">
        <f t="shared" si="5"/>
        <v>1</v>
      </c>
      <c r="Z14" s="50" t="b">
        <f t="shared" si="5"/>
        <v>0</v>
      </c>
      <c r="AA14" s="50" t="b">
        <f t="shared" si="5"/>
        <v>0</v>
      </c>
      <c r="AB14" s="50" t="b">
        <f t="shared" si="5"/>
        <v>0</v>
      </c>
      <c r="AC14" s="50" t="b">
        <f t="shared" si="5"/>
        <v>0</v>
      </c>
      <c r="AD14" s="50" t="b">
        <f t="shared" si="5"/>
        <v>0</v>
      </c>
      <c r="AE14" s="50" t="b">
        <f t="shared" si="5"/>
        <v>0</v>
      </c>
      <c r="AF14" s="50" t="b">
        <f t="shared" si="5"/>
        <v>0</v>
      </c>
      <c r="AG14" s="50" t="b">
        <f t="shared" si="5"/>
        <v>0</v>
      </c>
      <c r="AH14" s="50" t="b">
        <f t="shared" si="5"/>
        <v>0</v>
      </c>
      <c r="AI14" s="50" t="b">
        <f t="shared" si="5"/>
        <v>0</v>
      </c>
      <c r="AJ14" s="50" t="b">
        <f t="shared" si="5"/>
        <v>0</v>
      </c>
      <c r="AK14" s="50" t="b">
        <f t="shared" si="5"/>
        <v>0</v>
      </c>
      <c r="AL14" s="50" t="b">
        <f t="shared" si="5"/>
        <v>0</v>
      </c>
      <c r="AM14" s="44"/>
      <c r="AN14" s="44"/>
      <c r="AO14" s="45"/>
      <c r="AP14" s="45"/>
      <c r="AQ14" s="7">
        <f t="shared" si="2"/>
        <v>0</v>
      </c>
      <c r="AR14" s="7"/>
      <c r="AS14" s="46"/>
      <c r="AT14" s="46"/>
    </row>
    <row r="15" spans="1:46" ht="15.75" customHeight="1">
      <c r="A15" s="101"/>
      <c r="B15" s="101"/>
      <c r="C15" s="48" t="str">
        <f t="shared" ref="C15:AO15" si="6">IF(OR(AND(C12=FALSE,C14="TRUE"),AND(ISBLANK(C12),C14=TRUE)),"x","")</f>
        <v/>
      </c>
      <c r="D15" s="48" t="str">
        <f t="shared" si="6"/>
        <v>x</v>
      </c>
      <c r="E15" s="48" t="str">
        <f t="shared" si="6"/>
        <v/>
      </c>
      <c r="F15" s="48" t="str">
        <f t="shared" si="6"/>
        <v/>
      </c>
      <c r="G15" s="48" t="str">
        <f t="shared" si="6"/>
        <v/>
      </c>
      <c r="H15" s="48" t="str">
        <f t="shared" si="6"/>
        <v/>
      </c>
      <c r="I15" s="48" t="str">
        <f t="shared" si="6"/>
        <v/>
      </c>
      <c r="J15" s="48" t="str">
        <f t="shared" si="6"/>
        <v/>
      </c>
      <c r="K15" s="48" t="str">
        <f t="shared" si="6"/>
        <v/>
      </c>
      <c r="L15" s="48" t="str">
        <f t="shared" si="6"/>
        <v/>
      </c>
      <c r="M15" s="48" t="str">
        <f t="shared" si="6"/>
        <v/>
      </c>
      <c r="N15" s="48" t="str">
        <f t="shared" si="6"/>
        <v>x</v>
      </c>
      <c r="O15" s="48" t="str">
        <f t="shared" si="6"/>
        <v>x</v>
      </c>
      <c r="P15" s="48" t="str">
        <f t="shared" si="6"/>
        <v/>
      </c>
      <c r="Q15" s="48" t="str">
        <f t="shared" si="6"/>
        <v/>
      </c>
      <c r="R15" s="48" t="str">
        <f t="shared" si="6"/>
        <v/>
      </c>
      <c r="S15" s="48" t="str">
        <f t="shared" si="6"/>
        <v>x</v>
      </c>
      <c r="T15" s="48" t="str">
        <f t="shared" si="6"/>
        <v>x</v>
      </c>
      <c r="U15" s="48" t="str">
        <f t="shared" si="6"/>
        <v>x</v>
      </c>
      <c r="V15" s="48" t="str">
        <f t="shared" si="6"/>
        <v/>
      </c>
      <c r="W15" s="48" t="str">
        <f t="shared" si="6"/>
        <v/>
      </c>
      <c r="X15" s="48" t="str">
        <f t="shared" si="6"/>
        <v/>
      </c>
      <c r="Y15" s="48" t="str">
        <f t="shared" si="6"/>
        <v/>
      </c>
      <c r="Z15" s="48" t="str">
        <f t="shared" si="6"/>
        <v/>
      </c>
      <c r="AA15" s="48" t="str">
        <f t="shared" si="6"/>
        <v/>
      </c>
      <c r="AB15" s="48" t="str">
        <f t="shared" si="6"/>
        <v/>
      </c>
      <c r="AC15" s="48" t="str">
        <f t="shared" si="6"/>
        <v/>
      </c>
      <c r="AD15" s="48" t="str">
        <f t="shared" si="6"/>
        <v/>
      </c>
      <c r="AE15" s="48" t="str">
        <f t="shared" si="6"/>
        <v/>
      </c>
      <c r="AF15" s="48" t="str">
        <f t="shared" si="6"/>
        <v/>
      </c>
      <c r="AG15" s="48" t="str">
        <f t="shared" si="6"/>
        <v/>
      </c>
      <c r="AH15" s="48" t="str">
        <f t="shared" si="6"/>
        <v/>
      </c>
      <c r="AI15" s="48" t="str">
        <f t="shared" si="6"/>
        <v/>
      </c>
      <c r="AJ15" s="48" t="str">
        <f t="shared" si="6"/>
        <v/>
      </c>
      <c r="AK15" s="48" t="str">
        <f t="shared" si="6"/>
        <v/>
      </c>
      <c r="AL15" s="48" t="str">
        <f t="shared" si="6"/>
        <v/>
      </c>
      <c r="AM15" s="48" t="str">
        <f t="shared" si="6"/>
        <v/>
      </c>
      <c r="AN15" s="48" t="str">
        <f t="shared" si="6"/>
        <v/>
      </c>
      <c r="AO15" s="48" t="str">
        <f t="shared" si="6"/>
        <v/>
      </c>
      <c r="AP15" s="45"/>
      <c r="AQ15" s="7">
        <f t="shared" si="2"/>
        <v>6</v>
      </c>
      <c r="AR15" s="7"/>
      <c r="AS15" s="47"/>
      <c r="AT15" s="47"/>
    </row>
    <row r="16" spans="1:46" ht="15.75" hidden="1" customHeight="1">
      <c r="A16" s="101"/>
      <c r="B16" s="105" t="s">
        <v>48</v>
      </c>
      <c r="C16" s="43" t="b">
        <f>ISNUMBER(SEARCH("precise location", AP16))</f>
        <v>1</v>
      </c>
      <c r="D16" s="43"/>
      <c r="E16" s="43" t="b">
        <f>ISNUMBER(SEARCH("coarse location", AP16))</f>
        <v>1</v>
      </c>
      <c r="F16" s="43"/>
      <c r="G16" s="43"/>
      <c r="H16" s="43" t="b">
        <f>ISNUMBER(SEARCH("name", AP16))</f>
        <v>1</v>
      </c>
      <c r="I16" s="43" t="b">
        <f>ISNUMBER(SEARCH("email", AP16))</f>
        <v>1</v>
      </c>
      <c r="J16" s="43" t="b">
        <f>ISNUMBER(SEARCH("phone number", AP16))</f>
        <v>1</v>
      </c>
      <c r="K16" s="43"/>
      <c r="L16" s="43"/>
      <c r="M16" s="43" t="b">
        <f>ISNUMBER(SEARCH("physical address", AP16))</f>
        <v>1</v>
      </c>
      <c r="N16" s="43"/>
      <c r="O16" s="44"/>
      <c r="P16" s="43" t="b">
        <f>ISNUMBER(SEARCH("device id", AP16))</f>
        <v>1</v>
      </c>
      <c r="Q16" s="44"/>
      <c r="R16" s="44"/>
      <c r="S16" s="43"/>
      <c r="T16" s="43"/>
      <c r="U16" s="43"/>
      <c r="V16" s="43" t="b">
        <f>ISNUMBER(SEARCH("product interaction", AP16))</f>
        <v>1</v>
      </c>
      <c r="W16" s="43" t="b">
        <f>ISNUMBER(SEARCH("browsing history", AP16))</f>
        <v>1</v>
      </c>
      <c r="X16" s="43" t="b">
        <f>ISNUMBER(SEARCH("diagnostic", AP16))</f>
        <v>1</v>
      </c>
      <c r="Y16" s="43" t="b">
        <f>ISNUMBER(SEARCH("search history", AP16))</f>
        <v>1</v>
      </c>
      <c r="Z16" s="43" t="b">
        <f>ISNUMBER(SEARCH("user id", AP16))</f>
        <v>1</v>
      </c>
      <c r="AA16" s="44"/>
      <c r="AB16" s="44"/>
      <c r="AC16" s="43" t="b">
        <f>ISNUMBER(SEARCH("credit info", AP16))</f>
        <v>0</v>
      </c>
      <c r="AD16" s="44"/>
      <c r="AE16" s="43" t="b">
        <f>ISNUMBER(SEARCH("purchase history", AP16))</f>
        <v>1</v>
      </c>
      <c r="AF16" s="43" t="b">
        <f>ISNUMBER(SEARCH("contact info", AP16))</f>
        <v>1</v>
      </c>
      <c r="AG16" s="44"/>
      <c r="AH16" s="43" t="b">
        <f>ISNUMBER(SEARCH("other user contact info", AP16))</f>
        <v>0</v>
      </c>
      <c r="AI16" s="43" t="b">
        <f>ISNUMBER(SEARCH("user content", AP16))</f>
        <v>1</v>
      </c>
      <c r="AJ16" s="43" t="b">
        <f>ISNUMBER(SEARCH("other financial info", AP16))</f>
        <v>0</v>
      </c>
      <c r="AK16" s="43" t="b">
        <f>ISNUMBER(SEARCH("other data", AP16))</f>
        <v>1</v>
      </c>
      <c r="AL16" s="43" t="b">
        <f>ISNUMBER(SEARCH("sensitive info", AP16))</f>
        <v>0</v>
      </c>
      <c r="AM16" s="44"/>
      <c r="AN16" s="44">
        <v>333903271</v>
      </c>
      <c r="AO16" s="45"/>
      <c r="AP16" s="45" t="s">
        <v>131</v>
      </c>
      <c r="AQ16" s="7">
        <f t="shared" si="2"/>
        <v>0</v>
      </c>
      <c r="AR16" s="7"/>
      <c r="AS16" s="46"/>
      <c r="AT16" s="46"/>
    </row>
    <row r="17" spans="1:46" ht="15.75" hidden="1" customHeight="1">
      <c r="A17" s="101"/>
      <c r="B17" s="101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 t="s">
        <v>124</v>
      </c>
      <c r="O17" s="44" t="s">
        <v>124</v>
      </c>
      <c r="P17" s="44" t="s">
        <v>124</v>
      </c>
      <c r="Q17" s="44"/>
      <c r="R17" s="44"/>
      <c r="S17" s="44"/>
      <c r="T17" s="44"/>
      <c r="U17" s="44"/>
      <c r="V17" s="44" t="s">
        <v>124</v>
      </c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3"/>
      <c r="AI17" s="43"/>
      <c r="AJ17" s="43"/>
      <c r="AK17" s="43"/>
      <c r="AL17" s="43"/>
      <c r="AM17" s="44"/>
      <c r="AN17" s="44"/>
      <c r="AO17" s="45"/>
      <c r="AP17" s="45"/>
      <c r="AQ17" s="7">
        <f t="shared" si="2"/>
        <v>4</v>
      </c>
      <c r="AR17" s="7"/>
      <c r="AS17" s="47"/>
      <c r="AT17" s="47"/>
    </row>
    <row r="18" spans="1:46" ht="15.75" hidden="1" customHeight="1">
      <c r="A18" s="101"/>
      <c r="B18" s="101"/>
      <c r="C18" s="50" t="b">
        <f t="shared" ref="C18:AL18" si="7">IF(C17="x",TRUE,FALSE)</f>
        <v>0</v>
      </c>
      <c r="D18" s="50" t="b">
        <f t="shared" si="7"/>
        <v>0</v>
      </c>
      <c r="E18" s="50" t="b">
        <f t="shared" si="7"/>
        <v>0</v>
      </c>
      <c r="F18" s="50" t="b">
        <f t="shared" si="7"/>
        <v>0</v>
      </c>
      <c r="G18" s="50" t="b">
        <f t="shared" si="7"/>
        <v>0</v>
      </c>
      <c r="H18" s="50" t="b">
        <f t="shared" si="7"/>
        <v>0</v>
      </c>
      <c r="I18" s="50" t="b">
        <f t="shared" si="7"/>
        <v>0</v>
      </c>
      <c r="J18" s="50" t="b">
        <f t="shared" si="7"/>
        <v>0</v>
      </c>
      <c r="K18" s="50" t="b">
        <f t="shared" si="7"/>
        <v>0</v>
      </c>
      <c r="L18" s="50" t="b">
        <f t="shared" si="7"/>
        <v>0</v>
      </c>
      <c r="M18" s="50" t="b">
        <f t="shared" si="7"/>
        <v>0</v>
      </c>
      <c r="N18" s="50" t="b">
        <f t="shared" si="7"/>
        <v>1</v>
      </c>
      <c r="O18" s="50" t="b">
        <f t="shared" si="7"/>
        <v>1</v>
      </c>
      <c r="P18" s="50" t="b">
        <f t="shared" si="7"/>
        <v>1</v>
      </c>
      <c r="Q18" s="50" t="b">
        <f t="shared" si="7"/>
        <v>0</v>
      </c>
      <c r="R18" s="50" t="b">
        <f t="shared" si="7"/>
        <v>0</v>
      </c>
      <c r="S18" s="50" t="b">
        <f t="shared" si="7"/>
        <v>0</v>
      </c>
      <c r="T18" s="50" t="b">
        <f t="shared" si="7"/>
        <v>0</v>
      </c>
      <c r="U18" s="50" t="b">
        <f t="shared" si="7"/>
        <v>0</v>
      </c>
      <c r="V18" s="50" t="b">
        <f t="shared" si="7"/>
        <v>1</v>
      </c>
      <c r="W18" s="50" t="b">
        <f t="shared" si="7"/>
        <v>0</v>
      </c>
      <c r="X18" s="50" t="b">
        <f t="shared" si="7"/>
        <v>0</v>
      </c>
      <c r="Y18" s="50" t="b">
        <f t="shared" si="7"/>
        <v>0</v>
      </c>
      <c r="Z18" s="50" t="b">
        <f t="shared" si="7"/>
        <v>0</v>
      </c>
      <c r="AA18" s="50" t="b">
        <f t="shared" si="7"/>
        <v>0</v>
      </c>
      <c r="AB18" s="50" t="b">
        <f t="shared" si="7"/>
        <v>0</v>
      </c>
      <c r="AC18" s="50" t="b">
        <f t="shared" si="7"/>
        <v>0</v>
      </c>
      <c r="AD18" s="50" t="b">
        <f t="shared" si="7"/>
        <v>0</v>
      </c>
      <c r="AE18" s="50" t="b">
        <f t="shared" si="7"/>
        <v>0</v>
      </c>
      <c r="AF18" s="50" t="b">
        <f t="shared" si="7"/>
        <v>0</v>
      </c>
      <c r="AG18" s="50" t="b">
        <f t="shared" si="7"/>
        <v>0</v>
      </c>
      <c r="AH18" s="50" t="b">
        <f t="shared" si="7"/>
        <v>0</v>
      </c>
      <c r="AI18" s="50" t="b">
        <f t="shared" si="7"/>
        <v>0</v>
      </c>
      <c r="AJ18" s="50" t="b">
        <f t="shared" si="7"/>
        <v>0</v>
      </c>
      <c r="AK18" s="50" t="b">
        <f t="shared" si="7"/>
        <v>0</v>
      </c>
      <c r="AL18" s="50" t="b">
        <f t="shared" si="7"/>
        <v>0</v>
      </c>
      <c r="AM18" s="44"/>
      <c r="AN18" s="44"/>
      <c r="AO18" s="45"/>
      <c r="AP18" s="45"/>
      <c r="AQ18" s="7">
        <f t="shared" si="2"/>
        <v>0</v>
      </c>
      <c r="AR18" s="7"/>
      <c r="AS18" s="46"/>
      <c r="AT18" s="46"/>
    </row>
    <row r="19" spans="1:46" ht="15.75" customHeight="1">
      <c r="A19" s="101"/>
      <c r="B19" s="101"/>
      <c r="C19" s="48" t="str">
        <f t="shared" ref="C19:AL19" si="8">IF(OR(AND(C16=FALSE,C18="TRUE"),AND(ISBLANK(C16),C18=TRUE)),"x","")</f>
        <v/>
      </c>
      <c r="D19" s="48" t="str">
        <f t="shared" si="8"/>
        <v/>
      </c>
      <c r="E19" s="48" t="str">
        <f t="shared" si="8"/>
        <v/>
      </c>
      <c r="F19" s="48" t="str">
        <f t="shared" si="8"/>
        <v/>
      </c>
      <c r="G19" s="48" t="str">
        <f t="shared" si="8"/>
        <v/>
      </c>
      <c r="H19" s="48" t="str">
        <f t="shared" si="8"/>
        <v/>
      </c>
      <c r="I19" s="48" t="str">
        <f t="shared" si="8"/>
        <v/>
      </c>
      <c r="J19" s="48" t="str">
        <f t="shared" si="8"/>
        <v/>
      </c>
      <c r="K19" s="48" t="str">
        <f t="shared" si="8"/>
        <v/>
      </c>
      <c r="L19" s="48" t="str">
        <f t="shared" si="8"/>
        <v/>
      </c>
      <c r="M19" s="48" t="str">
        <f t="shared" si="8"/>
        <v/>
      </c>
      <c r="N19" s="48" t="str">
        <f t="shared" si="8"/>
        <v>x</v>
      </c>
      <c r="O19" s="48" t="str">
        <f t="shared" si="8"/>
        <v>x</v>
      </c>
      <c r="P19" s="48" t="str">
        <f t="shared" si="8"/>
        <v/>
      </c>
      <c r="Q19" s="48" t="str">
        <f t="shared" si="8"/>
        <v/>
      </c>
      <c r="R19" s="48" t="str">
        <f t="shared" si="8"/>
        <v/>
      </c>
      <c r="S19" s="48" t="str">
        <f t="shared" si="8"/>
        <v/>
      </c>
      <c r="T19" s="48" t="str">
        <f t="shared" si="8"/>
        <v/>
      </c>
      <c r="U19" s="48" t="str">
        <f t="shared" si="8"/>
        <v/>
      </c>
      <c r="V19" s="48" t="str">
        <f t="shared" si="8"/>
        <v/>
      </c>
      <c r="W19" s="48" t="str">
        <f t="shared" si="8"/>
        <v/>
      </c>
      <c r="X19" s="48" t="str">
        <f t="shared" si="8"/>
        <v/>
      </c>
      <c r="Y19" s="48" t="str">
        <f t="shared" si="8"/>
        <v/>
      </c>
      <c r="Z19" s="48" t="str">
        <f t="shared" si="8"/>
        <v/>
      </c>
      <c r="AA19" s="48" t="str">
        <f t="shared" si="8"/>
        <v/>
      </c>
      <c r="AB19" s="48" t="str">
        <f t="shared" si="8"/>
        <v/>
      </c>
      <c r="AC19" s="48" t="str">
        <f t="shared" si="8"/>
        <v/>
      </c>
      <c r="AD19" s="48" t="str">
        <f t="shared" si="8"/>
        <v/>
      </c>
      <c r="AE19" s="48" t="str">
        <f t="shared" si="8"/>
        <v/>
      </c>
      <c r="AF19" s="48" t="str">
        <f t="shared" si="8"/>
        <v/>
      </c>
      <c r="AG19" s="48" t="str">
        <f t="shared" si="8"/>
        <v/>
      </c>
      <c r="AH19" s="48" t="str">
        <f t="shared" si="8"/>
        <v/>
      </c>
      <c r="AI19" s="48" t="str">
        <f t="shared" si="8"/>
        <v/>
      </c>
      <c r="AJ19" s="48" t="str">
        <f t="shared" si="8"/>
        <v/>
      </c>
      <c r="AK19" s="48" t="str">
        <f t="shared" si="8"/>
        <v/>
      </c>
      <c r="AL19" s="48" t="str">
        <f t="shared" si="8"/>
        <v/>
      </c>
      <c r="AM19" s="44"/>
      <c r="AN19" s="44"/>
      <c r="AO19" s="44"/>
      <c r="AP19" s="45"/>
      <c r="AQ19" s="7">
        <f t="shared" si="2"/>
        <v>2</v>
      </c>
      <c r="AR19" s="7"/>
      <c r="AS19" s="47"/>
      <c r="AT19" s="47"/>
    </row>
    <row r="20" spans="1:46" ht="15.75" hidden="1" customHeight="1">
      <c r="A20" s="101"/>
      <c r="B20" s="105" t="s">
        <v>50</v>
      </c>
      <c r="C20" s="43" t="b">
        <f>ISNUMBER(SEARCH("precise location", AP20))</f>
        <v>1</v>
      </c>
      <c r="D20" s="43"/>
      <c r="E20" s="43" t="b">
        <f>ISNUMBER(SEARCH("coarse location", AP20))</f>
        <v>1</v>
      </c>
      <c r="F20" s="43"/>
      <c r="G20" s="43"/>
      <c r="H20" s="43" t="b">
        <f>ISNUMBER(SEARCH("name", AP20))</f>
        <v>1</v>
      </c>
      <c r="I20" s="43" t="b">
        <f>ISNUMBER(SEARCH("email", AP20))</f>
        <v>1</v>
      </c>
      <c r="J20" s="43" t="b">
        <f>ISNUMBER(SEARCH("phone number", AP20))</f>
        <v>1</v>
      </c>
      <c r="K20" s="43"/>
      <c r="L20" s="43"/>
      <c r="M20" s="43" t="b">
        <f>ISNUMBER(SEARCH("physical address", AP20))</f>
        <v>1</v>
      </c>
      <c r="N20" s="43"/>
      <c r="O20" s="44"/>
      <c r="P20" s="43" t="b">
        <f>ISNUMBER(SEARCH("device id", AP20))</f>
        <v>1</v>
      </c>
      <c r="Q20" s="44"/>
      <c r="R20" s="44"/>
      <c r="S20" s="43"/>
      <c r="T20" s="43"/>
      <c r="U20" s="43"/>
      <c r="V20" s="43" t="b">
        <f>ISNUMBER(SEARCH("product interaction", AP20))</f>
        <v>1</v>
      </c>
      <c r="W20" s="43" t="b">
        <f>ISNUMBER(SEARCH("browsing history", AP20))</f>
        <v>1</v>
      </c>
      <c r="X20" s="43" t="b">
        <f>ISNUMBER(SEARCH("diagnostic", AP20))</f>
        <v>1</v>
      </c>
      <c r="Y20" s="43" t="b">
        <f>ISNUMBER(SEARCH("search history", AP20))</f>
        <v>1</v>
      </c>
      <c r="Z20" s="43" t="b">
        <f>ISNUMBER(SEARCH("user id", AP20))</f>
        <v>1</v>
      </c>
      <c r="AA20" s="44"/>
      <c r="AB20" s="44"/>
      <c r="AC20" s="43" t="b">
        <f>ISNUMBER(SEARCH("credit info", AP20))</f>
        <v>0</v>
      </c>
      <c r="AD20" s="44"/>
      <c r="AE20" s="43" t="b">
        <f>ISNUMBER(SEARCH("purchase history", AP20))</f>
        <v>1</v>
      </c>
      <c r="AF20" s="43" t="b">
        <f>ISNUMBER(SEARCH("contact info", AP20))</f>
        <v>1</v>
      </c>
      <c r="AG20" s="44"/>
      <c r="AH20" s="43" t="b">
        <f>ISNUMBER(SEARCH("other user contact info", AP20))</f>
        <v>0</v>
      </c>
      <c r="AI20" s="43" t="b">
        <f>ISNUMBER(SEARCH("user content", AP20))</f>
        <v>1</v>
      </c>
      <c r="AJ20" s="43" t="b">
        <f>ISNUMBER(SEARCH("other financial info", AP20))</f>
        <v>0</v>
      </c>
      <c r="AK20" s="43" t="b">
        <f>ISNUMBER(SEARCH("other data", AP20))</f>
        <v>1</v>
      </c>
      <c r="AL20" s="43" t="b">
        <f>ISNUMBER(SEARCH("sensitive info", AP20))</f>
        <v>0</v>
      </c>
      <c r="AM20" s="44"/>
      <c r="AN20" s="44">
        <v>333903271</v>
      </c>
      <c r="AO20" s="44" t="s">
        <v>132</v>
      </c>
      <c r="AP20" s="45" t="s">
        <v>131</v>
      </c>
      <c r="AQ20" s="7">
        <f t="shared" si="2"/>
        <v>0</v>
      </c>
      <c r="AR20" s="7"/>
      <c r="AS20" s="46"/>
      <c r="AT20" s="46"/>
    </row>
    <row r="21" spans="1:46" ht="15.75" hidden="1" customHeight="1">
      <c r="A21" s="101"/>
      <c r="B21" s="101"/>
      <c r="C21" s="43"/>
      <c r="D21" s="43" t="s">
        <v>124</v>
      </c>
      <c r="E21" s="43"/>
      <c r="F21" s="43"/>
      <c r="G21" s="43"/>
      <c r="H21" s="43"/>
      <c r="I21" s="43"/>
      <c r="J21" s="43"/>
      <c r="K21" s="43"/>
      <c r="L21" s="43"/>
      <c r="M21" s="43"/>
      <c r="N21" s="43" t="s">
        <v>124</v>
      </c>
      <c r="O21" s="44" t="s">
        <v>124</v>
      </c>
      <c r="P21" s="44"/>
      <c r="Q21" s="44"/>
      <c r="R21" s="44"/>
      <c r="S21" s="44" t="s">
        <v>124</v>
      </c>
      <c r="T21" s="44"/>
      <c r="U21" s="44"/>
      <c r="V21" s="44"/>
      <c r="W21" s="44" t="s">
        <v>124</v>
      </c>
      <c r="X21" s="44" t="s">
        <v>124</v>
      </c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3"/>
      <c r="AJ21" s="43"/>
      <c r="AK21" s="43"/>
      <c r="AL21" s="43"/>
      <c r="AM21" s="44"/>
      <c r="AN21" s="44"/>
      <c r="AO21" s="44"/>
      <c r="AP21" s="45"/>
      <c r="AQ21" s="7">
        <f t="shared" si="2"/>
        <v>6</v>
      </c>
      <c r="AR21" s="7"/>
      <c r="AS21" s="47"/>
      <c r="AT21" s="47"/>
    </row>
    <row r="22" spans="1:46" ht="15.75" hidden="1" customHeight="1">
      <c r="A22" s="101"/>
      <c r="B22" s="101"/>
      <c r="C22" s="50" t="b">
        <f t="shared" ref="C22:AL22" si="9">IF(C21="x",TRUE,FALSE)</f>
        <v>0</v>
      </c>
      <c r="D22" s="50" t="b">
        <f t="shared" si="9"/>
        <v>1</v>
      </c>
      <c r="E22" s="50" t="b">
        <f t="shared" si="9"/>
        <v>0</v>
      </c>
      <c r="F22" s="50" t="b">
        <f t="shared" si="9"/>
        <v>0</v>
      </c>
      <c r="G22" s="50" t="b">
        <f t="shared" si="9"/>
        <v>0</v>
      </c>
      <c r="H22" s="50" t="b">
        <f t="shared" si="9"/>
        <v>0</v>
      </c>
      <c r="I22" s="50" t="b">
        <f t="shared" si="9"/>
        <v>0</v>
      </c>
      <c r="J22" s="50" t="b">
        <f t="shared" si="9"/>
        <v>0</v>
      </c>
      <c r="K22" s="50" t="b">
        <f t="shared" si="9"/>
        <v>0</v>
      </c>
      <c r="L22" s="50" t="b">
        <f t="shared" si="9"/>
        <v>0</v>
      </c>
      <c r="M22" s="50" t="b">
        <f t="shared" si="9"/>
        <v>0</v>
      </c>
      <c r="N22" s="50" t="b">
        <f t="shared" si="9"/>
        <v>1</v>
      </c>
      <c r="O22" s="50" t="b">
        <f t="shared" si="9"/>
        <v>1</v>
      </c>
      <c r="P22" s="50" t="b">
        <f t="shared" si="9"/>
        <v>0</v>
      </c>
      <c r="Q22" s="50" t="b">
        <f t="shared" si="9"/>
        <v>0</v>
      </c>
      <c r="R22" s="50" t="b">
        <f t="shared" si="9"/>
        <v>0</v>
      </c>
      <c r="S22" s="50" t="b">
        <f t="shared" si="9"/>
        <v>1</v>
      </c>
      <c r="T22" s="50" t="b">
        <f t="shared" si="9"/>
        <v>0</v>
      </c>
      <c r="U22" s="50" t="b">
        <f t="shared" si="9"/>
        <v>0</v>
      </c>
      <c r="V22" s="50" t="b">
        <f t="shared" si="9"/>
        <v>0</v>
      </c>
      <c r="W22" s="50" t="b">
        <f t="shared" si="9"/>
        <v>1</v>
      </c>
      <c r="X22" s="50" t="b">
        <f t="shared" si="9"/>
        <v>1</v>
      </c>
      <c r="Y22" s="50" t="b">
        <f t="shared" si="9"/>
        <v>0</v>
      </c>
      <c r="Z22" s="50" t="b">
        <f t="shared" si="9"/>
        <v>0</v>
      </c>
      <c r="AA22" s="50" t="b">
        <f t="shared" si="9"/>
        <v>0</v>
      </c>
      <c r="AB22" s="50" t="b">
        <f t="shared" si="9"/>
        <v>0</v>
      </c>
      <c r="AC22" s="50" t="b">
        <f t="shared" si="9"/>
        <v>0</v>
      </c>
      <c r="AD22" s="50" t="b">
        <f t="shared" si="9"/>
        <v>0</v>
      </c>
      <c r="AE22" s="50" t="b">
        <f t="shared" si="9"/>
        <v>0</v>
      </c>
      <c r="AF22" s="50" t="b">
        <f t="shared" si="9"/>
        <v>0</v>
      </c>
      <c r="AG22" s="50" t="b">
        <f t="shared" si="9"/>
        <v>0</v>
      </c>
      <c r="AH22" s="50" t="b">
        <f t="shared" si="9"/>
        <v>0</v>
      </c>
      <c r="AI22" s="50" t="b">
        <f t="shared" si="9"/>
        <v>0</v>
      </c>
      <c r="AJ22" s="50" t="b">
        <f t="shared" si="9"/>
        <v>0</v>
      </c>
      <c r="AK22" s="50" t="b">
        <f t="shared" si="9"/>
        <v>0</v>
      </c>
      <c r="AL22" s="50" t="b">
        <f t="shared" si="9"/>
        <v>0</v>
      </c>
      <c r="AM22" s="44"/>
      <c r="AN22" s="44"/>
      <c r="AO22" s="44"/>
      <c r="AP22" s="45"/>
      <c r="AQ22" s="7">
        <f t="shared" si="2"/>
        <v>0</v>
      </c>
      <c r="AR22" s="7"/>
      <c r="AS22" s="46"/>
      <c r="AT22" s="46"/>
    </row>
    <row r="23" spans="1:46" ht="15.75" customHeight="1">
      <c r="A23" s="101"/>
      <c r="B23" s="101"/>
      <c r="C23" s="48" t="str">
        <f t="shared" ref="C23:AL23" si="10">IF(OR(AND(C20=FALSE,C22="TRUE"),AND(ISBLANK(C20),C22=TRUE)),"x","")</f>
        <v/>
      </c>
      <c r="D23" s="48" t="str">
        <f t="shared" si="10"/>
        <v>x</v>
      </c>
      <c r="E23" s="48" t="str">
        <f t="shared" si="10"/>
        <v/>
      </c>
      <c r="F23" s="48" t="str">
        <f t="shared" si="10"/>
        <v/>
      </c>
      <c r="G23" s="48" t="str">
        <f t="shared" si="10"/>
        <v/>
      </c>
      <c r="H23" s="48" t="str">
        <f t="shared" si="10"/>
        <v/>
      </c>
      <c r="I23" s="48" t="str">
        <f t="shared" si="10"/>
        <v/>
      </c>
      <c r="J23" s="48" t="str">
        <f t="shared" si="10"/>
        <v/>
      </c>
      <c r="K23" s="48" t="str">
        <f t="shared" si="10"/>
        <v/>
      </c>
      <c r="L23" s="48" t="str">
        <f t="shared" si="10"/>
        <v/>
      </c>
      <c r="M23" s="48" t="str">
        <f t="shared" si="10"/>
        <v/>
      </c>
      <c r="N23" s="48" t="str">
        <f t="shared" si="10"/>
        <v>x</v>
      </c>
      <c r="O23" s="48" t="str">
        <f t="shared" si="10"/>
        <v>x</v>
      </c>
      <c r="P23" s="48" t="str">
        <f t="shared" si="10"/>
        <v/>
      </c>
      <c r="Q23" s="48" t="str">
        <f t="shared" si="10"/>
        <v/>
      </c>
      <c r="R23" s="48" t="str">
        <f t="shared" si="10"/>
        <v/>
      </c>
      <c r="S23" s="48" t="str">
        <f t="shared" si="10"/>
        <v>x</v>
      </c>
      <c r="T23" s="48" t="str">
        <f t="shared" si="10"/>
        <v/>
      </c>
      <c r="U23" s="48" t="str">
        <f t="shared" si="10"/>
        <v/>
      </c>
      <c r="V23" s="48" t="str">
        <f t="shared" si="10"/>
        <v/>
      </c>
      <c r="W23" s="48" t="str">
        <f t="shared" si="10"/>
        <v/>
      </c>
      <c r="X23" s="48" t="str">
        <f t="shared" si="10"/>
        <v/>
      </c>
      <c r="Y23" s="48" t="str">
        <f t="shared" si="10"/>
        <v/>
      </c>
      <c r="Z23" s="48" t="str">
        <f t="shared" si="10"/>
        <v/>
      </c>
      <c r="AA23" s="48" t="str">
        <f t="shared" si="10"/>
        <v/>
      </c>
      <c r="AB23" s="48" t="str">
        <f t="shared" si="10"/>
        <v/>
      </c>
      <c r="AC23" s="48" t="str">
        <f t="shared" si="10"/>
        <v/>
      </c>
      <c r="AD23" s="48" t="str">
        <f t="shared" si="10"/>
        <v/>
      </c>
      <c r="AE23" s="48" t="str">
        <f t="shared" si="10"/>
        <v/>
      </c>
      <c r="AF23" s="48" t="str">
        <f t="shared" si="10"/>
        <v/>
      </c>
      <c r="AG23" s="48" t="str">
        <f t="shared" si="10"/>
        <v/>
      </c>
      <c r="AH23" s="48" t="str">
        <f t="shared" si="10"/>
        <v/>
      </c>
      <c r="AI23" s="48" t="str">
        <f t="shared" si="10"/>
        <v/>
      </c>
      <c r="AJ23" s="48" t="str">
        <f t="shared" si="10"/>
        <v/>
      </c>
      <c r="AK23" s="48" t="str">
        <f t="shared" si="10"/>
        <v/>
      </c>
      <c r="AL23" s="48" t="str">
        <f t="shared" si="10"/>
        <v/>
      </c>
      <c r="AM23" s="44"/>
      <c r="AN23" s="44"/>
      <c r="AO23" s="44"/>
      <c r="AP23" s="45"/>
      <c r="AQ23" s="7">
        <f t="shared" si="2"/>
        <v>4</v>
      </c>
      <c r="AR23" s="7"/>
      <c r="AS23" s="47"/>
      <c r="AT23" s="47"/>
    </row>
    <row r="24" spans="1:46" ht="15.75" hidden="1" customHeight="1">
      <c r="A24" s="105" t="s">
        <v>51</v>
      </c>
      <c r="B24" s="105" t="s">
        <v>52</v>
      </c>
      <c r="C24" s="43" t="b">
        <f>ISNUMBER(SEARCH("precise location", AP24))</f>
        <v>1</v>
      </c>
      <c r="D24" s="43"/>
      <c r="E24" s="43" t="b">
        <f>ISNUMBER(SEARCH("coarse location", AP24))</f>
        <v>1</v>
      </c>
      <c r="F24" s="43"/>
      <c r="G24" s="49" t="s">
        <v>218</v>
      </c>
      <c r="H24" s="43" t="b">
        <f>ISNUMBER(SEARCH("name", AP24))</f>
        <v>1</v>
      </c>
      <c r="I24" s="43" t="b">
        <f>ISNUMBER(SEARCH("email", AP24))</f>
        <v>1</v>
      </c>
      <c r="J24" s="43" t="b">
        <f>ISNUMBER(SEARCH("phone number", AP24))</f>
        <v>1</v>
      </c>
      <c r="K24" s="43"/>
      <c r="L24" s="43"/>
      <c r="M24" s="43" t="b">
        <f>ISNUMBER(SEARCH("physical address", AP24))</f>
        <v>1</v>
      </c>
      <c r="N24" s="43"/>
      <c r="O24" s="44"/>
      <c r="P24" s="43" t="b">
        <f>ISNUMBER(SEARCH("device id", AP24))</f>
        <v>1</v>
      </c>
      <c r="Q24" s="44"/>
      <c r="R24" s="44"/>
      <c r="S24" s="49" t="s">
        <v>218</v>
      </c>
      <c r="T24" s="43"/>
      <c r="U24" s="43"/>
      <c r="V24" s="43" t="b">
        <f>ISNUMBER(SEARCH("product interaction", AP24))</f>
        <v>1</v>
      </c>
      <c r="W24" s="43" t="b">
        <f>ISNUMBER(SEARCH("browsing history", AP24))</f>
        <v>1</v>
      </c>
      <c r="X24" s="43" t="b">
        <f>ISNUMBER(SEARCH("diagnostic", AP24))</f>
        <v>1</v>
      </c>
      <c r="Y24" s="43" t="b">
        <f>ISNUMBER(SEARCH("search history", AP24))</f>
        <v>1</v>
      </c>
      <c r="Z24" s="43" t="b">
        <f>ISNUMBER(SEARCH("user id", AP24))</f>
        <v>1</v>
      </c>
      <c r="AA24" s="44"/>
      <c r="AB24" s="44"/>
      <c r="AC24" s="43" t="b">
        <f>ISNUMBER(SEARCH("credit info", AP24))</f>
        <v>0</v>
      </c>
      <c r="AD24" s="44"/>
      <c r="AE24" s="43" t="b">
        <f>ISNUMBER(SEARCH("purchase history", AP24))</f>
        <v>0</v>
      </c>
      <c r="AF24" s="43" t="b">
        <f>ISNUMBER(SEARCH("contact info", AP24))</f>
        <v>1</v>
      </c>
      <c r="AG24" s="44"/>
      <c r="AH24" s="43" t="b">
        <f>ISNUMBER(SEARCH("other user contact info", AP24))</f>
        <v>0</v>
      </c>
      <c r="AI24" s="43" t="b">
        <f>ISNUMBER(SEARCH("user content", AP24))</f>
        <v>1</v>
      </c>
      <c r="AJ24" s="43" t="b">
        <f>ISNUMBER(SEARCH("other financial info", AP24))</f>
        <v>0</v>
      </c>
      <c r="AK24" s="43" t="b">
        <f>ISNUMBER(SEARCH("other data", AP24))</f>
        <v>1</v>
      </c>
      <c r="AL24" s="43" t="b">
        <f>ISNUMBER(SEARCH("sensitive info", AP24))</f>
        <v>0</v>
      </c>
      <c r="AM24" s="44"/>
      <c r="AN24" s="44">
        <v>585027354</v>
      </c>
      <c r="AO24" s="44" t="s">
        <v>132</v>
      </c>
      <c r="AP24" s="45" t="s">
        <v>206</v>
      </c>
      <c r="AQ24" s="7">
        <f t="shared" si="2"/>
        <v>0</v>
      </c>
      <c r="AR24" s="7"/>
      <c r="AS24" s="46"/>
      <c r="AT24" s="46"/>
    </row>
    <row r="25" spans="1:46" ht="15.75" hidden="1" customHeight="1">
      <c r="A25" s="101"/>
      <c r="B25" s="101"/>
      <c r="C25" s="43"/>
      <c r="D25" s="43" t="s">
        <v>124</v>
      </c>
      <c r="E25" s="43"/>
      <c r="F25" s="43"/>
      <c r="G25" s="43" t="s">
        <v>124</v>
      </c>
      <c r="H25" s="43" t="s">
        <v>124</v>
      </c>
      <c r="I25" s="43"/>
      <c r="J25" s="43"/>
      <c r="K25" s="43"/>
      <c r="L25" s="43" t="s">
        <v>124</v>
      </c>
      <c r="M25" s="43"/>
      <c r="N25" s="43" t="s">
        <v>124</v>
      </c>
      <c r="O25" s="44" t="s">
        <v>124</v>
      </c>
      <c r="P25" s="44"/>
      <c r="Q25" s="44"/>
      <c r="R25" s="44"/>
      <c r="S25" s="44" t="s">
        <v>124</v>
      </c>
      <c r="T25" s="44"/>
      <c r="U25" s="43"/>
      <c r="V25" s="43"/>
      <c r="W25" s="43"/>
      <c r="X25" s="43"/>
      <c r="Y25" s="43"/>
      <c r="Z25" s="43"/>
      <c r="AA25" s="44"/>
      <c r="AB25" s="44"/>
      <c r="AC25" s="43"/>
      <c r="AD25" s="44"/>
      <c r="AE25" s="43"/>
      <c r="AF25" s="43"/>
      <c r="AG25" s="44"/>
      <c r="AH25" s="43"/>
      <c r="AI25" s="43"/>
      <c r="AJ25" s="43"/>
      <c r="AK25" s="43"/>
      <c r="AL25" s="43"/>
      <c r="AM25" s="44"/>
      <c r="AN25" s="44"/>
      <c r="AO25" s="44"/>
      <c r="AP25" s="45"/>
      <c r="AQ25" s="7">
        <f t="shared" si="2"/>
        <v>7</v>
      </c>
      <c r="AR25" s="7"/>
      <c r="AS25" s="47"/>
      <c r="AT25" s="47"/>
    </row>
    <row r="26" spans="1:46" ht="15.75" hidden="1" customHeight="1">
      <c r="A26" s="101"/>
      <c r="B26" s="101"/>
      <c r="C26" s="50" t="b">
        <f t="shared" ref="C26:AL26" si="11">IF(C25="x",TRUE,FALSE)</f>
        <v>0</v>
      </c>
      <c r="D26" s="50" t="b">
        <f t="shared" si="11"/>
        <v>1</v>
      </c>
      <c r="E26" s="50" t="b">
        <f t="shared" si="11"/>
        <v>0</v>
      </c>
      <c r="F26" s="50" t="b">
        <f t="shared" si="11"/>
        <v>0</v>
      </c>
      <c r="G26" s="50" t="b">
        <f t="shared" si="11"/>
        <v>1</v>
      </c>
      <c r="H26" s="50" t="b">
        <f t="shared" si="11"/>
        <v>1</v>
      </c>
      <c r="I26" s="50" t="b">
        <f t="shared" si="11"/>
        <v>0</v>
      </c>
      <c r="J26" s="50" t="b">
        <f t="shared" si="11"/>
        <v>0</v>
      </c>
      <c r="K26" s="50" t="b">
        <f t="shared" si="11"/>
        <v>0</v>
      </c>
      <c r="L26" s="50" t="b">
        <f t="shared" si="11"/>
        <v>1</v>
      </c>
      <c r="M26" s="50" t="b">
        <f t="shared" si="11"/>
        <v>0</v>
      </c>
      <c r="N26" s="50" t="b">
        <f t="shared" si="11"/>
        <v>1</v>
      </c>
      <c r="O26" s="50" t="b">
        <f t="shared" si="11"/>
        <v>1</v>
      </c>
      <c r="P26" s="50" t="b">
        <f t="shared" si="11"/>
        <v>0</v>
      </c>
      <c r="Q26" s="50" t="b">
        <f t="shared" si="11"/>
        <v>0</v>
      </c>
      <c r="R26" s="50" t="b">
        <f t="shared" si="11"/>
        <v>0</v>
      </c>
      <c r="S26" s="50" t="b">
        <f t="shared" si="11"/>
        <v>1</v>
      </c>
      <c r="T26" s="50" t="b">
        <f t="shared" si="11"/>
        <v>0</v>
      </c>
      <c r="U26" s="50" t="b">
        <f t="shared" si="11"/>
        <v>0</v>
      </c>
      <c r="V26" s="50" t="b">
        <f t="shared" si="11"/>
        <v>0</v>
      </c>
      <c r="W26" s="50" t="b">
        <f t="shared" si="11"/>
        <v>0</v>
      </c>
      <c r="X26" s="50" t="b">
        <f t="shared" si="11"/>
        <v>0</v>
      </c>
      <c r="Y26" s="50" t="b">
        <f t="shared" si="11"/>
        <v>0</v>
      </c>
      <c r="Z26" s="50" t="b">
        <f t="shared" si="11"/>
        <v>0</v>
      </c>
      <c r="AA26" s="50" t="b">
        <f t="shared" si="11"/>
        <v>0</v>
      </c>
      <c r="AB26" s="50" t="b">
        <f t="shared" si="11"/>
        <v>0</v>
      </c>
      <c r="AC26" s="50" t="b">
        <f t="shared" si="11"/>
        <v>0</v>
      </c>
      <c r="AD26" s="50" t="b">
        <f t="shared" si="11"/>
        <v>0</v>
      </c>
      <c r="AE26" s="50" t="b">
        <f t="shared" si="11"/>
        <v>0</v>
      </c>
      <c r="AF26" s="50" t="b">
        <f t="shared" si="11"/>
        <v>0</v>
      </c>
      <c r="AG26" s="50" t="b">
        <f t="shared" si="11"/>
        <v>0</v>
      </c>
      <c r="AH26" s="50" t="b">
        <f t="shared" si="11"/>
        <v>0</v>
      </c>
      <c r="AI26" s="50" t="b">
        <f t="shared" si="11"/>
        <v>0</v>
      </c>
      <c r="AJ26" s="50" t="b">
        <f t="shared" si="11"/>
        <v>0</v>
      </c>
      <c r="AK26" s="50" t="b">
        <f t="shared" si="11"/>
        <v>0</v>
      </c>
      <c r="AL26" s="50" t="b">
        <f t="shared" si="11"/>
        <v>0</v>
      </c>
      <c r="AM26" s="44"/>
      <c r="AN26" s="44"/>
      <c r="AO26" s="44"/>
      <c r="AP26" s="45"/>
      <c r="AQ26" s="7">
        <f t="shared" si="2"/>
        <v>0</v>
      </c>
      <c r="AR26" s="7"/>
      <c r="AS26" s="46"/>
      <c r="AT26" s="46"/>
    </row>
    <row r="27" spans="1:46" ht="15.75" customHeight="1">
      <c r="A27" s="101"/>
      <c r="B27" s="101"/>
      <c r="C27" s="48" t="str">
        <f t="shared" ref="C27:AM27" si="12">IF(OR(AND(C24=FALSE,C26="TRUE"),AND(ISBLANK(C24),C26=TRUE)),"x","")</f>
        <v/>
      </c>
      <c r="D27" s="48" t="str">
        <f t="shared" si="12"/>
        <v>x</v>
      </c>
      <c r="E27" s="48" t="str">
        <f t="shared" si="12"/>
        <v/>
      </c>
      <c r="F27" s="48" t="str">
        <f t="shared" si="12"/>
        <v/>
      </c>
      <c r="G27" s="48" t="str">
        <f t="shared" si="12"/>
        <v/>
      </c>
      <c r="H27" s="48" t="str">
        <f t="shared" si="12"/>
        <v/>
      </c>
      <c r="I27" s="48" t="str">
        <f t="shared" si="12"/>
        <v/>
      </c>
      <c r="J27" s="48" t="str">
        <f t="shared" si="12"/>
        <v/>
      </c>
      <c r="K27" s="48" t="str">
        <f t="shared" si="12"/>
        <v/>
      </c>
      <c r="L27" s="48" t="str">
        <f t="shared" si="12"/>
        <v>x</v>
      </c>
      <c r="M27" s="48" t="str">
        <f t="shared" si="12"/>
        <v/>
      </c>
      <c r="N27" s="48" t="str">
        <f t="shared" si="12"/>
        <v>x</v>
      </c>
      <c r="O27" s="48" t="str">
        <f t="shared" si="12"/>
        <v>x</v>
      </c>
      <c r="P27" s="48" t="str">
        <f t="shared" si="12"/>
        <v/>
      </c>
      <c r="Q27" s="48" t="str">
        <f t="shared" si="12"/>
        <v/>
      </c>
      <c r="R27" s="48" t="str">
        <f t="shared" si="12"/>
        <v/>
      </c>
      <c r="S27" s="48" t="str">
        <f t="shared" si="12"/>
        <v/>
      </c>
      <c r="T27" s="48" t="str">
        <f t="shared" si="12"/>
        <v/>
      </c>
      <c r="U27" s="48" t="str">
        <f t="shared" si="12"/>
        <v/>
      </c>
      <c r="V27" s="48" t="str">
        <f t="shared" si="12"/>
        <v/>
      </c>
      <c r="W27" s="48" t="str">
        <f t="shared" si="12"/>
        <v/>
      </c>
      <c r="X27" s="48" t="str">
        <f t="shared" si="12"/>
        <v/>
      </c>
      <c r="Y27" s="48" t="str">
        <f t="shared" si="12"/>
        <v/>
      </c>
      <c r="Z27" s="48" t="str">
        <f t="shared" si="12"/>
        <v/>
      </c>
      <c r="AA27" s="48" t="str">
        <f t="shared" si="12"/>
        <v/>
      </c>
      <c r="AB27" s="48" t="str">
        <f t="shared" si="12"/>
        <v/>
      </c>
      <c r="AC27" s="48" t="str">
        <f t="shared" si="12"/>
        <v/>
      </c>
      <c r="AD27" s="48" t="str">
        <f t="shared" si="12"/>
        <v/>
      </c>
      <c r="AE27" s="48" t="str">
        <f t="shared" si="12"/>
        <v/>
      </c>
      <c r="AF27" s="48" t="str">
        <f t="shared" si="12"/>
        <v/>
      </c>
      <c r="AG27" s="48" t="str">
        <f t="shared" si="12"/>
        <v/>
      </c>
      <c r="AH27" s="48" t="str">
        <f t="shared" si="12"/>
        <v/>
      </c>
      <c r="AI27" s="48" t="str">
        <f t="shared" si="12"/>
        <v/>
      </c>
      <c r="AJ27" s="48" t="str">
        <f t="shared" si="12"/>
        <v/>
      </c>
      <c r="AK27" s="48" t="str">
        <f t="shared" si="12"/>
        <v/>
      </c>
      <c r="AL27" s="48" t="str">
        <f t="shared" si="12"/>
        <v/>
      </c>
      <c r="AM27" s="48" t="str">
        <f t="shared" si="12"/>
        <v/>
      </c>
      <c r="AN27" s="44"/>
      <c r="AO27" s="44"/>
      <c r="AP27" s="45"/>
      <c r="AQ27" s="7">
        <f t="shared" si="2"/>
        <v>4</v>
      </c>
      <c r="AR27" s="7"/>
      <c r="AS27" s="47"/>
      <c r="AT27" s="47"/>
    </row>
    <row r="28" spans="1:46" ht="15.75" hidden="1" customHeight="1">
      <c r="A28" s="101"/>
      <c r="B28" s="110" t="s">
        <v>53</v>
      </c>
      <c r="C28" s="43" t="b">
        <f>ISNUMBER(SEARCH("precise location", AP28))</f>
        <v>1</v>
      </c>
      <c r="D28" s="43"/>
      <c r="E28" s="43" t="b">
        <f>ISNUMBER(SEARCH("coarse location", AP28))</f>
        <v>1</v>
      </c>
      <c r="F28" s="43"/>
      <c r="G28" s="43"/>
      <c r="H28" s="43" t="b">
        <f>ISNUMBER(SEARCH("name", AP28))</f>
        <v>1</v>
      </c>
      <c r="I28" s="43" t="b">
        <f>ISNUMBER(SEARCH("email", AP28))</f>
        <v>1</v>
      </c>
      <c r="J28" s="43" t="b">
        <f>ISNUMBER(SEARCH("phone number", AP28))</f>
        <v>1</v>
      </c>
      <c r="K28" s="43"/>
      <c r="L28" s="43"/>
      <c r="M28" s="43" t="b">
        <f>ISNUMBER(SEARCH("physical address", AP28))</f>
        <v>1</v>
      </c>
      <c r="N28" s="43"/>
      <c r="O28" s="44"/>
      <c r="P28" s="43" t="b">
        <f>ISNUMBER(SEARCH("device id", AP28))</f>
        <v>1</v>
      </c>
      <c r="Q28" s="44"/>
      <c r="R28" s="44"/>
      <c r="S28" s="43"/>
      <c r="T28" s="49" t="s">
        <v>218</v>
      </c>
      <c r="U28" s="43"/>
      <c r="V28" s="43" t="b">
        <f>ISNUMBER(SEARCH("product interaction", AP28))</f>
        <v>1</v>
      </c>
      <c r="W28" s="43" t="b">
        <f>ISNUMBER(SEARCH("browsing history", AP28))</f>
        <v>0</v>
      </c>
      <c r="X28" s="43" t="b">
        <f>ISNUMBER(SEARCH("diagnostic", AP28))</f>
        <v>1</v>
      </c>
      <c r="Y28" s="43" t="b">
        <f>ISNUMBER(SEARCH("search history", AP28))</f>
        <v>1</v>
      </c>
      <c r="Z28" s="43" t="b">
        <f>ISNUMBER(SEARCH("user id", AP28))</f>
        <v>1</v>
      </c>
      <c r="AA28" s="44"/>
      <c r="AB28" s="44"/>
      <c r="AC28" s="43" t="b">
        <f>ISNUMBER(SEARCH("credit info", AP28))</f>
        <v>0</v>
      </c>
      <c r="AD28" s="44"/>
      <c r="AE28" s="43" t="b">
        <f>ISNUMBER(SEARCH("purchase history", AP28))</f>
        <v>1</v>
      </c>
      <c r="AF28" s="43" t="b">
        <f>ISNUMBER(SEARCH("contact info", AP28))</f>
        <v>1</v>
      </c>
      <c r="AG28" s="44"/>
      <c r="AH28" s="43" t="b">
        <f>ISNUMBER(SEARCH("other user contact info", AP28))</f>
        <v>0</v>
      </c>
      <c r="AI28" s="43" t="b">
        <f>ISNUMBER(SEARCH("user content", AP28))</f>
        <v>1</v>
      </c>
      <c r="AJ28" s="43" t="b">
        <f>ISNUMBER(SEARCH("other financial info", AP28))</f>
        <v>0</v>
      </c>
      <c r="AK28" s="43" t="b">
        <f>ISNUMBER(SEARCH("other data", AP28))</f>
        <v>0</v>
      </c>
      <c r="AL28" s="43" t="b">
        <f>ISNUMBER(SEARCH("sensitive info", AP28))</f>
        <v>0</v>
      </c>
      <c r="AM28" s="44"/>
      <c r="AN28" s="44">
        <v>367003839</v>
      </c>
      <c r="AO28" s="44" t="s">
        <v>132</v>
      </c>
      <c r="AP28" s="45" t="s">
        <v>207</v>
      </c>
      <c r="AQ28" s="7">
        <f t="shared" si="2"/>
        <v>0</v>
      </c>
      <c r="AR28" s="7"/>
      <c r="AS28" s="46"/>
      <c r="AT28" s="46"/>
    </row>
    <row r="29" spans="1:46" ht="15.75" hidden="1" customHeight="1">
      <c r="A29" s="101"/>
      <c r="B29" s="101"/>
      <c r="C29" s="43" t="s">
        <v>124</v>
      </c>
      <c r="D29" s="43" t="s">
        <v>124</v>
      </c>
      <c r="E29" s="43"/>
      <c r="F29" s="43"/>
      <c r="G29" s="43"/>
      <c r="H29" s="43"/>
      <c r="I29" s="43"/>
      <c r="J29" s="43"/>
      <c r="K29" s="43"/>
      <c r="L29" s="43"/>
      <c r="M29" s="43"/>
      <c r="N29" s="43" t="s">
        <v>124</v>
      </c>
      <c r="O29" s="44" t="s">
        <v>124</v>
      </c>
      <c r="P29" s="44" t="s">
        <v>124</v>
      </c>
      <c r="Q29" s="44"/>
      <c r="R29" s="44"/>
      <c r="S29" s="44" t="s">
        <v>124</v>
      </c>
      <c r="T29" s="44" t="s">
        <v>124</v>
      </c>
      <c r="U29" s="44" t="s">
        <v>124</v>
      </c>
      <c r="V29" s="44"/>
      <c r="W29" s="44"/>
      <c r="X29" s="44" t="s">
        <v>124</v>
      </c>
      <c r="Y29" s="44"/>
      <c r="Z29" s="44"/>
      <c r="AA29" s="44"/>
      <c r="AB29" s="44"/>
      <c r="AC29" s="44"/>
      <c r="AD29" s="44"/>
      <c r="AE29" s="44" t="s">
        <v>124</v>
      </c>
      <c r="AF29" s="43"/>
      <c r="AG29" s="44"/>
      <c r="AH29" s="43"/>
      <c r="AI29" s="43"/>
      <c r="AJ29" s="43"/>
      <c r="AK29" s="43"/>
      <c r="AL29" s="43"/>
      <c r="AM29" s="44"/>
      <c r="AN29" s="44"/>
      <c r="AO29" s="44"/>
      <c r="AP29" s="45"/>
      <c r="AQ29" s="7">
        <f t="shared" si="2"/>
        <v>10</v>
      </c>
      <c r="AR29" s="7"/>
      <c r="AS29" s="47"/>
      <c r="AT29" s="47"/>
    </row>
    <row r="30" spans="1:46" ht="15.75" hidden="1" customHeight="1">
      <c r="A30" s="101"/>
      <c r="B30" s="101"/>
      <c r="C30" s="50" t="b">
        <f t="shared" ref="C30:AL30" si="13">IF(C29="x",TRUE,FALSE)</f>
        <v>1</v>
      </c>
      <c r="D30" s="50" t="b">
        <f t="shared" si="13"/>
        <v>1</v>
      </c>
      <c r="E30" s="50" t="b">
        <f t="shared" si="13"/>
        <v>0</v>
      </c>
      <c r="F30" s="50" t="b">
        <f t="shared" si="13"/>
        <v>0</v>
      </c>
      <c r="G30" s="50" t="b">
        <f t="shared" si="13"/>
        <v>0</v>
      </c>
      <c r="H30" s="50" t="b">
        <f t="shared" si="13"/>
        <v>0</v>
      </c>
      <c r="I30" s="50" t="b">
        <f t="shared" si="13"/>
        <v>0</v>
      </c>
      <c r="J30" s="50" t="b">
        <f t="shared" si="13"/>
        <v>0</v>
      </c>
      <c r="K30" s="50" t="b">
        <f t="shared" si="13"/>
        <v>0</v>
      </c>
      <c r="L30" s="50" t="b">
        <f t="shared" si="13"/>
        <v>0</v>
      </c>
      <c r="M30" s="50" t="b">
        <f t="shared" si="13"/>
        <v>0</v>
      </c>
      <c r="N30" s="50" t="b">
        <f t="shared" si="13"/>
        <v>1</v>
      </c>
      <c r="O30" s="50" t="b">
        <f t="shared" si="13"/>
        <v>1</v>
      </c>
      <c r="P30" s="50" t="b">
        <f t="shared" si="13"/>
        <v>1</v>
      </c>
      <c r="Q30" s="50" t="b">
        <f t="shared" si="13"/>
        <v>0</v>
      </c>
      <c r="R30" s="50" t="b">
        <f t="shared" si="13"/>
        <v>0</v>
      </c>
      <c r="S30" s="50" t="b">
        <f t="shared" si="13"/>
        <v>1</v>
      </c>
      <c r="T30" s="50" t="b">
        <f t="shared" si="13"/>
        <v>1</v>
      </c>
      <c r="U30" s="50" t="b">
        <f t="shared" si="13"/>
        <v>1</v>
      </c>
      <c r="V30" s="50" t="b">
        <f t="shared" si="13"/>
        <v>0</v>
      </c>
      <c r="W30" s="50" t="b">
        <f t="shared" si="13"/>
        <v>0</v>
      </c>
      <c r="X30" s="50" t="b">
        <f t="shared" si="13"/>
        <v>1</v>
      </c>
      <c r="Y30" s="50" t="b">
        <f t="shared" si="13"/>
        <v>0</v>
      </c>
      <c r="Z30" s="50" t="b">
        <f t="shared" si="13"/>
        <v>0</v>
      </c>
      <c r="AA30" s="50" t="b">
        <f t="shared" si="13"/>
        <v>0</v>
      </c>
      <c r="AB30" s="50" t="b">
        <f t="shared" si="13"/>
        <v>0</v>
      </c>
      <c r="AC30" s="50" t="b">
        <f t="shared" si="13"/>
        <v>0</v>
      </c>
      <c r="AD30" s="50" t="b">
        <f t="shared" si="13"/>
        <v>0</v>
      </c>
      <c r="AE30" s="50" t="b">
        <f t="shared" si="13"/>
        <v>1</v>
      </c>
      <c r="AF30" s="50" t="b">
        <f t="shared" si="13"/>
        <v>0</v>
      </c>
      <c r="AG30" s="50" t="b">
        <f t="shared" si="13"/>
        <v>0</v>
      </c>
      <c r="AH30" s="50" t="b">
        <f t="shared" si="13"/>
        <v>0</v>
      </c>
      <c r="AI30" s="50" t="b">
        <f t="shared" si="13"/>
        <v>0</v>
      </c>
      <c r="AJ30" s="50" t="b">
        <f t="shared" si="13"/>
        <v>0</v>
      </c>
      <c r="AK30" s="50" t="b">
        <f t="shared" si="13"/>
        <v>0</v>
      </c>
      <c r="AL30" s="50" t="b">
        <f t="shared" si="13"/>
        <v>0</v>
      </c>
      <c r="AM30" s="44"/>
      <c r="AN30" s="44"/>
      <c r="AO30" s="44"/>
      <c r="AP30" s="45"/>
      <c r="AQ30" s="7">
        <f t="shared" si="2"/>
        <v>0</v>
      </c>
      <c r="AR30" s="7"/>
      <c r="AS30" s="46"/>
      <c r="AT30" s="46"/>
    </row>
    <row r="31" spans="1:46" ht="15.75" customHeight="1">
      <c r="A31" s="101"/>
      <c r="B31" s="101"/>
      <c r="C31" s="48" t="str">
        <f t="shared" ref="C31:AM31" si="14">IF(OR(AND(C28=FALSE,C30="TRUE"),AND(ISBLANK(C28),C30=TRUE)),"x","")</f>
        <v/>
      </c>
      <c r="D31" s="48" t="str">
        <f t="shared" si="14"/>
        <v>x</v>
      </c>
      <c r="E31" s="48" t="str">
        <f t="shared" si="14"/>
        <v/>
      </c>
      <c r="F31" s="48" t="str">
        <f t="shared" si="14"/>
        <v/>
      </c>
      <c r="G31" s="48" t="str">
        <f t="shared" si="14"/>
        <v/>
      </c>
      <c r="H31" s="48" t="str">
        <f t="shared" si="14"/>
        <v/>
      </c>
      <c r="I31" s="48" t="str">
        <f t="shared" si="14"/>
        <v/>
      </c>
      <c r="J31" s="48" t="str">
        <f t="shared" si="14"/>
        <v/>
      </c>
      <c r="K31" s="48" t="str">
        <f t="shared" si="14"/>
        <v/>
      </c>
      <c r="L31" s="48" t="str">
        <f t="shared" si="14"/>
        <v/>
      </c>
      <c r="M31" s="48" t="str">
        <f t="shared" si="14"/>
        <v/>
      </c>
      <c r="N31" s="48" t="str">
        <f t="shared" si="14"/>
        <v>x</v>
      </c>
      <c r="O31" s="48" t="str">
        <f t="shared" si="14"/>
        <v>x</v>
      </c>
      <c r="P31" s="48" t="str">
        <f t="shared" si="14"/>
        <v/>
      </c>
      <c r="Q31" s="48" t="str">
        <f t="shared" si="14"/>
        <v/>
      </c>
      <c r="R31" s="48" t="str">
        <f t="shared" si="14"/>
        <v/>
      </c>
      <c r="S31" s="48" t="str">
        <f t="shared" si="14"/>
        <v>x</v>
      </c>
      <c r="T31" s="48" t="str">
        <f t="shared" si="14"/>
        <v/>
      </c>
      <c r="U31" s="48" t="str">
        <f t="shared" si="14"/>
        <v>x</v>
      </c>
      <c r="V31" s="48" t="str">
        <f t="shared" si="14"/>
        <v/>
      </c>
      <c r="W31" s="48" t="str">
        <f t="shared" si="14"/>
        <v/>
      </c>
      <c r="X31" s="48" t="str">
        <f t="shared" si="14"/>
        <v/>
      </c>
      <c r="Y31" s="48" t="str">
        <f t="shared" si="14"/>
        <v/>
      </c>
      <c r="Z31" s="48" t="str">
        <f t="shared" si="14"/>
        <v/>
      </c>
      <c r="AA31" s="48" t="str">
        <f t="shared" si="14"/>
        <v/>
      </c>
      <c r="AB31" s="48" t="str">
        <f t="shared" si="14"/>
        <v/>
      </c>
      <c r="AC31" s="48" t="str">
        <f t="shared" si="14"/>
        <v/>
      </c>
      <c r="AD31" s="48" t="str">
        <f t="shared" si="14"/>
        <v/>
      </c>
      <c r="AE31" s="48" t="str">
        <f t="shared" si="14"/>
        <v/>
      </c>
      <c r="AF31" s="48" t="str">
        <f t="shared" si="14"/>
        <v/>
      </c>
      <c r="AG31" s="48" t="str">
        <f t="shared" si="14"/>
        <v/>
      </c>
      <c r="AH31" s="48" t="str">
        <f t="shared" si="14"/>
        <v/>
      </c>
      <c r="AI31" s="48" t="str">
        <f t="shared" si="14"/>
        <v/>
      </c>
      <c r="AJ31" s="48" t="str">
        <f t="shared" si="14"/>
        <v/>
      </c>
      <c r="AK31" s="48" t="str">
        <f t="shared" si="14"/>
        <v/>
      </c>
      <c r="AL31" s="48" t="str">
        <f t="shared" si="14"/>
        <v/>
      </c>
      <c r="AM31" s="48" t="str">
        <f t="shared" si="14"/>
        <v/>
      </c>
      <c r="AN31" s="44"/>
      <c r="AO31" s="44"/>
      <c r="AP31" s="45"/>
      <c r="AQ31" s="7">
        <f t="shared" si="2"/>
        <v>5</v>
      </c>
      <c r="AR31" s="7"/>
      <c r="AS31" s="47"/>
      <c r="AT31" s="47"/>
    </row>
    <row r="32" spans="1:46" ht="15.75" hidden="1" customHeight="1">
      <c r="A32" s="101"/>
      <c r="B32" s="105" t="s">
        <v>138</v>
      </c>
      <c r="C32" s="43" t="b">
        <f>ISNUMBER(SEARCH("precise location", AP32))</f>
        <v>1</v>
      </c>
      <c r="D32" s="43"/>
      <c r="E32" s="43" t="b">
        <f>ISNUMBER(SEARCH("coarse location", AP32))</f>
        <v>1</v>
      </c>
      <c r="F32" s="43"/>
      <c r="G32" s="43"/>
      <c r="H32" s="43" t="b">
        <f>ISNUMBER(SEARCH("name", AP32))</f>
        <v>1</v>
      </c>
      <c r="I32" s="43" t="b">
        <f>ISNUMBER(SEARCH("email", AP32))</f>
        <v>1</v>
      </c>
      <c r="J32" s="43" t="b">
        <f>ISNUMBER(SEARCH("phone number", AP32))</f>
        <v>0</v>
      </c>
      <c r="K32" s="43"/>
      <c r="L32" s="43"/>
      <c r="M32" s="43" t="b">
        <f>ISNUMBER(SEARCH("physical address", AP32))</f>
        <v>0</v>
      </c>
      <c r="N32" s="43"/>
      <c r="O32" s="44"/>
      <c r="P32" s="43" t="b">
        <f>ISNUMBER(SEARCH("device id", AP32))</f>
        <v>1</v>
      </c>
      <c r="Q32" s="44"/>
      <c r="R32" s="44"/>
      <c r="S32" s="43"/>
      <c r="T32" s="43"/>
      <c r="U32" s="43"/>
      <c r="V32" s="43" t="b">
        <f>ISNUMBER(SEARCH("product interaction", AP32))</f>
        <v>1</v>
      </c>
      <c r="W32" s="43" t="b">
        <f>ISNUMBER(SEARCH("browsing history", AP32))</f>
        <v>0</v>
      </c>
      <c r="X32" s="43" t="b">
        <f>ISNUMBER(SEARCH("diagnostic", AP32))</f>
        <v>1</v>
      </c>
      <c r="Y32" s="43" t="b">
        <f>ISNUMBER(SEARCH("search history", AP32))</f>
        <v>1</v>
      </c>
      <c r="Z32" s="43" t="b">
        <f>ISNUMBER(SEARCH("user id", AP32))</f>
        <v>1</v>
      </c>
      <c r="AA32" s="44"/>
      <c r="AB32" s="44"/>
      <c r="AC32" s="43" t="b">
        <f>ISNUMBER(SEARCH("credit info", AP32))</f>
        <v>0</v>
      </c>
      <c r="AD32" s="44"/>
      <c r="AE32" s="43" t="b">
        <f>ISNUMBER(SEARCH("purchase history", AP32))</f>
        <v>1</v>
      </c>
      <c r="AF32" s="43" t="b">
        <f>ISNUMBER(SEARCH("contact info", AP32))</f>
        <v>1</v>
      </c>
      <c r="AG32" s="44"/>
      <c r="AH32" s="43" t="b">
        <f>ISNUMBER(SEARCH("other user contact info", AP32))</f>
        <v>0</v>
      </c>
      <c r="AI32" s="43" t="b">
        <f>ISNUMBER(SEARCH("user content", AP32))</f>
        <v>1</v>
      </c>
      <c r="AJ32" s="43" t="b">
        <f>ISNUMBER(SEARCH("other financial info", AP32))</f>
        <v>0</v>
      </c>
      <c r="AK32" s="43" t="b">
        <f>ISNUMBER(SEARCH("other data", AP32))</f>
        <v>1</v>
      </c>
      <c r="AL32" s="43" t="b">
        <f>ISNUMBER(SEARCH("sensitive info", AP32))</f>
        <v>0</v>
      </c>
      <c r="AM32" s="44" t="s">
        <v>124</v>
      </c>
      <c r="AN32" s="44">
        <v>295646461</v>
      </c>
      <c r="AO32" s="44"/>
      <c r="AP32" s="45" t="s">
        <v>139</v>
      </c>
      <c r="AQ32" s="7">
        <f t="shared" si="2"/>
        <v>0</v>
      </c>
      <c r="AR32" s="7"/>
      <c r="AS32" s="46"/>
      <c r="AT32" s="46"/>
    </row>
    <row r="33" spans="1:46" ht="15.75" hidden="1" customHeight="1">
      <c r="A33" s="101"/>
      <c r="B33" s="101"/>
      <c r="C33" s="43" t="s">
        <v>124</v>
      </c>
      <c r="D33" s="43"/>
      <c r="E33" s="43" t="s">
        <v>124</v>
      </c>
      <c r="F33" s="43"/>
      <c r="G33" s="43"/>
      <c r="H33" s="43" t="s">
        <v>124</v>
      </c>
      <c r="I33" s="43" t="s">
        <v>124</v>
      </c>
      <c r="J33" s="43"/>
      <c r="K33" s="43"/>
      <c r="L33" s="43"/>
      <c r="M33" s="43"/>
      <c r="N33" s="43" t="s">
        <v>124</v>
      </c>
      <c r="O33" s="44" t="s">
        <v>124</v>
      </c>
      <c r="P33" s="44" t="s">
        <v>124</v>
      </c>
      <c r="Q33" s="44"/>
      <c r="R33" s="44"/>
      <c r="S33" s="44" t="s">
        <v>124</v>
      </c>
      <c r="T33" s="44" t="s">
        <v>124</v>
      </c>
      <c r="U33" s="44"/>
      <c r="V33" s="44" t="s">
        <v>124</v>
      </c>
      <c r="W33" s="44"/>
      <c r="X33" s="44" t="s">
        <v>124</v>
      </c>
      <c r="Y33" s="44"/>
      <c r="Z33" s="44"/>
      <c r="AA33" s="44"/>
      <c r="AB33" s="44"/>
      <c r="AC33" s="44"/>
      <c r="AD33" s="44"/>
      <c r="AE33" s="44"/>
      <c r="AF33" s="44"/>
      <c r="AG33" s="44"/>
      <c r="AH33" s="43"/>
      <c r="AI33" s="43"/>
      <c r="AJ33" s="43"/>
      <c r="AK33" s="43"/>
      <c r="AL33" s="43"/>
      <c r="AM33" s="44"/>
      <c r="AN33" s="44"/>
      <c r="AO33" s="44"/>
      <c r="AP33" s="45"/>
      <c r="AQ33" s="7">
        <f t="shared" si="2"/>
        <v>11</v>
      </c>
      <c r="AR33" s="7"/>
      <c r="AS33" s="47"/>
      <c r="AT33" s="47"/>
    </row>
    <row r="34" spans="1:46" ht="15.75" hidden="1" customHeight="1">
      <c r="A34" s="101"/>
      <c r="B34" s="101"/>
      <c r="C34" s="50" t="b">
        <f t="shared" ref="C34:AL34" si="15">IF(C33="x",TRUE,FALSE)</f>
        <v>1</v>
      </c>
      <c r="D34" s="50" t="b">
        <f t="shared" si="15"/>
        <v>0</v>
      </c>
      <c r="E34" s="50" t="b">
        <f t="shared" si="15"/>
        <v>1</v>
      </c>
      <c r="F34" s="50" t="b">
        <f t="shared" si="15"/>
        <v>0</v>
      </c>
      <c r="G34" s="50" t="b">
        <f t="shared" si="15"/>
        <v>0</v>
      </c>
      <c r="H34" s="50" t="b">
        <f t="shared" si="15"/>
        <v>1</v>
      </c>
      <c r="I34" s="50" t="b">
        <f t="shared" si="15"/>
        <v>1</v>
      </c>
      <c r="J34" s="50" t="b">
        <f t="shared" si="15"/>
        <v>0</v>
      </c>
      <c r="K34" s="50" t="b">
        <f t="shared" si="15"/>
        <v>0</v>
      </c>
      <c r="L34" s="50" t="b">
        <f t="shared" si="15"/>
        <v>0</v>
      </c>
      <c r="M34" s="50" t="b">
        <f t="shared" si="15"/>
        <v>0</v>
      </c>
      <c r="N34" s="50" t="b">
        <f t="shared" si="15"/>
        <v>1</v>
      </c>
      <c r="O34" s="50" t="b">
        <f t="shared" si="15"/>
        <v>1</v>
      </c>
      <c r="P34" s="50" t="b">
        <f t="shared" si="15"/>
        <v>1</v>
      </c>
      <c r="Q34" s="50" t="b">
        <f t="shared" si="15"/>
        <v>0</v>
      </c>
      <c r="R34" s="50" t="b">
        <f t="shared" si="15"/>
        <v>0</v>
      </c>
      <c r="S34" s="50" t="b">
        <f t="shared" si="15"/>
        <v>1</v>
      </c>
      <c r="T34" s="50" t="b">
        <f t="shared" si="15"/>
        <v>1</v>
      </c>
      <c r="U34" s="50" t="b">
        <f t="shared" si="15"/>
        <v>0</v>
      </c>
      <c r="V34" s="50" t="b">
        <f t="shared" si="15"/>
        <v>1</v>
      </c>
      <c r="W34" s="50" t="b">
        <f t="shared" si="15"/>
        <v>0</v>
      </c>
      <c r="X34" s="50" t="b">
        <f t="shared" si="15"/>
        <v>1</v>
      </c>
      <c r="Y34" s="50" t="b">
        <f t="shared" si="15"/>
        <v>0</v>
      </c>
      <c r="Z34" s="50" t="b">
        <f t="shared" si="15"/>
        <v>0</v>
      </c>
      <c r="AA34" s="50" t="b">
        <f t="shared" si="15"/>
        <v>0</v>
      </c>
      <c r="AB34" s="50" t="b">
        <f t="shared" si="15"/>
        <v>0</v>
      </c>
      <c r="AC34" s="50" t="b">
        <f t="shared" si="15"/>
        <v>0</v>
      </c>
      <c r="AD34" s="50" t="b">
        <f t="shared" si="15"/>
        <v>0</v>
      </c>
      <c r="AE34" s="50" t="b">
        <f t="shared" si="15"/>
        <v>0</v>
      </c>
      <c r="AF34" s="50" t="b">
        <f t="shared" si="15"/>
        <v>0</v>
      </c>
      <c r="AG34" s="50" t="b">
        <f t="shared" si="15"/>
        <v>0</v>
      </c>
      <c r="AH34" s="50" t="b">
        <f t="shared" si="15"/>
        <v>0</v>
      </c>
      <c r="AI34" s="50" t="b">
        <f t="shared" si="15"/>
        <v>0</v>
      </c>
      <c r="AJ34" s="50" t="b">
        <f t="shared" si="15"/>
        <v>0</v>
      </c>
      <c r="AK34" s="50" t="b">
        <f t="shared" si="15"/>
        <v>0</v>
      </c>
      <c r="AL34" s="50" t="b">
        <f t="shared" si="15"/>
        <v>0</v>
      </c>
      <c r="AM34" s="44"/>
      <c r="AN34" s="44"/>
      <c r="AO34" s="44"/>
      <c r="AP34" s="45"/>
      <c r="AQ34" s="7">
        <f t="shared" si="2"/>
        <v>0</v>
      </c>
      <c r="AR34" s="7"/>
      <c r="AS34" s="46"/>
      <c r="AT34" s="46"/>
    </row>
    <row r="35" spans="1:46" ht="15.75" customHeight="1">
      <c r="A35" s="101"/>
      <c r="B35" s="101"/>
      <c r="C35" s="48" t="str">
        <f t="shared" ref="C35:AM35" si="16">IF(OR(AND(C32=FALSE,C34="TRUE"),AND(ISBLANK(C32),C34=TRUE)),"x","")</f>
        <v/>
      </c>
      <c r="D35" s="48" t="str">
        <f t="shared" si="16"/>
        <v/>
      </c>
      <c r="E35" s="48" t="str">
        <f t="shared" si="16"/>
        <v/>
      </c>
      <c r="F35" s="48" t="str">
        <f t="shared" si="16"/>
        <v/>
      </c>
      <c r="G35" s="48" t="str">
        <f t="shared" si="16"/>
        <v/>
      </c>
      <c r="H35" s="48" t="str">
        <f t="shared" si="16"/>
        <v/>
      </c>
      <c r="I35" s="48" t="str">
        <f t="shared" si="16"/>
        <v/>
      </c>
      <c r="J35" s="48" t="str">
        <f t="shared" si="16"/>
        <v/>
      </c>
      <c r="K35" s="48" t="str">
        <f t="shared" si="16"/>
        <v/>
      </c>
      <c r="L35" s="48" t="str">
        <f t="shared" si="16"/>
        <v/>
      </c>
      <c r="M35" s="48" t="str">
        <f t="shared" si="16"/>
        <v/>
      </c>
      <c r="N35" s="48" t="str">
        <f t="shared" si="16"/>
        <v>x</v>
      </c>
      <c r="O35" s="48" t="str">
        <f t="shared" si="16"/>
        <v>x</v>
      </c>
      <c r="P35" s="48" t="str">
        <f t="shared" si="16"/>
        <v/>
      </c>
      <c r="Q35" s="48" t="str">
        <f t="shared" si="16"/>
        <v/>
      </c>
      <c r="R35" s="48" t="str">
        <f t="shared" si="16"/>
        <v/>
      </c>
      <c r="S35" s="48" t="str">
        <f t="shared" si="16"/>
        <v>x</v>
      </c>
      <c r="T35" s="48" t="str">
        <f t="shared" si="16"/>
        <v>x</v>
      </c>
      <c r="U35" s="48" t="str">
        <f t="shared" si="16"/>
        <v/>
      </c>
      <c r="V35" s="48" t="str">
        <f t="shared" si="16"/>
        <v/>
      </c>
      <c r="W35" s="48" t="str">
        <f t="shared" si="16"/>
        <v/>
      </c>
      <c r="X35" s="48" t="str">
        <f t="shared" si="16"/>
        <v/>
      </c>
      <c r="Y35" s="48" t="str">
        <f t="shared" si="16"/>
        <v/>
      </c>
      <c r="Z35" s="48" t="str">
        <f t="shared" si="16"/>
        <v/>
      </c>
      <c r="AA35" s="48" t="str">
        <f t="shared" si="16"/>
        <v/>
      </c>
      <c r="AB35" s="48" t="str">
        <f t="shared" si="16"/>
        <v/>
      </c>
      <c r="AC35" s="48" t="str">
        <f t="shared" si="16"/>
        <v/>
      </c>
      <c r="AD35" s="48" t="str">
        <f t="shared" si="16"/>
        <v/>
      </c>
      <c r="AE35" s="48" t="str">
        <f t="shared" si="16"/>
        <v/>
      </c>
      <c r="AF35" s="48" t="str">
        <f t="shared" si="16"/>
        <v/>
      </c>
      <c r="AG35" s="48" t="str">
        <f t="shared" si="16"/>
        <v/>
      </c>
      <c r="AH35" s="48" t="str">
        <f t="shared" si="16"/>
        <v/>
      </c>
      <c r="AI35" s="48" t="str">
        <f t="shared" si="16"/>
        <v/>
      </c>
      <c r="AJ35" s="48" t="str">
        <f t="shared" si="16"/>
        <v/>
      </c>
      <c r="AK35" s="48" t="str">
        <f t="shared" si="16"/>
        <v/>
      </c>
      <c r="AL35" s="48" t="str">
        <f t="shared" si="16"/>
        <v/>
      </c>
      <c r="AM35" s="48" t="str">
        <f t="shared" si="16"/>
        <v/>
      </c>
      <c r="AN35" s="44"/>
      <c r="AO35" s="44"/>
      <c r="AP35" s="45"/>
      <c r="AQ35" s="7">
        <f t="shared" si="2"/>
        <v>4</v>
      </c>
      <c r="AR35" s="7"/>
      <c r="AS35" s="47"/>
      <c r="AT35" s="47"/>
    </row>
    <row r="36" spans="1:46" ht="15.75" hidden="1" customHeight="1">
      <c r="A36" s="101"/>
      <c r="B36" s="105" t="s">
        <v>55</v>
      </c>
      <c r="C36" s="43" t="b">
        <f>ISNUMBER(SEARCH("precise location", AP36))</f>
        <v>1</v>
      </c>
      <c r="D36" s="43"/>
      <c r="E36" s="43" t="b">
        <f>ISNUMBER(SEARCH("coarse location", AP36))</f>
        <v>1</v>
      </c>
      <c r="F36" s="43"/>
      <c r="G36" s="43"/>
      <c r="H36" s="43" t="b">
        <f>ISNUMBER(SEARCH("name", AP36))</f>
        <v>1</v>
      </c>
      <c r="I36" s="43" t="b">
        <f>ISNUMBER(SEARCH("email", AP36))</f>
        <v>1</v>
      </c>
      <c r="J36" s="43" t="b">
        <f>ISNUMBER(SEARCH("phone number", AP36))</f>
        <v>1</v>
      </c>
      <c r="K36" s="43"/>
      <c r="L36" s="43"/>
      <c r="M36" s="43" t="b">
        <f>ISNUMBER(SEARCH("physical address", AP36))</f>
        <v>1</v>
      </c>
      <c r="N36" s="43"/>
      <c r="O36" s="44"/>
      <c r="P36" s="43" t="b">
        <f>ISNUMBER(SEARCH("device id", AP36))</f>
        <v>1</v>
      </c>
      <c r="Q36" s="44"/>
      <c r="R36" s="44"/>
      <c r="S36" s="43"/>
      <c r="T36" s="43"/>
      <c r="U36" s="43"/>
      <c r="V36" s="43" t="b">
        <f>ISNUMBER(SEARCH("product interaction", AP36))</f>
        <v>1</v>
      </c>
      <c r="W36" s="43" t="b">
        <f>ISNUMBER(SEARCH("browsing history", AP36))</f>
        <v>0</v>
      </c>
      <c r="X36" s="43" t="b">
        <f>ISNUMBER(SEARCH("diagnostic", AP36))</f>
        <v>1</v>
      </c>
      <c r="Y36" s="43" t="b">
        <f>ISNUMBER(SEARCH("search history", AP36))</f>
        <v>1</v>
      </c>
      <c r="Z36" s="43" t="b">
        <f>ISNUMBER(SEARCH("user id", AP36))</f>
        <v>1</v>
      </c>
      <c r="AA36" s="44"/>
      <c r="AB36" s="44"/>
      <c r="AC36" s="43" t="b">
        <f>ISNUMBER(SEARCH("credit info", AP36))</f>
        <v>0</v>
      </c>
      <c r="AD36" s="44"/>
      <c r="AE36" s="43" t="b">
        <f>ISNUMBER(SEARCH("purchase history", AP36))</f>
        <v>1</v>
      </c>
      <c r="AF36" s="43" t="b">
        <f>ISNUMBER(SEARCH("contact info", AP36))</f>
        <v>1</v>
      </c>
      <c r="AG36" s="44"/>
      <c r="AH36" s="43" t="b">
        <f>ISNUMBER(SEARCH("other user contact info", AP36))</f>
        <v>0</v>
      </c>
      <c r="AI36" s="43" t="b">
        <f>ISNUMBER(SEARCH("user content", AP36))</f>
        <v>1</v>
      </c>
      <c r="AJ36" s="43" t="b">
        <f>ISNUMBER(SEARCH("other financial info", AP36))</f>
        <v>0</v>
      </c>
      <c r="AK36" s="43" t="b">
        <f>ISNUMBER(SEARCH("other data", AP36))</f>
        <v>1</v>
      </c>
      <c r="AL36" s="43" t="b">
        <f>ISNUMBER(SEARCH("sensitive info", AP36))</f>
        <v>1</v>
      </c>
      <c r="AM36" s="44" t="s">
        <v>124</v>
      </c>
      <c r="AN36" s="44">
        <v>368677368</v>
      </c>
      <c r="AO36" s="44"/>
      <c r="AP36" s="45" t="s">
        <v>208</v>
      </c>
      <c r="AQ36" s="7">
        <f t="shared" si="2"/>
        <v>0</v>
      </c>
      <c r="AR36" s="7"/>
      <c r="AS36" s="46"/>
      <c r="AT36" s="46"/>
    </row>
    <row r="37" spans="1:46" ht="15.75" hidden="1" customHeight="1">
      <c r="A37" s="101"/>
      <c r="B37" s="101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 t="s">
        <v>124</v>
      </c>
      <c r="O37" s="44" t="s">
        <v>124</v>
      </c>
      <c r="P37" s="44" t="s">
        <v>124</v>
      </c>
      <c r="Q37" s="44" t="s">
        <v>124</v>
      </c>
      <c r="R37" s="44" t="s">
        <v>124</v>
      </c>
      <c r="S37" s="44" t="s">
        <v>124</v>
      </c>
      <c r="T37" s="44" t="s">
        <v>124</v>
      </c>
      <c r="U37" s="44"/>
      <c r="V37" s="44"/>
      <c r="W37" s="44"/>
      <c r="X37" s="44" t="s">
        <v>124</v>
      </c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3"/>
      <c r="AJ37" s="43"/>
      <c r="AK37" s="43"/>
      <c r="AL37" s="43"/>
      <c r="AM37" s="44"/>
      <c r="AN37" s="44"/>
      <c r="AO37" s="44"/>
      <c r="AP37" s="45"/>
      <c r="AQ37" s="7">
        <f t="shared" si="2"/>
        <v>8</v>
      </c>
      <c r="AR37" s="7"/>
      <c r="AS37" s="47"/>
      <c r="AT37" s="47"/>
    </row>
    <row r="38" spans="1:46" ht="15.75" hidden="1" customHeight="1">
      <c r="A38" s="101"/>
      <c r="B38" s="101"/>
      <c r="C38" s="50" t="b">
        <f t="shared" ref="C38:AL38" si="17">IF(C37="x",TRUE,FALSE)</f>
        <v>0</v>
      </c>
      <c r="D38" s="50" t="b">
        <f t="shared" si="17"/>
        <v>0</v>
      </c>
      <c r="E38" s="50" t="b">
        <f t="shared" si="17"/>
        <v>0</v>
      </c>
      <c r="F38" s="50" t="b">
        <f t="shared" si="17"/>
        <v>0</v>
      </c>
      <c r="G38" s="50" t="b">
        <f t="shared" si="17"/>
        <v>0</v>
      </c>
      <c r="H38" s="50" t="b">
        <f t="shared" si="17"/>
        <v>0</v>
      </c>
      <c r="I38" s="50" t="b">
        <f t="shared" si="17"/>
        <v>0</v>
      </c>
      <c r="J38" s="50" t="b">
        <f t="shared" si="17"/>
        <v>0</v>
      </c>
      <c r="K38" s="50" t="b">
        <f t="shared" si="17"/>
        <v>0</v>
      </c>
      <c r="L38" s="50" t="b">
        <f t="shared" si="17"/>
        <v>0</v>
      </c>
      <c r="M38" s="50" t="b">
        <f t="shared" si="17"/>
        <v>0</v>
      </c>
      <c r="N38" s="50" t="b">
        <f t="shared" si="17"/>
        <v>1</v>
      </c>
      <c r="O38" s="50" t="b">
        <f t="shared" si="17"/>
        <v>1</v>
      </c>
      <c r="P38" s="50" t="b">
        <f t="shared" si="17"/>
        <v>1</v>
      </c>
      <c r="Q38" s="50" t="b">
        <f t="shared" si="17"/>
        <v>1</v>
      </c>
      <c r="R38" s="50" t="b">
        <f t="shared" si="17"/>
        <v>1</v>
      </c>
      <c r="S38" s="50" t="b">
        <f t="shared" si="17"/>
        <v>1</v>
      </c>
      <c r="T38" s="50" t="b">
        <f t="shared" si="17"/>
        <v>1</v>
      </c>
      <c r="U38" s="50" t="b">
        <f t="shared" si="17"/>
        <v>0</v>
      </c>
      <c r="V38" s="50" t="b">
        <f t="shared" si="17"/>
        <v>0</v>
      </c>
      <c r="W38" s="50" t="b">
        <f t="shared" si="17"/>
        <v>0</v>
      </c>
      <c r="X38" s="50" t="b">
        <f t="shared" si="17"/>
        <v>1</v>
      </c>
      <c r="Y38" s="50" t="b">
        <f t="shared" si="17"/>
        <v>0</v>
      </c>
      <c r="Z38" s="50" t="b">
        <f t="shared" si="17"/>
        <v>0</v>
      </c>
      <c r="AA38" s="50" t="b">
        <f t="shared" si="17"/>
        <v>0</v>
      </c>
      <c r="AB38" s="50" t="b">
        <f t="shared" si="17"/>
        <v>0</v>
      </c>
      <c r="AC38" s="50" t="b">
        <f t="shared" si="17"/>
        <v>0</v>
      </c>
      <c r="AD38" s="50" t="b">
        <f t="shared" si="17"/>
        <v>0</v>
      </c>
      <c r="AE38" s="50" t="b">
        <f t="shared" si="17"/>
        <v>0</v>
      </c>
      <c r="AF38" s="50" t="b">
        <f t="shared" si="17"/>
        <v>0</v>
      </c>
      <c r="AG38" s="50" t="b">
        <f t="shared" si="17"/>
        <v>0</v>
      </c>
      <c r="AH38" s="50" t="b">
        <f t="shared" si="17"/>
        <v>0</v>
      </c>
      <c r="AI38" s="50" t="b">
        <f t="shared" si="17"/>
        <v>0</v>
      </c>
      <c r="AJ38" s="50" t="b">
        <f t="shared" si="17"/>
        <v>0</v>
      </c>
      <c r="AK38" s="50" t="b">
        <f t="shared" si="17"/>
        <v>0</v>
      </c>
      <c r="AL38" s="50" t="b">
        <f t="shared" si="17"/>
        <v>0</v>
      </c>
      <c r="AM38" s="44"/>
      <c r="AN38" s="44"/>
      <c r="AO38" s="44"/>
      <c r="AP38" s="45"/>
      <c r="AQ38" s="7">
        <f t="shared" si="2"/>
        <v>0</v>
      </c>
      <c r="AR38" s="7"/>
      <c r="AS38" s="46"/>
      <c r="AT38" s="46"/>
    </row>
    <row r="39" spans="1:46" ht="15.75" customHeight="1">
      <c r="A39" s="101"/>
      <c r="B39" s="101"/>
      <c r="C39" s="48" t="str">
        <f t="shared" ref="C39:AL39" si="18">IF(OR(AND(C36=FALSE,C38="TRUE"),AND(ISBLANK(C36),C38=TRUE)),"x","")</f>
        <v/>
      </c>
      <c r="D39" s="48" t="str">
        <f t="shared" si="18"/>
        <v/>
      </c>
      <c r="E39" s="48" t="str">
        <f t="shared" si="18"/>
        <v/>
      </c>
      <c r="F39" s="48" t="str">
        <f t="shared" si="18"/>
        <v/>
      </c>
      <c r="G39" s="48" t="str">
        <f t="shared" si="18"/>
        <v/>
      </c>
      <c r="H39" s="48" t="str">
        <f t="shared" si="18"/>
        <v/>
      </c>
      <c r="I39" s="48" t="str">
        <f t="shared" si="18"/>
        <v/>
      </c>
      <c r="J39" s="48" t="str">
        <f t="shared" si="18"/>
        <v/>
      </c>
      <c r="K39" s="48" t="str">
        <f t="shared" si="18"/>
        <v/>
      </c>
      <c r="L39" s="48" t="str">
        <f t="shared" si="18"/>
        <v/>
      </c>
      <c r="M39" s="48" t="str">
        <f t="shared" si="18"/>
        <v/>
      </c>
      <c r="N39" s="48" t="str">
        <f t="shared" si="18"/>
        <v>x</v>
      </c>
      <c r="O39" s="48" t="str">
        <f t="shared" si="18"/>
        <v>x</v>
      </c>
      <c r="P39" s="48" t="str">
        <f t="shared" si="18"/>
        <v/>
      </c>
      <c r="Q39" s="48" t="str">
        <f t="shared" si="18"/>
        <v>x</v>
      </c>
      <c r="R39" s="48" t="str">
        <f t="shared" si="18"/>
        <v>x</v>
      </c>
      <c r="S39" s="48" t="str">
        <f t="shared" si="18"/>
        <v>x</v>
      </c>
      <c r="T39" s="48" t="str">
        <f t="shared" si="18"/>
        <v>x</v>
      </c>
      <c r="U39" s="48" t="str">
        <f t="shared" si="18"/>
        <v/>
      </c>
      <c r="V39" s="48" t="str">
        <f t="shared" si="18"/>
        <v/>
      </c>
      <c r="W39" s="48" t="str">
        <f t="shared" si="18"/>
        <v/>
      </c>
      <c r="X39" s="48" t="str">
        <f t="shared" si="18"/>
        <v/>
      </c>
      <c r="Y39" s="48" t="str">
        <f t="shared" si="18"/>
        <v/>
      </c>
      <c r="Z39" s="48" t="str">
        <f t="shared" si="18"/>
        <v/>
      </c>
      <c r="AA39" s="48" t="str">
        <f t="shared" si="18"/>
        <v/>
      </c>
      <c r="AB39" s="48" t="str">
        <f t="shared" si="18"/>
        <v/>
      </c>
      <c r="AC39" s="48" t="str">
        <f t="shared" si="18"/>
        <v/>
      </c>
      <c r="AD39" s="48" t="str">
        <f t="shared" si="18"/>
        <v/>
      </c>
      <c r="AE39" s="48" t="str">
        <f t="shared" si="18"/>
        <v/>
      </c>
      <c r="AF39" s="48" t="str">
        <f t="shared" si="18"/>
        <v/>
      </c>
      <c r="AG39" s="48" t="str">
        <f t="shared" si="18"/>
        <v/>
      </c>
      <c r="AH39" s="48" t="str">
        <f t="shared" si="18"/>
        <v/>
      </c>
      <c r="AI39" s="48" t="str">
        <f t="shared" si="18"/>
        <v/>
      </c>
      <c r="AJ39" s="48" t="str">
        <f t="shared" si="18"/>
        <v/>
      </c>
      <c r="AK39" s="48" t="str">
        <f t="shared" si="18"/>
        <v/>
      </c>
      <c r="AL39" s="48" t="str">
        <f t="shared" si="18"/>
        <v/>
      </c>
      <c r="AM39" s="44"/>
      <c r="AN39" s="44"/>
      <c r="AO39" s="44"/>
      <c r="AP39" s="45"/>
      <c r="AQ39" s="7">
        <f t="shared" si="2"/>
        <v>6</v>
      </c>
      <c r="AR39" s="7"/>
      <c r="AS39" s="47"/>
      <c r="AT39" s="47"/>
    </row>
    <row r="40" spans="1:46" ht="15.75" hidden="1" customHeight="1">
      <c r="A40" s="101"/>
      <c r="B40" s="105" t="s">
        <v>56</v>
      </c>
      <c r="C40" s="43" t="b">
        <f>ISNUMBER(SEARCH("precise location", AP40))</f>
        <v>1</v>
      </c>
      <c r="D40" s="43"/>
      <c r="E40" s="43" t="b">
        <f>ISNUMBER(SEARCH("coarse location", AP40))</f>
        <v>1</v>
      </c>
      <c r="F40" s="43"/>
      <c r="G40" s="43"/>
      <c r="H40" s="43" t="b">
        <f>ISNUMBER(SEARCH("name", AP40))</f>
        <v>1</v>
      </c>
      <c r="I40" s="43" t="b">
        <f>ISNUMBER(SEARCH("email", AP40))</f>
        <v>1</v>
      </c>
      <c r="J40" s="43" t="b">
        <f>ISNUMBER(SEARCH("phone number", AP40))</f>
        <v>1</v>
      </c>
      <c r="K40" s="43"/>
      <c r="L40" s="43"/>
      <c r="M40" s="43" t="b">
        <f>ISNUMBER(SEARCH("physical address", AP40))</f>
        <v>1</v>
      </c>
      <c r="N40" s="43"/>
      <c r="O40" s="44"/>
      <c r="P40" s="43" t="b">
        <f>ISNUMBER(SEARCH("device id", AP40))</f>
        <v>1</v>
      </c>
      <c r="Q40" s="44"/>
      <c r="R40" s="44"/>
      <c r="S40" s="43"/>
      <c r="T40" s="43"/>
      <c r="U40" s="43"/>
      <c r="V40" s="43" t="b">
        <f>ISNUMBER(SEARCH("product interaction", AP40))</f>
        <v>1</v>
      </c>
      <c r="W40" s="43" t="b">
        <f>ISNUMBER(SEARCH("browsing history", AP40))</f>
        <v>0</v>
      </c>
      <c r="X40" s="43" t="b">
        <f>ISNUMBER(SEARCH("diagnostic", AP40))</f>
        <v>1</v>
      </c>
      <c r="Y40" s="43" t="b">
        <f>ISNUMBER(SEARCH("search history", AP40))</f>
        <v>1</v>
      </c>
      <c r="Z40" s="43" t="b">
        <f>ISNUMBER(SEARCH("user id", AP40))</f>
        <v>1</v>
      </c>
      <c r="AA40" s="44"/>
      <c r="AB40" s="44"/>
      <c r="AC40" s="43" t="b">
        <f>ISNUMBER(SEARCH("credit info", AP40))</f>
        <v>0</v>
      </c>
      <c r="AD40" s="44"/>
      <c r="AE40" s="43" t="b">
        <f>ISNUMBER(SEARCH("purchase history", AP40))</f>
        <v>1</v>
      </c>
      <c r="AF40" s="43" t="b">
        <f>ISNUMBER(SEARCH("contact info", AP40))</f>
        <v>1</v>
      </c>
      <c r="AG40" s="44"/>
      <c r="AH40" s="43" t="b">
        <f>ISNUMBER(SEARCH("other user contact info", AP40))</f>
        <v>1</v>
      </c>
      <c r="AI40" s="43" t="b">
        <f>ISNUMBER(SEARCH("user content", AP40))</f>
        <v>1</v>
      </c>
      <c r="AJ40" s="43" t="b">
        <f>ISNUMBER(SEARCH("other financial info", AP40))</f>
        <v>0</v>
      </c>
      <c r="AK40" s="43" t="b">
        <f>ISNUMBER(SEARCH("other data", AP40))</f>
        <v>1</v>
      </c>
      <c r="AL40" s="43" t="b">
        <f>ISNUMBER(SEARCH("sensitive info", AP40))</f>
        <v>1</v>
      </c>
      <c r="AM40" s="44"/>
      <c r="AN40" s="44">
        <v>529379082</v>
      </c>
      <c r="AO40" s="44" t="s">
        <v>132</v>
      </c>
      <c r="AP40" s="45" t="s">
        <v>142</v>
      </c>
      <c r="AQ40" s="7">
        <f t="shared" si="2"/>
        <v>0</v>
      </c>
      <c r="AR40" s="7"/>
      <c r="AS40" s="46"/>
      <c r="AT40" s="46"/>
    </row>
    <row r="41" spans="1:46" ht="15.75" hidden="1" customHeight="1">
      <c r="A41" s="101"/>
      <c r="B41" s="101"/>
      <c r="C41" s="43" t="s">
        <v>124</v>
      </c>
      <c r="D41" s="43" t="s">
        <v>124</v>
      </c>
      <c r="E41" s="43" t="s">
        <v>124</v>
      </c>
      <c r="F41" s="43"/>
      <c r="G41" s="43"/>
      <c r="H41" s="43"/>
      <c r="I41" s="43"/>
      <c r="J41" s="43"/>
      <c r="K41" s="43"/>
      <c r="L41" s="43"/>
      <c r="M41" s="43"/>
      <c r="N41" s="43" t="s">
        <v>124</v>
      </c>
      <c r="O41" s="44" t="s">
        <v>124</v>
      </c>
      <c r="P41" s="44" t="s">
        <v>124</v>
      </c>
      <c r="Q41" s="44"/>
      <c r="R41" s="44"/>
      <c r="S41" s="44" t="s">
        <v>124</v>
      </c>
      <c r="T41" s="43"/>
      <c r="U41" s="43"/>
      <c r="V41" s="43"/>
      <c r="W41" s="43"/>
      <c r="X41" s="43"/>
      <c r="Y41" s="43"/>
      <c r="Z41" s="43"/>
      <c r="AA41" s="44"/>
      <c r="AB41" s="44"/>
      <c r="AC41" s="43"/>
      <c r="AD41" s="44"/>
      <c r="AE41" s="43"/>
      <c r="AF41" s="43"/>
      <c r="AG41" s="44"/>
      <c r="AH41" s="43"/>
      <c r="AI41" s="43"/>
      <c r="AJ41" s="43"/>
      <c r="AK41" s="43"/>
      <c r="AL41" s="43"/>
      <c r="AM41" s="44"/>
      <c r="AN41" s="44"/>
      <c r="AO41" s="44"/>
      <c r="AP41" s="45"/>
      <c r="AQ41" s="7">
        <f t="shared" si="2"/>
        <v>7</v>
      </c>
      <c r="AR41" s="7"/>
      <c r="AS41" s="47"/>
      <c r="AT41" s="47"/>
    </row>
    <row r="42" spans="1:46" ht="15.75" hidden="1" customHeight="1">
      <c r="A42" s="101"/>
      <c r="B42" s="101"/>
      <c r="C42" s="50" t="b">
        <f t="shared" ref="C42:AL42" si="19">IF(C41="x",TRUE,FALSE)</f>
        <v>1</v>
      </c>
      <c r="D42" s="50" t="b">
        <f t="shared" si="19"/>
        <v>1</v>
      </c>
      <c r="E42" s="50" t="b">
        <f t="shared" si="19"/>
        <v>1</v>
      </c>
      <c r="F42" s="50" t="b">
        <f t="shared" si="19"/>
        <v>0</v>
      </c>
      <c r="G42" s="50" t="b">
        <f t="shared" si="19"/>
        <v>0</v>
      </c>
      <c r="H42" s="50" t="b">
        <f t="shared" si="19"/>
        <v>0</v>
      </c>
      <c r="I42" s="50" t="b">
        <f t="shared" si="19"/>
        <v>0</v>
      </c>
      <c r="J42" s="50" t="b">
        <f t="shared" si="19"/>
        <v>0</v>
      </c>
      <c r="K42" s="50" t="b">
        <f t="shared" si="19"/>
        <v>0</v>
      </c>
      <c r="L42" s="50" t="b">
        <f t="shared" si="19"/>
        <v>0</v>
      </c>
      <c r="M42" s="50" t="b">
        <f t="shared" si="19"/>
        <v>0</v>
      </c>
      <c r="N42" s="50" t="b">
        <f t="shared" si="19"/>
        <v>1</v>
      </c>
      <c r="O42" s="50" t="b">
        <f t="shared" si="19"/>
        <v>1</v>
      </c>
      <c r="P42" s="50" t="b">
        <f t="shared" si="19"/>
        <v>1</v>
      </c>
      <c r="Q42" s="50" t="b">
        <f t="shared" si="19"/>
        <v>0</v>
      </c>
      <c r="R42" s="50" t="b">
        <f t="shared" si="19"/>
        <v>0</v>
      </c>
      <c r="S42" s="50" t="b">
        <f t="shared" si="19"/>
        <v>1</v>
      </c>
      <c r="T42" s="50" t="b">
        <f t="shared" si="19"/>
        <v>0</v>
      </c>
      <c r="U42" s="50" t="b">
        <f t="shared" si="19"/>
        <v>0</v>
      </c>
      <c r="V42" s="50" t="b">
        <f t="shared" si="19"/>
        <v>0</v>
      </c>
      <c r="W42" s="50" t="b">
        <f t="shared" si="19"/>
        <v>0</v>
      </c>
      <c r="X42" s="50" t="b">
        <f t="shared" si="19"/>
        <v>0</v>
      </c>
      <c r="Y42" s="50" t="b">
        <f t="shared" si="19"/>
        <v>0</v>
      </c>
      <c r="Z42" s="50" t="b">
        <f t="shared" si="19"/>
        <v>0</v>
      </c>
      <c r="AA42" s="50" t="b">
        <f t="shared" si="19"/>
        <v>0</v>
      </c>
      <c r="AB42" s="50" t="b">
        <f t="shared" si="19"/>
        <v>0</v>
      </c>
      <c r="AC42" s="50" t="b">
        <f t="shared" si="19"/>
        <v>0</v>
      </c>
      <c r="AD42" s="50" t="b">
        <f t="shared" si="19"/>
        <v>0</v>
      </c>
      <c r="AE42" s="50" t="b">
        <f t="shared" si="19"/>
        <v>0</v>
      </c>
      <c r="AF42" s="50" t="b">
        <f t="shared" si="19"/>
        <v>0</v>
      </c>
      <c r="AG42" s="50" t="b">
        <f t="shared" si="19"/>
        <v>0</v>
      </c>
      <c r="AH42" s="50" t="b">
        <f t="shared" si="19"/>
        <v>0</v>
      </c>
      <c r="AI42" s="50" t="b">
        <f t="shared" si="19"/>
        <v>0</v>
      </c>
      <c r="AJ42" s="50" t="b">
        <f t="shared" si="19"/>
        <v>0</v>
      </c>
      <c r="AK42" s="50" t="b">
        <f t="shared" si="19"/>
        <v>0</v>
      </c>
      <c r="AL42" s="50" t="b">
        <f t="shared" si="19"/>
        <v>0</v>
      </c>
      <c r="AM42" s="44"/>
      <c r="AN42" s="44"/>
      <c r="AO42" s="44"/>
      <c r="AP42" s="45"/>
      <c r="AQ42" s="7">
        <f t="shared" si="2"/>
        <v>0</v>
      </c>
      <c r="AR42" s="7"/>
      <c r="AS42" s="46"/>
      <c r="AT42" s="46"/>
    </row>
    <row r="43" spans="1:46" ht="15.75" customHeight="1">
      <c r="A43" s="101"/>
      <c r="B43" s="101"/>
      <c r="C43" s="48" t="str">
        <f t="shared" ref="C43:AL43" si="20">IF(OR(AND(C40=FALSE,C42="TRUE"),AND(ISBLANK(C40),C42=TRUE)),"x","")</f>
        <v/>
      </c>
      <c r="D43" s="48" t="str">
        <f t="shared" si="20"/>
        <v>x</v>
      </c>
      <c r="E43" s="48" t="str">
        <f t="shared" si="20"/>
        <v/>
      </c>
      <c r="F43" s="48" t="str">
        <f t="shared" si="20"/>
        <v/>
      </c>
      <c r="G43" s="48" t="str">
        <f t="shared" si="20"/>
        <v/>
      </c>
      <c r="H43" s="48" t="str">
        <f t="shared" si="20"/>
        <v/>
      </c>
      <c r="I43" s="48" t="str">
        <f t="shared" si="20"/>
        <v/>
      </c>
      <c r="J43" s="48" t="str">
        <f t="shared" si="20"/>
        <v/>
      </c>
      <c r="K43" s="48" t="str">
        <f t="shared" si="20"/>
        <v/>
      </c>
      <c r="L43" s="48" t="str">
        <f t="shared" si="20"/>
        <v/>
      </c>
      <c r="M43" s="48" t="str">
        <f t="shared" si="20"/>
        <v/>
      </c>
      <c r="N43" s="48" t="str">
        <f t="shared" si="20"/>
        <v>x</v>
      </c>
      <c r="O43" s="48" t="str">
        <f t="shared" si="20"/>
        <v>x</v>
      </c>
      <c r="P43" s="48" t="str">
        <f t="shared" si="20"/>
        <v/>
      </c>
      <c r="Q43" s="48" t="str">
        <f t="shared" si="20"/>
        <v/>
      </c>
      <c r="R43" s="48" t="str">
        <f t="shared" si="20"/>
        <v/>
      </c>
      <c r="S43" s="48" t="str">
        <f t="shared" si="20"/>
        <v>x</v>
      </c>
      <c r="T43" s="48" t="str">
        <f t="shared" si="20"/>
        <v/>
      </c>
      <c r="U43" s="48" t="str">
        <f t="shared" si="20"/>
        <v/>
      </c>
      <c r="V43" s="48" t="str">
        <f t="shared" si="20"/>
        <v/>
      </c>
      <c r="W43" s="48" t="str">
        <f t="shared" si="20"/>
        <v/>
      </c>
      <c r="X43" s="48" t="str">
        <f t="shared" si="20"/>
        <v/>
      </c>
      <c r="Y43" s="48" t="str">
        <f t="shared" si="20"/>
        <v/>
      </c>
      <c r="Z43" s="48" t="str">
        <f t="shared" si="20"/>
        <v/>
      </c>
      <c r="AA43" s="48" t="str">
        <f t="shared" si="20"/>
        <v/>
      </c>
      <c r="AB43" s="48" t="str">
        <f t="shared" si="20"/>
        <v/>
      </c>
      <c r="AC43" s="48" t="str">
        <f t="shared" si="20"/>
        <v/>
      </c>
      <c r="AD43" s="48" t="str">
        <f t="shared" si="20"/>
        <v/>
      </c>
      <c r="AE43" s="48" t="str">
        <f t="shared" si="20"/>
        <v/>
      </c>
      <c r="AF43" s="48" t="str">
        <f t="shared" si="20"/>
        <v/>
      </c>
      <c r="AG43" s="48" t="str">
        <f t="shared" si="20"/>
        <v/>
      </c>
      <c r="AH43" s="48" t="str">
        <f t="shared" si="20"/>
        <v/>
      </c>
      <c r="AI43" s="48" t="str">
        <f t="shared" si="20"/>
        <v/>
      </c>
      <c r="AJ43" s="48" t="str">
        <f t="shared" si="20"/>
        <v/>
      </c>
      <c r="AK43" s="48" t="str">
        <f t="shared" si="20"/>
        <v/>
      </c>
      <c r="AL43" s="48" t="str">
        <f t="shared" si="20"/>
        <v/>
      </c>
      <c r="AM43" s="44"/>
      <c r="AN43" s="44"/>
      <c r="AO43" s="44"/>
      <c r="AP43" s="45"/>
      <c r="AQ43" s="7">
        <f t="shared" si="2"/>
        <v>4</v>
      </c>
      <c r="AR43" s="7"/>
      <c r="AS43" s="47"/>
      <c r="AT43" s="47"/>
    </row>
    <row r="44" spans="1:46" ht="15.75" hidden="1" customHeight="1">
      <c r="A44" s="101"/>
      <c r="B44" s="105" t="s">
        <v>57</v>
      </c>
      <c r="C44" s="43" t="b">
        <f>ISNUMBER(SEARCH("precise location", AP44))</f>
        <v>1</v>
      </c>
      <c r="D44" s="43"/>
      <c r="E44" s="43" t="b">
        <f>ISNUMBER(SEARCH("coarse location", AP44))</f>
        <v>1</v>
      </c>
      <c r="F44" s="43"/>
      <c r="G44" s="43"/>
      <c r="H44" s="43" t="b">
        <f>ISNUMBER(SEARCH("name", AP44))</f>
        <v>1</v>
      </c>
      <c r="I44" s="43" t="b">
        <f>ISNUMBER(SEARCH("email", AP44))</f>
        <v>1</v>
      </c>
      <c r="J44" s="43" t="b">
        <f>ISNUMBER(SEARCH("phone number", AP44))</f>
        <v>1</v>
      </c>
      <c r="K44" s="43"/>
      <c r="L44" s="43"/>
      <c r="M44" s="43" t="b">
        <f>ISNUMBER(SEARCH("physical address", AP44))</f>
        <v>1</v>
      </c>
      <c r="N44" s="43"/>
      <c r="O44" s="44"/>
      <c r="P44" s="43" t="b">
        <f>ISNUMBER(SEARCH("device id", AP44))</f>
        <v>1</v>
      </c>
      <c r="Q44" s="44"/>
      <c r="R44" s="44"/>
      <c r="S44" s="43"/>
      <c r="T44" s="43"/>
      <c r="U44" s="43"/>
      <c r="V44" s="43" t="b">
        <f>ISNUMBER(SEARCH("product interaction", AP44))</f>
        <v>1</v>
      </c>
      <c r="W44" s="43" t="b">
        <f>ISNUMBER(SEARCH("browsing history", AP44))</f>
        <v>1</v>
      </c>
      <c r="X44" s="43" t="b">
        <f>ISNUMBER(SEARCH("diagnostic", AP44))</f>
        <v>1</v>
      </c>
      <c r="Y44" s="43" t="b">
        <f>ISNUMBER(SEARCH("search history", AP44))</f>
        <v>1</v>
      </c>
      <c r="Z44" s="43" t="b">
        <f>ISNUMBER(SEARCH("user id", AP44))</f>
        <v>1</v>
      </c>
      <c r="AA44" s="44"/>
      <c r="AB44" s="44"/>
      <c r="AC44" s="43" t="b">
        <f>ISNUMBER(SEARCH("credit info", AP44))</f>
        <v>0</v>
      </c>
      <c r="AD44" s="44"/>
      <c r="AE44" s="43" t="b">
        <f>ISNUMBER(SEARCH("purchase history", AP44))</f>
        <v>1</v>
      </c>
      <c r="AF44" s="43" t="b">
        <f>ISNUMBER(SEARCH("contact info", AP44))</f>
        <v>1</v>
      </c>
      <c r="AG44" s="44"/>
      <c r="AH44" s="43" t="b">
        <f>ISNUMBER(SEARCH("other user contact info", AP44))</f>
        <v>0</v>
      </c>
      <c r="AI44" s="43" t="b">
        <f>ISNUMBER(SEARCH("user content", AP44))</f>
        <v>1</v>
      </c>
      <c r="AJ44" s="43" t="b">
        <f>ISNUMBER(SEARCH("other financial info", AP44))</f>
        <v>0</v>
      </c>
      <c r="AK44" s="43" t="b">
        <f>ISNUMBER(SEARCH("other data", AP44))</f>
        <v>0</v>
      </c>
      <c r="AL44" s="43" t="b">
        <f>ISNUMBER(SEARCH("sensitive info", AP44))</f>
        <v>0</v>
      </c>
      <c r="AM44" s="44" t="s">
        <v>124</v>
      </c>
      <c r="AN44" s="44">
        <v>284910350</v>
      </c>
      <c r="AO44" s="44"/>
      <c r="AP44" s="45" t="s">
        <v>209</v>
      </c>
      <c r="AQ44" s="7">
        <f t="shared" si="2"/>
        <v>0</v>
      </c>
      <c r="AR44" s="7"/>
      <c r="AS44" s="46"/>
      <c r="AT44" s="46"/>
    </row>
    <row r="45" spans="1:46" ht="15.75" hidden="1" customHeight="1">
      <c r="A45" s="101"/>
      <c r="B45" s="101"/>
      <c r="C45" s="43"/>
      <c r="D45" s="43" t="s">
        <v>124</v>
      </c>
      <c r="E45" s="43" t="s">
        <v>124</v>
      </c>
      <c r="F45" s="43"/>
      <c r="G45" s="43"/>
      <c r="H45" s="43"/>
      <c r="I45" s="43"/>
      <c r="J45" s="43"/>
      <c r="K45" s="43"/>
      <c r="L45" s="43"/>
      <c r="M45" s="43"/>
      <c r="N45" s="43" t="s">
        <v>124</v>
      </c>
      <c r="O45" s="44" t="s">
        <v>124</v>
      </c>
      <c r="P45" s="44" t="s">
        <v>124</v>
      </c>
      <c r="Q45" s="44" t="s">
        <v>124</v>
      </c>
      <c r="R45" s="44" t="s">
        <v>124</v>
      </c>
      <c r="S45" s="44" t="s">
        <v>124</v>
      </c>
      <c r="T45" s="44" t="s">
        <v>124</v>
      </c>
      <c r="U45" s="44" t="s">
        <v>124</v>
      </c>
      <c r="V45" s="44"/>
      <c r="W45" s="44"/>
      <c r="X45" s="44" t="s">
        <v>124</v>
      </c>
      <c r="Y45" s="44" t="s">
        <v>124</v>
      </c>
      <c r="Z45" s="44"/>
      <c r="AA45" s="44"/>
      <c r="AB45" s="44"/>
      <c r="AC45" s="44" t="s">
        <v>124</v>
      </c>
      <c r="AD45" s="44"/>
      <c r="AE45" s="43"/>
      <c r="AF45" s="43"/>
      <c r="AG45" s="44"/>
      <c r="AH45" s="43"/>
      <c r="AI45" s="43"/>
      <c r="AJ45" s="43"/>
      <c r="AK45" s="43"/>
      <c r="AL45" s="43"/>
      <c r="AM45" s="44"/>
      <c r="AN45" s="44"/>
      <c r="AO45" s="44"/>
      <c r="AP45" s="45"/>
      <c r="AQ45" s="7">
        <f t="shared" si="2"/>
        <v>13</v>
      </c>
      <c r="AR45" s="7"/>
      <c r="AS45" s="47"/>
      <c r="AT45" s="47"/>
    </row>
    <row r="46" spans="1:46" ht="15.75" hidden="1" customHeight="1">
      <c r="A46" s="101"/>
      <c r="B46" s="101"/>
      <c r="C46" s="50" t="b">
        <f t="shared" ref="C46:AL46" si="21">IF(C45="x",TRUE,FALSE)</f>
        <v>0</v>
      </c>
      <c r="D46" s="50" t="b">
        <f t="shared" si="21"/>
        <v>1</v>
      </c>
      <c r="E46" s="50" t="b">
        <f t="shared" si="21"/>
        <v>1</v>
      </c>
      <c r="F46" s="50" t="b">
        <f t="shared" si="21"/>
        <v>0</v>
      </c>
      <c r="G46" s="50" t="b">
        <f t="shared" si="21"/>
        <v>0</v>
      </c>
      <c r="H46" s="50" t="b">
        <f t="shared" si="21"/>
        <v>0</v>
      </c>
      <c r="I46" s="50" t="b">
        <f t="shared" si="21"/>
        <v>0</v>
      </c>
      <c r="J46" s="50" t="b">
        <f t="shared" si="21"/>
        <v>0</v>
      </c>
      <c r="K46" s="50" t="b">
        <f t="shared" si="21"/>
        <v>0</v>
      </c>
      <c r="L46" s="50" t="b">
        <f t="shared" si="21"/>
        <v>0</v>
      </c>
      <c r="M46" s="50" t="b">
        <f t="shared" si="21"/>
        <v>0</v>
      </c>
      <c r="N46" s="50" t="b">
        <f t="shared" si="21"/>
        <v>1</v>
      </c>
      <c r="O46" s="50" t="b">
        <f t="shared" si="21"/>
        <v>1</v>
      </c>
      <c r="P46" s="50" t="b">
        <f t="shared" si="21"/>
        <v>1</v>
      </c>
      <c r="Q46" s="50" t="b">
        <f t="shared" si="21"/>
        <v>1</v>
      </c>
      <c r="R46" s="50" t="b">
        <f t="shared" si="21"/>
        <v>1</v>
      </c>
      <c r="S46" s="50" t="b">
        <f t="shared" si="21"/>
        <v>1</v>
      </c>
      <c r="T46" s="50" t="b">
        <f t="shared" si="21"/>
        <v>1</v>
      </c>
      <c r="U46" s="50" t="b">
        <f t="shared" si="21"/>
        <v>1</v>
      </c>
      <c r="V46" s="50" t="b">
        <f t="shared" si="21"/>
        <v>0</v>
      </c>
      <c r="W46" s="50" t="b">
        <f t="shared" si="21"/>
        <v>0</v>
      </c>
      <c r="X46" s="50" t="b">
        <f t="shared" si="21"/>
        <v>1</v>
      </c>
      <c r="Y46" s="50" t="b">
        <f t="shared" si="21"/>
        <v>1</v>
      </c>
      <c r="Z46" s="50" t="b">
        <f t="shared" si="21"/>
        <v>0</v>
      </c>
      <c r="AA46" s="50" t="b">
        <f t="shared" si="21"/>
        <v>0</v>
      </c>
      <c r="AB46" s="50" t="b">
        <f t="shared" si="21"/>
        <v>0</v>
      </c>
      <c r="AC46" s="50" t="b">
        <f t="shared" si="21"/>
        <v>1</v>
      </c>
      <c r="AD46" s="50" t="b">
        <f t="shared" si="21"/>
        <v>0</v>
      </c>
      <c r="AE46" s="50" t="b">
        <f t="shared" si="21"/>
        <v>0</v>
      </c>
      <c r="AF46" s="50" t="b">
        <f t="shared" si="21"/>
        <v>0</v>
      </c>
      <c r="AG46" s="50" t="b">
        <f t="shared" si="21"/>
        <v>0</v>
      </c>
      <c r="AH46" s="50" t="b">
        <f t="shared" si="21"/>
        <v>0</v>
      </c>
      <c r="AI46" s="50" t="b">
        <f t="shared" si="21"/>
        <v>0</v>
      </c>
      <c r="AJ46" s="50" t="b">
        <f t="shared" si="21"/>
        <v>0</v>
      </c>
      <c r="AK46" s="50" t="b">
        <f t="shared" si="21"/>
        <v>0</v>
      </c>
      <c r="AL46" s="50" t="b">
        <f t="shared" si="21"/>
        <v>0</v>
      </c>
      <c r="AM46" s="44"/>
      <c r="AN46" s="44"/>
      <c r="AO46" s="44"/>
      <c r="AP46" s="45"/>
      <c r="AQ46" s="7">
        <f t="shared" si="2"/>
        <v>0</v>
      </c>
      <c r="AR46" s="7"/>
      <c r="AS46" s="46"/>
      <c r="AT46" s="46"/>
    </row>
    <row r="47" spans="1:46" ht="15.75" customHeight="1">
      <c r="A47" s="101"/>
      <c r="B47" s="101"/>
      <c r="C47" s="48" t="str">
        <f t="shared" ref="C47:AL47" si="22">IF(OR(AND(C44=FALSE,C46="TRUE"),AND(ISBLANK(C44),C46=TRUE)),"x","")</f>
        <v/>
      </c>
      <c r="D47" s="48" t="str">
        <f t="shared" si="22"/>
        <v>x</v>
      </c>
      <c r="E47" s="48" t="str">
        <f t="shared" si="22"/>
        <v/>
      </c>
      <c r="F47" s="48" t="str">
        <f t="shared" si="22"/>
        <v/>
      </c>
      <c r="G47" s="48" t="str">
        <f t="shared" si="22"/>
        <v/>
      </c>
      <c r="H47" s="48" t="str">
        <f t="shared" si="22"/>
        <v/>
      </c>
      <c r="I47" s="48" t="str">
        <f t="shared" si="22"/>
        <v/>
      </c>
      <c r="J47" s="48" t="str">
        <f t="shared" si="22"/>
        <v/>
      </c>
      <c r="K47" s="48" t="str">
        <f t="shared" si="22"/>
        <v/>
      </c>
      <c r="L47" s="48" t="str">
        <f t="shared" si="22"/>
        <v/>
      </c>
      <c r="M47" s="48" t="str">
        <f t="shared" si="22"/>
        <v/>
      </c>
      <c r="N47" s="48" t="str">
        <f t="shared" si="22"/>
        <v>x</v>
      </c>
      <c r="O47" s="48" t="str">
        <f t="shared" si="22"/>
        <v>x</v>
      </c>
      <c r="P47" s="48" t="str">
        <f t="shared" si="22"/>
        <v/>
      </c>
      <c r="Q47" s="48" t="str">
        <f t="shared" si="22"/>
        <v>x</v>
      </c>
      <c r="R47" s="48" t="str">
        <f t="shared" si="22"/>
        <v>x</v>
      </c>
      <c r="S47" s="48" t="str">
        <f t="shared" si="22"/>
        <v>x</v>
      </c>
      <c r="T47" s="48" t="str">
        <f t="shared" si="22"/>
        <v>x</v>
      </c>
      <c r="U47" s="48" t="str">
        <f t="shared" si="22"/>
        <v>x</v>
      </c>
      <c r="V47" s="48" t="str">
        <f t="shared" si="22"/>
        <v/>
      </c>
      <c r="W47" s="48" t="str">
        <f t="shared" si="22"/>
        <v/>
      </c>
      <c r="X47" s="48" t="str">
        <f t="shared" si="22"/>
        <v/>
      </c>
      <c r="Y47" s="48" t="str">
        <f t="shared" si="22"/>
        <v/>
      </c>
      <c r="Z47" s="48" t="str">
        <f t="shared" si="22"/>
        <v/>
      </c>
      <c r="AA47" s="48" t="str">
        <f t="shared" si="22"/>
        <v/>
      </c>
      <c r="AB47" s="48" t="str">
        <f t="shared" si="22"/>
        <v/>
      </c>
      <c r="AC47" s="48" t="str">
        <f t="shared" si="22"/>
        <v/>
      </c>
      <c r="AD47" s="48" t="str">
        <f t="shared" si="22"/>
        <v/>
      </c>
      <c r="AE47" s="48" t="str">
        <f t="shared" si="22"/>
        <v/>
      </c>
      <c r="AF47" s="48" t="str">
        <f t="shared" si="22"/>
        <v/>
      </c>
      <c r="AG47" s="48" t="str">
        <f t="shared" si="22"/>
        <v/>
      </c>
      <c r="AH47" s="48" t="str">
        <f t="shared" si="22"/>
        <v/>
      </c>
      <c r="AI47" s="48" t="str">
        <f t="shared" si="22"/>
        <v/>
      </c>
      <c r="AJ47" s="48" t="str">
        <f t="shared" si="22"/>
        <v/>
      </c>
      <c r="AK47" s="48" t="str">
        <f t="shared" si="22"/>
        <v/>
      </c>
      <c r="AL47" s="48" t="str">
        <f t="shared" si="22"/>
        <v/>
      </c>
      <c r="AM47" s="44"/>
      <c r="AN47" s="44"/>
      <c r="AO47" s="44"/>
      <c r="AP47" s="45"/>
      <c r="AQ47" s="7">
        <f t="shared" si="2"/>
        <v>8</v>
      </c>
      <c r="AR47" s="7"/>
      <c r="AS47" s="47"/>
      <c r="AT47" s="47"/>
    </row>
    <row r="48" spans="1:46" ht="15.75" hidden="1" customHeight="1">
      <c r="A48" s="101"/>
      <c r="B48" s="105" t="s">
        <v>58</v>
      </c>
      <c r="C48" s="43" t="b">
        <f>ISNUMBER(SEARCH("precise location", AP48))</f>
        <v>0</v>
      </c>
      <c r="D48" s="43"/>
      <c r="E48" s="43" t="b">
        <f>ISNUMBER(SEARCH("coarse location", AP48))</f>
        <v>1</v>
      </c>
      <c r="F48" s="43"/>
      <c r="G48" s="43"/>
      <c r="H48" s="43" t="b">
        <f>ISNUMBER(SEARCH("name", AP48))</f>
        <v>0</v>
      </c>
      <c r="I48" s="43" t="b">
        <f>ISNUMBER(SEARCH("email", AP48))</f>
        <v>1</v>
      </c>
      <c r="J48" s="43" t="b">
        <f>ISNUMBER(SEARCH("phone number", AP48))</f>
        <v>0</v>
      </c>
      <c r="K48" s="43"/>
      <c r="L48" s="43"/>
      <c r="M48" s="43" t="b">
        <f>ISNUMBER(SEARCH("physical address", AP48))</f>
        <v>0</v>
      </c>
      <c r="N48" s="43"/>
      <c r="O48" s="44"/>
      <c r="P48" s="43" t="b">
        <f>ISNUMBER(SEARCH("device id", AP48))</f>
        <v>1</v>
      </c>
      <c r="Q48" s="44"/>
      <c r="R48" s="44"/>
      <c r="S48" s="43"/>
      <c r="T48" s="43"/>
      <c r="U48" s="43"/>
      <c r="V48" s="43" t="b">
        <f>ISNUMBER(SEARCH("product interaction", AP48))</f>
        <v>1</v>
      </c>
      <c r="W48" s="43" t="b">
        <f>ISNUMBER(SEARCH("browsing history", AP48))</f>
        <v>0</v>
      </c>
      <c r="X48" s="43" t="b">
        <f>ISNUMBER(SEARCH("diagnostic", AP48))</f>
        <v>1</v>
      </c>
      <c r="Y48" s="43" t="b">
        <f>ISNUMBER(SEARCH("search history", AP48))</f>
        <v>1</v>
      </c>
      <c r="Z48" s="43" t="b">
        <f>ISNUMBER(SEARCH("user id", AP48))</f>
        <v>1</v>
      </c>
      <c r="AA48" s="44"/>
      <c r="AB48" s="44"/>
      <c r="AC48" s="43" t="b">
        <f>ISNUMBER(SEARCH("credit info", AP48))</f>
        <v>0</v>
      </c>
      <c r="AD48" s="44"/>
      <c r="AE48" s="43" t="b">
        <f>ISNUMBER(SEARCH("purchase history", AP48))</f>
        <v>0</v>
      </c>
      <c r="AF48" s="43" t="b">
        <f>ISNUMBER(SEARCH("contact info", AP48))</f>
        <v>1</v>
      </c>
      <c r="AG48" s="44"/>
      <c r="AH48" s="43" t="b">
        <f>ISNUMBER(SEARCH("other user contact info", AP48))</f>
        <v>0</v>
      </c>
      <c r="AI48" s="43" t="b">
        <f>ISNUMBER(SEARCH("user content", AP48))</f>
        <v>1</v>
      </c>
      <c r="AJ48" s="43" t="b">
        <f>ISNUMBER(SEARCH("other financial info", AP48))</f>
        <v>0</v>
      </c>
      <c r="AK48" s="43" t="b">
        <f>ISNUMBER(SEARCH("other data", AP48))</f>
        <v>1</v>
      </c>
      <c r="AL48" s="43" t="b">
        <f>ISNUMBER(SEARCH("sensitive info", AP48))</f>
        <v>0</v>
      </c>
      <c r="AM48" s="44"/>
      <c r="AN48" s="44">
        <v>293622097</v>
      </c>
      <c r="AO48" s="44" t="s">
        <v>132</v>
      </c>
      <c r="AP48" s="45" t="s">
        <v>144</v>
      </c>
      <c r="AQ48" s="7">
        <f t="shared" si="2"/>
        <v>0</v>
      </c>
      <c r="AR48" s="7"/>
      <c r="AS48" s="46"/>
      <c r="AT48" s="46"/>
    </row>
    <row r="49" spans="1:46" ht="15.75" hidden="1" customHeight="1">
      <c r="A49" s="101"/>
      <c r="B49" s="101"/>
      <c r="C49" s="43" t="s">
        <v>124</v>
      </c>
      <c r="D49" s="43" t="s">
        <v>124</v>
      </c>
      <c r="E49" s="43"/>
      <c r="F49" s="43"/>
      <c r="G49" s="43"/>
      <c r="H49" s="43"/>
      <c r="I49" s="43"/>
      <c r="J49" s="43"/>
      <c r="K49" s="43"/>
      <c r="L49" s="43"/>
      <c r="M49" s="43"/>
      <c r="N49" s="43" t="s">
        <v>124</v>
      </c>
      <c r="O49" s="44" t="s">
        <v>124</v>
      </c>
      <c r="P49" s="44" t="s">
        <v>124</v>
      </c>
      <c r="Q49" s="44"/>
      <c r="R49" s="44"/>
      <c r="S49" s="44" t="s">
        <v>124</v>
      </c>
      <c r="T49" s="44"/>
      <c r="U49" s="43"/>
      <c r="V49" s="43"/>
      <c r="W49" s="43"/>
      <c r="X49" s="43"/>
      <c r="Y49" s="43"/>
      <c r="Z49" s="43"/>
      <c r="AA49" s="44"/>
      <c r="AB49" s="44"/>
      <c r="AC49" s="43"/>
      <c r="AD49" s="44"/>
      <c r="AE49" s="43"/>
      <c r="AF49" s="43"/>
      <c r="AG49" s="44"/>
      <c r="AH49" s="43"/>
      <c r="AI49" s="43"/>
      <c r="AJ49" s="43"/>
      <c r="AK49" s="43"/>
      <c r="AL49" s="43"/>
      <c r="AM49" s="44"/>
      <c r="AN49" s="44"/>
      <c r="AO49" s="44"/>
      <c r="AP49" s="45"/>
      <c r="AQ49" s="7">
        <f t="shared" si="2"/>
        <v>6</v>
      </c>
      <c r="AR49" s="7"/>
      <c r="AS49" s="47"/>
      <c r="AT49" s="47"/>
    </row>
    <row r="50" spans="1:46" ht="15.75" hidden="1" customHeight="1">
      <c r="A50" s="101"/>
      <c r="B50" s="101"/>
      <c r="C50" s="50" t="b">
        <f t="shared" ref="C50:AL50" si="23">IF(C49="x",TRUE,FALSE)</f>
        <v>1</v>
      </c>
      <c r="D50" s="50" t="b">
        <f t="shared" si="23"/>
        <v>1</v>
      </c>
      <c r="E50" s="50" t="b">
        <f t="shared" si="23"/>
        <v>0</v>
      </c>
      <c r="F50" s="50" t="b">
        <f t="shared" si="23"/>
        <v>0</v>
      </c>
      <c r="G50" s="50" t="b">
        <f t="shared" si="23"/>
        <v>0</v>
      </c>
      <c r="H50" s="50" t="b">
        <f t="shared" si="23"/>
        <v>0</v>
      </c>
      <c r="I50" s="50" t="b">
        <f t="shared" si="23"/>
        <v>0</v>
      </c>
      <c r="J50" s="50" t="b">
        <f t="shared" si="23"/>
        <v>0</v>
      </c>
      <c r="K50" s="50" t="b">
        <f t="shared" si="23"/>
        <v>0</v>
      </c>
      <c r="L50" s="50" t="b">
        <f t="shared" si="23"/>
        <v>0</v>
      </c>
      <c r="M50" s="50" t="b">
        <f t="shared" si="23"/>
        <v>0</v>
      </c>
      <c r="N50" s="50" t="b">
        <f t="shared" si="23"/>
        <v>1</v>
      </c>
      <c r="O50" s="50" t="b">
        <f t="shared" si="23"/>
        <v>1</v>
      </c>
      <c r="P50" s="50" t="b">
        <f t="shared" si="23"/>
        <v>1</v>
      </c>
      <c r="Q50" s="50" t="b">
        <f t="shared" si="23"/>
        <v>0</v>
      </c>
      <c r="R50" s="50" t="b">
        <f t="shared" si="23"/>
        <v>0</v>
      </c>
      <c r="S50" s="50" t="b">
        <f t="shared" si="23"/>
        <v>1</v>
      </c>
      <c r="T50" s="50" t="b">
        <f t="shared" si="23"/>
        <v>0</v>
      </c>
      <c r="U50" s="50" t="b">
        <f t="shared" si="23"/>
        <v>0</v>
      </c>
      <c r="V50" s="50" t="b">
        <f t="shared" si="23"/>
        <v>0</v>
      </c>
      <c r="W50" s="50" t="b">
        <f t="shared" si="23"/>
        <v>0</v>
      </c>
      <c r="X50" s="50" t="b">
        <f t="shared" si="23"/>
        <v>0</v>
      </c>
      <c r="Y50" s="50" t="b">
        <f t="shared" si="23"/>
        <v>0</v>
      </c>
      <c r="Z50" s="50" t="b">
        <f t="shared" si="23"/>
        <v>0</v>
      </c>
      <c r="AA50" s="50" t="b">
        <f t="shared" si="23"/>
        <v>0</v>
      </c>
      <c r="AB50" s="50" t="b">
        <f t="shared" si="23"/>
        <v>0</v>
      </c>
      <c r="AC50" s="50" t="b">
        <f t="shared" si="23"/>
        <v>0</v>
      </c>
      <c r="AD50" s="50" t="b">
        <f t="shared" si="23"/>
        <v>0</v>
      </c>
      <c r="AE50" s="50" t="b">
        <f t="shared" si="23"/>
        <v>0</v>
      </c>
      <c r="AF50" s="50" t="b">
        <f t="shared" si="23"/>
        <v>0</v>
      </c>
      <c r="AG50" s="50" t="b">
        <f t="shared" si="23"/>
        <v>0</v>
      </c>
      <c r="AH50" s="50" t="b">
        <f t="shared" si="23"/>
        <v>0</v>
      </c>
      <c r="AI50" s="50" t="b">
        <f t="shared" si="23"/>
        <v>0</v>
      </c>
      <c r="AJ50" s="50" t="b">
        <f t="shared" si="23"/>
        <v>0</v>
      </c>
      <c r="AK50" s="50" t="b">
        <f t="shared" si="23"/>
        <v>0</v>
      </c>
      <c r="AL50" s="50" t="b">
        <f t="shared" si="23"/>
        <v>0</v>
      </c>
      <c r="AM50" s="44"/>
      <c r="AN50" s="44"/>
      <c r="AO50" s="44"/>
      <c r="AP50" s="45"/>
      <c r="AQ50" s="7">
        <f t="shared" si="2"/>
        <v>0</v>
      </c>
      <c r="AR50" s="7"/>
      <c r="AS50" s="46"/>
      <c r="AT50" s="46"/>
    </row>
    <row r="51" spans="1:46" ht="15.75" customHeight="1">
      <c r="A51" s="101"/>
      <c r="B51" s="101"/>
      <c r="C51" s="48" t="str">
        <f t="shared" ref="C51:AL51" si="24">IF(OR(AND(C48=FALSE,C50="TRUE"),AND(ISBLANK(C48),C50=TRUE)),"x","")</f>
        <v/>
      </c>
      <c r="D51" s="48" t="str">
        <f t="shared" si="24"/>
        <v>x</v>
      </c>
      <c r="E51" s="48" t="str">
        <f t="shared" si="24"/>
        <v/>
      </c>
      <c r="F51" s="48" t="str">
        <f t="shared" si="24"/>
        <v/>
      </c>
      <c r="G51" s="48" t="str">
        <f t="shared" si="24"/>
        <v/>
      </c>
      <c r="H51" s="48" t="str">
        <f t="shared" si="24"/>
        <v/>
      </c>
      <c r="I51" s="48" t="str">
        <f t="shared" si="24"/>
        <v/>
      </c>
      <c r="J51" s="48" t="str">
        <f t="shared" si="24"/>
        <v/>
      </c>
      <c r="K51" s="48" t="str">
        <f t="shared" si="24"/>
        <v/>
      </c>
      <c r="L51" s="48" t="str">
        <f t="shared" si="24"/>
        <v/>
      </c>
      <c r="M51" s="48" t="str">
        <f t="shared" si="24"/>
        <v/>
      </c>
      <c r="N51" s="48" t="str">
        <f t="shared" si="24"/>
        <v>x</v>
      </c>
      <c r="O51" s="48" t="str">
        <f t="shared" si="24"/>
        <v>x</v>
      </c>
      <c r="P51" s="48" t="str">
        <f t="shared" si="24"/>
        <v/>
      </c>
      <c r="Q51" s="48" t="str">
        <f t="shared" si="24"/>
        <v/>
      </c>
      <c r="R51" s="48" t="str">
        <f t="shared" si="24"/>
        <v/>
      </c>
      <c r="S51" s="48" t="str">
        <f t="shared" si="24"/>
        <v>x</v>
      </c>
      <c r="T51" s="48" t="str">
        <f t="shared" si="24"/>
        <v/>
      </c>
      <c r="U51" s="48" t="str">
        <f t="shared" si="24"/>
        <v/>
      </c>
      <c r="V51" s="48" t="str">
        <f t="shared" si="24"/>
        <v/>
      </c>
      <c r="W51" s="48" t="str">
        <f t="shared" si="24"/>
        <v/>
      </c>
      <c r="X51" s="48" t="str">
        <f t="shared" si="24"/>
        <v/>
      </c>
      <c r="Y51" s="48" t="str">
        <f t="shared" si="24"/>
        <v/>
      </c>
      <c r="Z51" s="48" t="str">
        <f t="shared" si="24"/>
        <v/>
      </c>
      <c r="AA51" s="48" t="str">
        <f t="shared" si="24"/>
        <v/>
      </c>
      <c r="AB51" s="48" t="str">
        <f t="shared" si="24"/>
        <v/>
      </c>
      <c r="AC51" s="48" t="str">
        <f t="shared" si="24"/>
        <v/>
      </c>
      <c r="AD51" s="48" t="str">
        <f t="shared" si="24"/>
        <v/>
      </c>
      <c r="AE51" s="48" t="str">
        <f t="shared" si="24"/>
        <v/>
      </c>
      <c r="AF51" s="48" t="str">
        <f t="shared" si="24"/>
        <v/>
      </c>
      <c r="AG51" s="48" t="str">
        <f t="shared" si="24"/>
        <v/>
      </c>
      <c r="AH51" s="48" t="str">
        <f t="shared" si="24"/>
        <v/>
      </c>
      <c r="AI51" s="48" t="str">
        <f t="shared" si="24"/>
        <v/>
      </c>
      <c r="AJ51" s="48" t="str">
        <f t="shared" si="24"/>
        <v/>
      </c>
      <c r="AK51" s="48" t="str">
        <f t="shared" si="24"/>
        <v/>
      </c>
      <c r="AL51" s="48" t="str">
        <f t="shared" si="24"/>
        <v/>
      </c>
      <c r="AM51" s="44"/>
      <c r="AN51" s="44"/>
      <c r="AO51" s="44"/>
      <c r="AP51" s="45"/>
      <c r="AQ51" s="7">
        <f t="shared" si="2"/>
        <v>4</v>
      </c>
      <c r="AR51" s="7"/>
      <c r="AS51" s="47"/>
      <c r="AT51" s="47"/>
    </row>
    <row r="52" spans="1:46" ht="15.75" hidden="1" customHeight="1">
      <c r="A52" s="101"/>
      <c r="B52" s="111" t="s">
        <v>59</v>
      </c>
      <c r="C52" s="43" t="b">
        <f>ISNUMBER(SEARCH("precise location", AP52))</f>
        <v>1</v>
      </c>
      <c r="D52" s="43"/>
      <c r="E52" s="43" t="b">
        <f>ISNUMBER(SEARCH("coarse location", AP52))</f>
        <v>1</v>
      </c>
      <c r="F52" s="43"/>
      <c r="G52" s="43"/>
      <c r="H52" s="43" t="b">
        <f>ISNUMBER(SEARCH("name", AP52))</f>
        <v>1</v>
      </c>
      <c r="I52" s="43" t="b">
        <f>ISNUMBER(SEARCH("email", AP52))</f>
        <v>1</v>
      </c>
      <c r="J52" s="43" t="b">
        <f>ISNUMBER(SEARCH("phone number", AP52))</f>
        <v>1</v>
      </c>
      <c r="K52" s="43"/>
      <c r="L52" s="43"/>
      <c r="M52" s="43" t="b">
        <f>ISNUMBER(SEARCH("physical address", AP52))</f>
        <v>1</v>
      </c>
      <c r="N52" s="43"/>
      <c r="O52" s="44"/>
      <c r="P52" s="43" t="b">
        <f>ISNUMBER(SEARCH("device id", AP52))</f>
        <v>1</v>
      </c>
      <c r="Q52" s="44"/>
      <c r="R52" s="44"/>
      <c r="S52" s="43"/>
      <c r="T52" s="43"/>
      <c r="U52" s="43"/>
      <c r="V52" s="43" t="b">
        <f>ISNUMBER(SEARCH("product interaction", AP52))</f>
        <v>1</v>
      </c>
      <c r="W52" s="43" t="b">
        <f>ISNUMBER(SEARCH("browsing history", AP52))</f>
        <v>1</v>
      </c>
      <c r="X52" s="43" t="b">
        <f>ISNUMBER(SEARCH("diagnostic", AP52))</f>
        <v>1</v>
      </c>
      <c r="Y52" s="43" t="b">
        <f>ISNUMBER(SEARCH("search history", AP52))</f>
        <v>1</v>
      </c>
      <c r="Z52" s="43" t="b">
        <f>ISNUMBER(SEARCH("user id", AP52))</f>
        <v>1</v>
      </c>
      <c r="AA52" s="44"/>
      <c r="AB52" s="44"/>
      <c r="AC52" s="43" t="b">
        <f>ISNUMBER(SEARCH("credit info", AP52))</f>
        <v>1</v>
      </c>
      <c r="AD52" s="44"/>
      <c r="AE52" s="43" t="b">
        <f>ISNUMBER(SEARCH("purchase history", AP52))</f>
        <v>1</v>
      </c>
      <c r="AF52" s="43" t="b">
        <f>ISNUMBER(SEARCH("contact info", AP52))</f>
        <v>1</v>
      </c>
      <c r="AG52" s="44"/>
      <c r="AH52" s="43" t="b">
        <f>ISNUMBER(SEARCH("other user contact info", AP52))</f>
        <v>1</v>
      </c>
      <c r="AI52" s="43" t="b">
        <f>ISNUMBER(SEARCH("user content", AP52))</f>
        <v>1</v>
      </c>
      <c r="AJ52" s="43" t="b">
        <f>ISNUMBER(SEARCH("other financial info", AP52))</f>
        <v>1</v>
      </c>
      <c r="AK52" s="43" t="b">
        <f>ISNUMBER(SEARCH("other data", AP52))</f>
        <v>1</v>
      </c>
      <c r="AL52" s="43" t="b">
        <f>ISNUMBER(SEARCH("sensitive info", AP52))</f>
        <v>0</v>
      </c>
      <c r="AM52" s="44"/>
      <c r="AN52" s="44">
        <v>401626263</v>
      </c>
      <c r="AO52" s="44" t="s">
        <v>132</v>
      </c>
      <c r="AP52" s="45" t="s">
        <v>210</v>
      </c>
      <c r="AQ52" s="7">
        <f t="shared" si="2"/>
        <v>0</v>
      </c>
      <c r="AR52" s="7"/>
      <c r="AS52" s="46"/>
      <c r="AT52" s="46"/>
    </row>
    <row r="53" spans="1:46" ht="15.75" hidden="1" customHeight="1">
      <c r="A53" s="101"/>
      <c r="B53" s="101"/>
      <c r="C53" s="43"/>
      <c r="D53" s="43" t="s">
        <v>124</v>
      </c>
      <c r="E53" s="43" t="s">
        <v>124</v>
      </c>
      <c r="F53" s="43"/>
      <c r="G53" s="43"/>
      <c r="H53" s="43"/>
      <c r="I53" s="43"/>
      <c r="J53" s="43" t="s">
        <v>124</v>
      </c>
      <c r="K53" s="43"/>
      <c r="L53" s="43"/>
      <c r="M53" s="43"/>
      <c r="N53" s="43" t="s">
        <v>124</v>
      </c>
      <c r="O53" s="44" t="s">
        <v>124</v>
      </c>
      <c r="P53" s="44" t="s">
        <v>124</v>
      </c>
      <c r="Q53" s="44"/>
      <c r="R53" s="44"/>
      <c r="S53" s="44" t="s">
        <v>124</v>
      </c>
      <c r="T53" s="44" t="s">
        <v>124</v>
      </c>
      <c r="U53" s="44" t="s">
        <v>124</v>
      </c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4"/>
      <c r="AN53" s="44"/>
      <c r="AO53" s="44"/>
      <c r="AP53" s="45"/>
      <c r="AQ53" s="7">
        <f t="shared" si="2"/>
        <v>9</v>
      </c>
      <c r="AR53" s="7"/>
      <c r="AS53" s="47"/>
      <c r="AT53" s="47"/>
    </row>
    <row r="54" spans="1:46" ht="15.75" hidden="1" customHeight="1">
      <c r="A54" s="101"/>
      <c r="B54" s="101"/>
      <c r="C54" s="50" t="b">
        <f t="shared" ref="C54:AL54" si="25">IF(C53="x",TRUE,FALSE)</f>
        <v>0</v>
      </c>
      <c r="D54" s="50" t="b">
        <f t="shared" si="25"/>
        <v>1</v>
      </c>
      <c r="E54" s="50" t="b">
        <f t="shared" si="25"/>
        <v>1</v>
      </c>
      <c r="F54" s="50" t="b">
        <f t="shared" si="25"/>
        <v>0</v>
      </c>
      <c r="G54" s="50" t="b">
        <f t="shared" si="25"/>
        <v>0</v>
      </c>
      <c r="H54" s="50" t="b">
        <f t="shared" si="25"/>
        <v>0</v>
      </c>
      <c r="I54" s="50" t="b">
        <f t="shared" si="25"/>
        <v>0</v>
      </c>
      <c r="J54" s="50" t="b">
        <f t="shared" si="25"/>
        <v>1</v>
      </c>
      <c r="K54" s="50" t="b">
        <f t="shared" si="25"/>
        <v>0</v>
      </c>
      <c r="L54" s="50" t="b">
        <f t="shared" si="25"/>
        <v>0</v>
      </c>
      <c r="M54" s="50" t="b">
        <f t="shared" si="25"/>
        <v>0</v>
      </c>
      <c r="N54" s="50" t="b">
        <f t="shared" si="25"/>
        <v>1</v>
      </c>
      <c r="O54" s="50" t="b">
        <f t="shared" si="25"/>
        <v>1</v>
      </c>
      <c r="P54" s="50" t="b">
        <f t="shared" si="25"/>
        <v>1</v>
      </c>
      <c r="Q54" s="50" t="b">
        <f t="shared" si="25"/>
        <v>0</v>
      </c>
      <c r="R54" s="50" t="b">
        <f t="shared" si="25"/>
        <v>0</v>
      </c>
      <c r="S54" s="50" t="b">
        <f t="shared" si="25"/>
        <v>1</v>
      </c>
      <c r="T54" s="50" t="b">
        <f t="shared" si="25"/>
        <v>1</v>
      </c>
      <c r="U54" s="50" t="b">
        <f t="shared" si="25"/>
        <v>1</v>
      </c>
      <c r="V54" s="50" t="b">
        <f t="shared" si="25"/>
        <v>0</v>
      </c>
      <c r="W54" s="50" t="b">
        <f t="shared" si="25"/>
        <v>0</v>
      </c>
      <c r="X54" s="50" t="b">
        <f t="shared" si="25"/>
        <v>0</v>
      </c>
      <c r="Y54" s="50" t="b">
        <f t="shared" si="25"/>
        <v>0</v>
      </c>
      <c r="Z54" s="50" t="b">
        <f t="shared" si="25"/>
        <v>0</v>
      </c>
      <c r="AA54" s="50" t="b">
        <f t="shared" si="25"/>
        <v>0</v>
      </c>
      <c r="AB54" s="50" t="b">
        <f t="shared" si="25"/>
        <v>0</v>
      </c>
      <c r="AC54" s="50" t="b">
        <f t="shared" si="25"/>
        <v>0</v>
      </c>
      <c r="AD54" s="50" t="b">
        <f t="shared" si="25"/>
        <v>0</v>
      </c>
      <c r="AE54" s="50" t="b">
        <f t="shared" si="25"/>
        <v>0</v>
      </c>
      <c r="AF54" s="50" t="b">
        <f t="shared" si="25"/>
        <v>0</v>
      </c>
      <c r="AG54" s="50" t="b">
        <f t="shared" si="25"/>
        <v>0</v>
      </c>
      <c r="AH54" s="50" t="b">
        <f t="shared" si="25"/>
        <v>0</v>
      </c>
      <c r="AI54" s="50" t="b">
        <f t="shared" si="25"/>
        <v>0</v>
      </c>
      <c r="AJ54" s="50" t="b">
        <f t="shared" si="25"/>
        <v>0</v>
      </c>
      <c r="AK54" s="50" t="b">
        <f t="shared" si="25"/>
        <v>0</v>
      </c>
      <c r="AL54" s="50" t="b">
        <f t="shared" si="25"/>
        <v>0</v>
      </c>
      <c r="AM54" s="44"/>
      <c r="AN54" s="44"/>
      <c r="AO54" s="44"/>
      <c r="AP54" s="45"/>
      <c r="AQ54" s="7">
        <f t="shared" si="2"/>
        <v>0</v>
      </c>
      <c r="AR54" s="7"/>
      <c r="AS54" s="46"/>
      <c r="AT54" s="46"/>
    </row>
    <row r="55" spans="1:46" ht="15.75" customHeight="1">
      <c r="A55" s="101"/>
      <c r="B55" s="101"/>
      <c r="C55" s="48" t="str">
        <f t="shared" ref="C55:AL55" si="26">IF(OR(AND(C52=FALSE,C54="TRUE"),AND(ISBLANK(C52),C54=TRUE)),"x","")</f>
        <v/>
      </c>
      <c r="D55" s="48" t="str">
        <f t="shared" si="26"/>
        <v>x</v>
      </c>
      <c r="E55" s="48" t="str">
        <f t="shared" si="26"/>
        <v/>
      </c>
      <c r="F55" s="48" t="str">
        <f t="shared" si="26"/>
        <v/>
      </c>
      <c r="G55" s="48" t="str">
        <f t="shared" si="26"/>
        <v/>
      </c>
      <c r="H55" s="48" t="str">
        <f t="shared" si="26"/>
        <v/>
      </c>
      <c r="I55" s="48" t="str">
        <f t="shared" si="26"/>
        <v/>
      </c>
      <c r="J55" s="48" t="str">
        <f t="shared" si="26"/>
        <v/>
      </c>
      <c r="K55" s="48" t="str">
        <f t="shared" si="26"/>
        <v/>
      </c>
      <c r="L55" s="48" t="str">
        <f t="shared" si="26"/>
        <v/>
      </c>
      <c r="M55" s="48" t="str">
        <f t="shared" si="26"/>
        <v/>
      </c>
      <c r="N55" s="48" t="str">
        <f t="shared" si="26"/>
        <v>x</v>
      </c>
      <c r="O55" s="48" t="str">
        <f t="shared" si="26"/>
        <v>x</v>
      </c>
      <c r="P55" s="48" t="str">
        <f t="shared" si="26"/>
        <v/>
      </c>
      <c r="Q55" s="48" t="str">
        <f t="shared" si="26"/>
        <v/>
      </c>
      <c r="R55" s="48" t="str">
        <f t="shared" si="26"/>
        <v/>
      </c>
      <c r="S55" s="48" t="str">
        <f t="shared" si="26"/>
        <v>x</v>
      </c>
      <c r="T55" s="48" t="str">
        <f t="shared" si="26"/>
        <v>x</v>
      </c>
      <c r="U55" s="48" t="str">
        <f t="shared" si="26"/>
        <v>x</v>
      </c>
      <c r="V55" s="48" t="str">
        <f t="shared" si="26"/>
        <v/>
      </c>
      <c r="W55" s="48" t="str">
        <f t="shared" si="26"/>
        <v/>
      </c>
      <c r="X55" s="48" t="str">
        <f t="shared" si="26"/>
        <v/>
      </c>
      <c r="Y55" s="48" t="str">
        <f t="shared" si="26"/>
        <v/>
      </c>
      <c r="Z55" s="48" t="str">
        <f t="shared" si="26"/>
        <v/>
      </c>
      <c r="AA55" s="48" t="str">
        <f t="shared" si="26"/>
        <v/>
      </c>
      <c r="AB55" s="48" t="str">
        <f t="shared" si="26"/>
        <v/>
      </c>
      <c r="AC55" s="48" t="str">
        <f t="shared" si="26"/>
        <v/>
      </c>
      <c r="AD55" s="48" t="str">
        <f t="shared" si="26"/>
        <v/>
      </c>
      <c r="AE55" s="48" t="str">
        <f t="shared" si="26"/>
        <v/>
      </c>
      <c r="AF55" s="48" t="str">
        <f t="shared" si="26"/>
        <v/>
      </c>
      <c r="AG55" s="48" t="str">
        <f t="shared" si="26"/>
        <v/>
      </c>
      <c r="AH55" s="48" t="str">
        <f t="shared" si="26"/>
        <v/>
      </c>
      <c r="AI55" s="48" t="str">
        <f t="shared" si="26"/>
        <v/>
      </c>
      <c r="AJ55" s="48" t="str">
        <f t="shared" si="26"/>
        <v/>
      </c>
      <c r="AK55" s="48" t="str">
        <f t="shared" si="26"/>
        <v/>
      </c>
      <c r="AL55" s="48" t="str">
        <f t="shared" si="26"/>
        <v/>
      </c>
      <c r="AM55" s="44"/>
      <c r="AN55" s="44"/>
      <c r="AO55" s="44"/>
      <c r="AP55" s="45"/>
      <c r="AQ55" s="7">
        <f t="shared" si="2"/>
        <v>6</v>
      </c>
      <c r="AR55" s="7"/>
      <c r="AS55" s="47"/>
      <c r="AT55" s="47"/>
    </row>
    <row r="56" spans="1:46" ht="15.75" hidden="1" customHeight="1">
      <c r="A56" s="101"/>
      <c r="B56" s="111" t="s">
        <v>60</v>
      </c>
      <c r="C56" s="43" t="b">
        <f>ISNUMBER(SEARCH("precise location", $AP$56))</f>
        <v>1</v>
      </c>
      <c r="D56" s="43"/>
      <c r="E56" s="43" t="b">
        <f>ISNUMBER(SEARCH("coarse location", AP56))</f>
        <v>1</v>
      </c>
      <c r="F56" s="43"/>
      <c r="G56" s="43"/>
      <c r="H56" s="43" t="b">
        <f>ISNUMBER(SEARCH("name", AP56))</f>
        <v>1</v>
      </c>
      <c r="I56" s="43" t="b">
        <f>ISNUMBER(SEARCH("email", AP56))</f>
        <v>1</v>
      </c>
      <c r="J56" s="43" t="b">
        <f>ISNUMBER(SEARCH("phone number", AP56))</f>
        <v>1</v>
      </c>
      <c r="K56" s="43"/>
      <c r="L56" s="43"/>
      <c r="M56" s="43" t="b">
        <f>ISNUMBER(SEARCH("physical address", AP56))</f>
        <v>1</v>
      </c>
      <c r="N56" s="43"/>
      <c r="O56" s="43"/>
      <c r="P56" s="43" t="b">
        <f>ISNUMBER(SEARCH("device id", AP56))</f>
        <v>1</v>
      </c>
      <c r="Q56" s="43"/>
      <c r="R56" s="43"/>
      <c r="S56" s="43"/>
      <c r="T56" s="43"/>
      <c r="U56" s="43"/>
      <c r="V56" s="43" t="b">
        <f>ISNUMBER(SEARCH("product interaction", AP56))</f>
        <v>1</v>
      </c>
      <c r="W56" s="43" t="b">
        <f>ISNUMBER(SEARCH("browsing history", AP56))</f>
        <v>0</v>
      </c>
      <c r="X56" s="43" t="b">
        <f>ISNUMBER(SEARCH("diagnostic", AP56))</f>
        <v>1</v>
      </c>
      <c r="Y56" s="43" t="b">
        <f>ISNUMBER(SEARCH("search history", AP56))</f>
        <v>1</v>
      </c>
      <c r="Z56" s="43" t="b">
        <f>ISNUMBER(SEARCH("user id", AP56))</f>
        <v>1</v>
      </c>
      <c r="AA56" s="43"/>
      <c r="AB56" s="43"/>
      <c r="AC56" s="43" t="b">
        <f>ISNUMBER(SEARCH("credit info", AP56))</f>
        <v>0</v>
      </c>
      <c r="AD56" s="43"/>
      <c r="AE56" s="43" t="b">
        <f>ISNUMBER(SEARCH("purchase history", AP56))</f>
        <v>1</v>
      </c>
      <c r="AF56" s="43" t="b">
        <f>ISNUMBER(SEARCH("contact info", AP56))</f>
        <v>1</v>
      </c>
      <c r="AG56" s="43"/>
      <c r="AH56" s="43" t="b">
        <f>ISNUMBER(SEARCH("other user contact info", AP56))</f>
        <v>0</v>
      </c>
      <c r="AI56" s="43" t="b">
        <f>ISNUMBER(SEARCH("user content", AP56))</f>
        <v>0</v>
      </c>
      <c r="AJ56" s="43" t="b">
        <f>ISNUMBER(SEARCH("other financial info", AP56))</f>
        <v>0</v>
      </c>
      <c r="AK56" s="43" t="b">
        <f>ISNUMBER(SEARCH("other data", AP56))</f>
        <v>0</v>
      </c>
      <c r="AL56" s="43" t="b">
        <f>ISNUMBER(SEARCH("sensitive info", AP56))</f>
        <v>0</v>
      </c>
      <c r="AM56" s="44" t="s">
        <v>124</v>
      </c>
      <c r="AN56" s="44">
        <v>427916203</v>
      </c>
      <c r="AO56" s="44"/>
      <c r="AP56" s="45" t="s">
        <v>146</v>
      </c>
      <c r="AQ56" s="7">
        <f t="shared" si="2"/>
        <v>0</v>
      </c>
      <c r="AR56" s="7"/>
      <c r="AS56" s="46"/>
      <c r="AT56" s="46"/>
    </row>
    <row r="57" spans="1:46" ht="15.75" hidden="1" customHeight="1">
      <c r="A57" s="101"/>
      <c r="B57" s="101"/>
      <c r="C57" s="43" t="s">
        <v>124</v>
      </c>
      <c r="D57" s="43" t="s">
        <v>124</v>
      </c>
      <c r="E57" s="43" t="s">
        <v>124</v>
      </c>
      <c r="F57" s="43"/>
      <c r="G57" s="43" t="s">
        <v>124</v>
      </c>
      <c r="H57" s="43"/>
      <c r="I57" s="43" t="s">
        <v>124</v>
      </c>
      <c r="J57" s="43"/>
      <c r="K57" s="43"/>
      <c r="L57" s="43"/>
      <c r="M57" s="43"/>
      <c r="N57" s="43" t="s">
        <v>124</v>
      </c>
      <c r="O57" s="44" t="s">
        <v>124</v>
      </c>
      <c r="P57" s="44" t="s">
        <v>124</v>
      </c>
      <c r="Q57" s="44" t="s">
        <v>124</v>
      </c>
      <c r="R57" s="44" t="s">
        <v>124</v>
      </c>
      <c r="S57" s="44" t="s">
        <v>124</v>
      </c>
      <c r="T57" s="44" t="s">
        <v>124</v>
      </c>
      <c r="U57" s="44" t="s">
        <v>124</v>
      </c>
      <c r="V57" s="44"/>
      <c r="W57" s="44" t="s">
        <v>124</v>
      </c>
      <c r="X57" s="44" t="s">
        <v>124</v>
      </c>
      <c r="Y57" s="44" t="s">
        <v>124</v>
      </c>
      <c r="Z57" s="43"/>
      <c r="AA57" s="44"/>
      <c r="AB57" s="44"/>
      <c r="AC57" s="43"/>
      <c r="AD57" s="44"/>
      <c r="AE57" s="43"/>
      <c r="AF57" s="43"/>
      <c r="AG57" s="44"/>
      <c r="AH57" s="43"/>
      <c r="AI57" s="43"/>
      <c r="AJ57" s="43"/>
      <c r="AK57" s="43"/>
      <c r="AL57" s="43"/>
      <c r="AM57" s="44"/>
      <c r="AN57" s="44"/>
      <c r="AO57" s="44"/>
      <c r="AP57" s="45"/>
      <c r="AQ57" s="7">
        <f t="shared" si="2"/>
        <v>16</v>
      </c>
      <c r="AR57" s="7"/>
      <c r="AS57" s="47"/>
      <c r="AT57" s="47"/>
    </row>
    <row r="58" spans="1:46" ht="15.75" hidden="1" customHeight="1">
      <c r="A58" s="101"/>
      <c r="B58" s="101"/>
      <c r="C58" s="50" t="b">
        <f t="shared" ref="C58:AL58" si="27">IF(C57="x",TRUE,FALSE)</f>
        <v>1</v>
      </c>
      <c r="D58" s="50" t="b">
        <f t="shared" si="27"/>
        <v>1</v>
      </c>
      <c r="E58" s="50" t="b">
        <f t="shared" si="27"/>
        <v>1</v>
      </c>
      <c r="F58" s="50" t="b">
        <f t="shared" si="27"/>
        <v>0</v>
      </c>
      <c r="G58" s="50" t="b">
        <f t="shared" si="27"/>
        <v>1</v>
      </c>
      <c r="H58" s="50" t="b">
        <f t="shared" si="27"/>
        <v>0</v>
      </c>
      <c r="I58" s="50" t="b">
        <f t="shared" si="27"/>
        <v>1</v>
      </c>
      <c r="J58" s="50" t="b">
        <f t="shared" si="27"/>
        <v>0</v>
      </c>
      <c r="K58" s="50" t="b">
        <f t="shared" si="27"/>
        <v>0</v>
      </c>
      <c r="L58" s="50" t="b">
        <f t="shared" si="27"/>
        <v>0</v>
      </c>
      <c r="M58" s="50" t="b">
        <f t="shared" si="27"/>
        <v>0</v>
      </c>
      <c r="N58" s="50" t="b">
        <f t="shared" si="27"/>
        <v>1</v>
      </c>
      <c r="O58" s="50" t="b">
        <f t="shared" si="27"/>
        <v>1</v>
      </c>
      <c r="P58" s="50" t="b">
        <f t="shared" si="27"/>
        <v>1</v>
      </c>
      <c r="Q58" s="50" t="b">
        <f t="shared" si="27"/>
        <v>1</v>
      </c>
      <c r="R58" s="50" t="b">
        <f t="shared" si="27"/>
        <v>1</v>
      </c>
      <c r="S58" s="50" t="b">
        <f t="shared" si="27"/>
        <v>1</v>
      </c>
      <c r="T58" s="50" t="b">
        <f t="shared" si="27"/>
        <v>1</v>
      </c>
      <c r="U58" s="50" t="b">
        <f t="shared" si="27"/>
        <v>1</v>
      </c>
      <c r="V58" s="50" t="b">
        <f t="shared" si="27"/>
        <v>0</v>
      </c>
      <c r="W58" s="50" t="b">
        <f t="shared" si="27"/>
        <v>1</v>
      </c>
      <c r="X58" s="50" t="b">
        <f t="shared" si="27"/>
        <v>1</v>
      </c>
      <c r="Y58" s="50" t="b">
        <f t="shared" si="27"/>
        <v>1</v>
      </c>
      <c r="Z58" s="50" t="b">
        <f t="shared" si="27"/>
        <v>0</v>
      </c>
      <c r="AA58" s="50" t="b">
        <f t="shared" si="27"/>
        <v>0</v>
      </c>
      <c r="AB58" s="50" t="b">
        <f t="shared" si="27"/>
        <v>0</v>
      </c>
      <c r="AC58" s="50" t="b">
        <f t="shared" si="27"/>
        <v>0</v>
      </c>
      <c r="AD58" s="50" t="b">
        <f t="shared" si="27"/>
        <v>0</v>
      </c>
      <c r="AE58" s="50" t="b">
        <f t="shared" si="27"/>
        <v>0</v>
      </c>
      <c r="AF58" s="50" t="b">
        <f t="shared" si="27"/>
        <v>0</v>
      </c>
      <c r="AG58" s="50" t="b">
        <f t="shared" si="27"/>
        <v>0</v>
      </c>
      <c r="AH58" s="50" t="b">
        <f t="shared" si="27"/>
        <v>0</v>
      </c>
      <c r="AI58" s="50" t="b">
        <f t="shared" si="27"/>
        <v>0</v>
      </c>
      <c r="AJ58" s="50" t="b">
        <f t="shared" si="27"/>
        <v>0</v>
      </c>
      <c r="AK58" s="50" t="b">
        <f t="shared" si="27"/>
        <v>0</v>
      </c>
      <c r="AL58" s="50" t="b">
        <f t="shared" si="27"/>
        <v>0</v>
      </c>
      <c r="AM58" s="44"/>
      <c r="AN58" s="44"/>
      <c r="AO58" s="44"/>
      <c r="AP58" s="45"/>
      <c r="AQ58" s="7">
        <f t="shared" si="2"/>
        <v>0</v>
      </c>
      <c r="AR58" s="7"/>
      <c r="AS58" s="46"/>
      <c r="AT58" s="46"/>
    </row>
    <row r="59" spans="1:46" ht="15.75" customHeight="1">
      <c r="A59" s="101"/>
      <c r="B59" s="101"/>
      <c r="C59" s="48" t="str">
        <f t="shared" ref="C59:AL59" si="28">IF(OR(AND(C56=FALSE,C58="TRUE"),AND(ISBLANK(C56),C58=TRUE)),"x","")</f>
        <v/>
      </c>
      <c r="D59" s="48" t="str">
        <f t="shared" si="28"/>
        <v>x</v>
      </c>
      <c r="E59" s="48" t="str">
        <f t="shared" si="28"/>
        <v/>
      </c>
      <c r="F59" s="48" t="str">
        <f t="shared" si="28"/>
        <v/>
      </c>
      <c r="G59" s="48" t="str">
        <f t="shared" si="28"/>
        <v>x</v>
      </c>
      <c r="H59" s="48" t="str">
        <f t="shared" si="28"/>
        <v/>
      </c>
      <c r="I59" s="48" t="str">
        <f t="shared" si="28"/>
        <v/>
      </c>
      <c r="J59" s="48" t="str">
        <f t="shared" si="28"/>
        <v/>
      </c>
      <c r="K59" s="48" t="str">
        <f t="shared" si="28"/>
        <v/>
      </c>
      <c r="L59" s="48" t="str">
        <f t="shared" si="28"/>
        <v/>
      </c>
      <c r="M59" s="48" t="str">
        <f t="shared" si="28"/>
        <v/>
      </c>
      <c r="N59" s="48" t="str">
        <f t="shared" si="28"/>
        <v>x</v>
      </c>
      <c r="O59" s="48" t="str">
        <f t="shared" si="28"/>
        <v>x</v>
      </c>
      <c r="P59" s="48" t="str">
        <f t="shared" si="28"/>
        <v/>
      </c>
      <c r="Q59" s="48" t="str">
        <f t="shared" si="28"/>
        <v>x</v>
      </c>
      <c r="R59" s="48" t="str">
        <f t="shared" si="28"/>
        <v>x</v>
      </c>
      <c r="S59" s="48" t="str">
        <f t="shared" si="28"/>
        <v>x</v>
      </c>
      <c r="T59" s="48" t="str">
        <f t="shared" si="28"/>
        <v>x</v>
      </c>
      <c r="U59" s="48" t="str">
        <f t="shared" si="28"/>
        <v>x</v>
      </c>
      <c r="V59" s="48" t="str">
        <f t="shared" si="28"/>
        <v/>
      </c>
      <c r="W59" s="48" t="str">
        <f t="shared" si="28"/>
        <v/>
      </c>
      <c r="X59" s="48" t="str">
        <f t="shared" si="28"/>
        <v/>
      </c>
      <c r="Y59" s="48" t="str">
        <f t="shared" si="28"/>
        <v/>
      </c>
      <c r="Z59" s="48" t="str">
        <f t="shared" si="28"/>
        <v/>
      </c>
      <c r="AA59" s="48" t="str">
        <f t="shared" si="28"/>
        <v/>
      </c>
      <c r="AB59" s="48" t="str">
        <f t="shared" si="28"/>
        <v/>
      </c>
      <c r="AC59" s="48" t="str">
        <f t="shared" si="28"/>
        <v/>
      </c>
      <c r="AD59" s="48" t="str">
        <f t="shared" si="28"/>
        <v/>
      </c>
      <c r="AE59" s="48" t="str">
        <f t="shared" si="28"/>
        <v/>
      </c>
      <c r="AF59" s="48" t="str">
        <f t="shared" si="28"/>
        <v/>
      </c>
      <c r="AG59" s="48" t="str">
        <f t="shared" si="28"/>
        <v/>
      </c>
      <c r="AH59" s="48" t="str">
        <f t="shared" si="28"/>
        <v/>
      </c>
      <c r="AI59" s="48" t="str">
        <f t="shared" si="28"/>
        <v/>
      </c>
      <c r="AJ59" s="48" t="str">
        <f t="shared" si="28"/>
        <v/>
      </c>
      <c r="AK59" s="48" t="str">
        <f t="shared" si="28"/>
        <v/>
      </c>
      <c r="AL59" s="48" t="str">
        <f t="shared" si="28"/>
        <v/>
      </c>
      <c r="AM59" s="44"/>
      <c r="AN59" s="44"/>
      <c r="AO59" s="44"/>
      <c r="AP59" s="45"/>
      <c r="AQ59" s="7">
        <f t="shared" si="2"/>
        <v>9</v>
      </c>
      <c r="AR59" s="7"/>
      <c r="AS59" s="47"/>
      <c r="AT59" s="47"/>
    </row>
    <row r="60" spans="1:46" ht="15.75" hidden="1" customHeight="1">
      <c r="A60" s="101"/>
      <c r="B60" s="111" t="s">
        <v>61</v>
      </c>
      <c r="C60" s="43" t="b">
        <f>ISNUMBER(SEARCH("precise location", AP60))</f>
        <v>1</v>
      </c>
      <c r="D60" s="43"/>
      <c r="E60" s="43" t="b">
        <f>ISNUMBER(SEARCH("coarse location", AP60))</f>
        <v>1</v>
      </c>
      <c r="F60" s="43"/>
      <c r="G60" s="43"/>
      <c r="H60" s="43" t="b">
        <f>ISNUMBER(SEARCH("name", AP60))</f>
        <v>1</v>
      </c>
      <c r="I60" s="43" t="b">
        <f>ISNUMBER(SEARCH("email", AP60))</f>
        <v>1</v>
      </c>
      <c r="J60" s="43" t="b">
        <f>ISNUMBER(SEARCH("phone number", AP60))</f>
        <v>1</v>
      </c>
      <c r="K60" s="43"/>
      <c r="L60" s="43"/>
      <c r="M60" s="43" t="b">
        <f>ISNUMBER(SEARCH("physical address", AP60))</f>
        <v>1</v>
      </c>
      <c r="N60" s="43"/>
      <c r="O60" s="44"/>
      <c r="P60" s="43" t="b">
        <f>ISNUMBER(SEARCH("device id", AP60))</f>
        <v>1</v>
      </c>
      <c r="Q60" s="44"/>
      <c r="R60" s="44"/>
      <c r="S60" s="43"/>
      <c r="T60" s="43"/>
      <c r="U60" s="43"/>
      <c r="V60" s="43" t="b">
        <f>ISNUMBER(SEARCH("product interaction", AP60))</f>
        <v>1</v>
      </c>
      <c r="W60" s="43" t="b">
        <f>ISNUMBER(SEARCH("browsing history", AP60))</f>
        <v>1</v>
      </c>
      <c r="X60" s="43" t="b">
        <f>ISNUMBER(SEARCH("diagnostic", AP60))</f>
        <v>1</v>
      </c>
      <c r="Y60" s="43" t="b">
        <f>ISNUMBER(SEARCH("search history", AP60))</f>
        <v>1</v>
      </c>
      <c r="Z60" s="43" t="b">
        <f>ISNUMBER(SEARCH("user id", AP60))</f>
        <v>1</v>
      </c>
      <c r="AA60" s="44"/>
      <c r="AB60" s="44"/>
      <c r="AC60" s="43" t="b">
        <f>ISNUMBER(SEARCH("credit info", AP60))</f>
        <v>0</v>
      </c>
      <c r="AD60" s="44"/>
      <c r="AE60" s="43" t="b">
        <f>ISNUMBER(SEARCH("purchase history", AP60))</f>
        <v>1</v>
      </c>
      <c r="AF60" s="43" t="b">
        <f>ISNUMBER(SEARCH("contact info", AP60))</f>
        <v>1</v>
      </c>
      <c r="AG60" s="44"/>
      <c r="AH60" s="43" t="b">
        <f>ISNUMBER(SEARCH("other user contact info", AP60))</f>
        <v>1</v>
      </c>
      <c r="AI60" s="43" t="b">
        <f>ISNUMBER(SEARCH("user content", AP60))</f>
        <v>1</v>
      </c>
      <c r="AJ60" s="43" t="b">
        <f>ISNUMBER(SEARCH("other financial info", AP60))</f>
        <v>0</v>
      </c>
      <c r="AK60" s="43" t="b">
        <f>ISNUMBER(SEARCH("other data", AP60))</f>
        <v>0</v>
      </c>
      <c r="AL60" s="43" t="b">
        <f>ISNUMBER(SEARCH("sensitive info", AP60))</f>
        <v>0</v>
      </c>
      <c r="AM60" s="44" t="s">
        <v>124</v>
      </c>
      <c r="AN60" s="44">
        <v>284876795</v>
      </c>
      <c r="AO60" s="44"/>
      <c r="AP60" s="45" t="s">
        <v>147</v>
      </c>
      <c r="AQ60" s="7">
        <f t="shared" si="2"/>
        <v>0</v>
      </c>
      <c r="AR60" s="7"/>
      <c r="AS60" s="46"/>
      <c r="AT60" s="46"/>
    </row>
    <row r="61" spans="1:46" ht="15.75" hidden="1" customHeight="1">
      <c r="A61" s="101"/>
      <c r="B61" s="101"/>
      <c r="C61" s="43" t="s">
        <v>124</v>
      </c>
      <c r="D61" s="43" t="s">
        <v>124</v>
      </c>
      <c r="E61" s="43" t="s">
        <v>124</v>
      </c>
      <c r="F61" s="43"/>
      <c r="G61" s="43" t="s">
        <v>124</v>
      </c>
      <c r="H61" s="43"/>
      <c r="I61" s="43"/>
      <c r="J61" s="43"/>
      <c r="K61" s="43"/>
      <c r="L61" s="43"/>
      <c r="M61" s="43"/>
      <c r="N61" s="43" t="s">
        <v>124</v>
      </c>
      <c r="O61" s="44" t="s">
        <v>124</v>
      </c>
      <c r="P61" s="44" t="s">
        <v>124</v>
      </c>
      <c r="Q61" s="44" t="s">
        <v>124</v>
      </c>
      <c r="R61" s="44" t="s">
        <v>124</v>
      </c>
      <c r="S61" s="44" t="s">
        <v>124</v>
      </c>
      <c r="T61" s="44" t="s">
        <v>124</v>
      </c>
      <c r="U61" s="44" t="s">
        <v>124</v>
      </c>
      <c r="V61" s="44"/>
      <c r="W61" s="44" t="s">
        <v>124</v>
      </c>
      <c r="X61" s="44" t="s">
        <v>124</v>
      </c>
      <c r="Y61" s="44" t="s">
        <v>124</v>
      </c>
      <c r="Z61" s="43"/>
      <c r="AA61" s="44"/>
      <c r="AB61" s="44"/>
      <c r="AC61" s="43"/>
      <c r="AD61" s="44"/>
      <c r="AE61" s="43"/>
      <c r="AF61" s="43"/>
      <c r="AG61" s="44"/>
      <c r="AH61" s="43"/>
      <c r="AI61" s="43"/>
      <c r="AJ61" s="43"/>
      <c r="AK61" s="43"/>
      <c r="AL61" s="43"/>
      <c r="AM61" s="44"/>
      <c r="AN61" s="44"/>
      <c r="AO61" s="44"/>
      <c r="AP61" s="45"/>
      <c r="AQ61" s="7">
        <f t="shared" si="2"/>
        <v>15</v>
      </c>
      <c r="AR61" s="7"/>
      <c r="AS61" s="47"/>
      <c r="AT61" s="47"/>
    </row>
    <row r="62" spans="1:46" ht="15.75" hidden="1" customHeight="1">
      <c r="A62" s="101"/>
      <c r="B62" s="101"/>
      <c r="C62" s="50" t="b">
        <f t="shared" ref="C62:AL62" si="29">IF(C61="x",TRUE,FALSE)</f>
        <v>1</v>
      </c>
      <c r="D62" s="50" t="b">
        <f t="shared" si="29"/>
        <v>1</v>
      </c>
      <c r="E62" s="50" t="b">
        <f t="shared" si="29"/>
        <v>1</v>
      </c>
      <c r="F62" s="50" t="b">
        <f t="shared" si="29"/>
        <v>0</v>
      </c>
      <c r="G62" s="50" t="b">
        <f t="shared" si="29"/>
        <v>1</v>
      </c>
      <c r="H62" s="50" t="b">
        <f t="shared" si="29"/>
        <v>0</v>
      </c>
      <c r="I62" s="50" t="b">
        <f t="shared" si="29"/>
        <v>0</v>
      </c>
      <c r="J62" s="50" t="b">
        <f t="shared" si="29"/>
        <v>0</v>
      </c>
      <c r="K62" s="50" t="b">
        <f t="shared" si="29"/>
        <v>0</v>
      </c>
      <c r="L62" s="50" t="b">
        <f t="shared" si="29"/>
        <v>0</v>
      </c>
      <c r="M62" s="50" t="b">
        <f t="shared" si="29"/>
        <v>0</v>
      </c>
      <c r="N62" s="50" t="b">
        <f t="shared" si="29"/>
        <v>1</v>
      </c>
      <c r="O62" s="50" t="b">
        <f t="shared" si="29"/>
        <v>1</v>
      </c>
      <c r="P62" s="50" t="b">
        <f t="shared" si="29"/>
        <v>1</v>
      </c>
      <c r="Q62" s="50" t="b">
        <f t="shared" si="29"/>
        <v>1</v>
      </c>
      <c r="R62" s="50" t="b">
        <f t="shared" si="29"/>
        <v>1</v>
      </c>
      <c r="S62" s="50" t="b">
        <f t="shared" si="29"/>
        <v>1</v>
      </c>
      <c r="T62" s="50" t="b">
        <f t="shared" si="29"/>
        <v>1</v>
      </c>
      <c r="U62" s="50" t="b">
        <f t="shared" si="29"/>
        <v>1</v>
      </c>
      <c r="V62" s="50" t="b">
        <f t="shared" si="29"/>
        <v>0</v>
      </c>
      <c r="W62" s="50" t="b">
        <f t="shared" si="29"/>
        <v>1</v>
      </c>
      <c r="X62" s="50" t="b">
        <f t="shared" si="29"/>
        <v>1</v>
      </c>
      <c r="Y62" s="50" t="b">
        <f t="shared" si="29"/>
        <v>1</v>
      </c>
      <c r="Z62" s="50" t="b">
        <f t="shared" si="29"/>
        <v>0</v>
      </c>
      <c r="AA62" s="50" t="b">
        <f t="shared" si="29"/>
        <v>0</v>
      </c>
      <c r="AB62" s="50" t="b">
        <f t="shared" si="29"/>
        <v>0</v>
      </c>
      <c r="AC62" s="50" t="b">
        <f t="shared" si="29"/>
        <v>0</v>
      </c>
      <c r="AD62" s="50" t="b">
        <f t="shared" si="29"/>
        <v>0</v>
      </c>
      <c r="AE62" s="50" t="b">
        <f t="shared" si="29"/>
        <v>0</v>
      </c>
      <c r="AF62" s="50" t="b">
        <f t="shared" si="29"/>
        <v>0</v>
      </c>
      <c r="AG62" s="50" t="b">
        <f t="shared" si="29"/>
        <v>0</v>
      </c>
      <c r="AH62" s="50" t="b">
        <f t="shared" si="29"/>
        <v>0</v>
      </c>
      <c r="AI62" s="50" t="b">
        <f t="shared" si="29"/>
        <v>0</v>
      </c>
      <c r="AJ62" s="50" t="b">
        <f t="shared" si="29"/>
        <v>0</v>
      </c>
      <c r="AK62" s="50" t="b">
        <f t="shared" si="29"/>
        <v>0</v>
      </c>
      <c r="AL62" s="50" t="b">
        <f t="shared" si="29"/>
        <v>0</v>
      </c>
      <c r="AM62" s="44"/>
      <c r="AN62" s="44"/>
      <c r="AO62" s="44"/>
      <c r="AP62" s="45"/>
      <c r="AQ62" s="7">
        <f t="shared" si="2"/>
        <v>0</v>
      </c>
      <c r="AR62" s="7"/>
      <c r="AS62" s="46"/>
      <c r="AT62" s="46"/>
    </row>
    <row r="63" spans="1:46" ht="15.75" customHeight="1">
      <c r="A63" s="101"/>
      <c r="B63" s="101"/>
      <c r="C63" s="48" t="str">
        <f t="shared" ref="C63:AL63" si="30">IF(OR(AND(C60=FALSE,C62="TRUE"),AND(ISBLANK(C60),C62=TRUE)),"x","")</f>
        <v/>
      </c>
      <c r="D63" s="48" t="str">
        <f t="shared" si="30"/>
        <v>x</v>
      </c>
      <c r="E63" s="48" t="str">
        <f t="shared" si="30"/>
        <v/>
      </c>
      <c r="F63" s="48" t="str">
        <f t="shared" si="30"/>
        <v/>
      </c>
      <c r="G63" s="48" t="str">
        <f t="shared" si="30"/>
        <v>x</v>
      </c>
      <c r="H63" s="48" t="str">
        <f t="shared" si="30"/>
        <v/>
      </c>
      <c r="I63" s="48" t="str">
        <f t="shared" si="30"/>
        <v/>
      </c>
      <c r="J63" s="48" t="str">
        <f t="shared" si="30"/>
        <v/>
      </c>
      <c r="K63" s="48" t="str">
        <f t="shared" si="30"/>
        <v/>
      </c>
      <c r="L63" s="48" t="str">
        <f t="shared" si="30"/>
        <v/>
      </c>
      <c r="M63" s="48" t="str">
        <f t="shared" si="30"/>
        <v/>
      </c>
      <c r="N63" s="48" t="str">
        <f t="shared" si="30"/>
        <v>x</v>
      </c>
      <c r="O63" s="48" t="str">
        <f t="shared" si="30"/>
        <v>x</v>
      </c>
      <c r="P63" s="48" t="str">
        <f t="shared" si="30"/>
        <v/>
      </c>
      <c r="Q63" s="48" t="str">
        <f t="shared" si="30"/>
        <v>x</v>
      </c>
      <c r="R63" s="48" t="str">
        <f t="shared" si="30"/>
        <v>x</v>
      </c>
      <c r="S63" s="48" t="str">
        <f t="shared" si="30"/>
        <v>x</v>
      </c>
      <c r="T63" s="48" t="str">
        <f t="shared" si="30"/>
        <v>x</v>
      </c>
      <c r="U63" s="48" t="str">
        <f t="shared" si="30"/>
        <v>x</v>
      </c>
      <c r="V63" s="48" t="str">
        <f t="shared" si="30"/>
        <v/>
      </c>
      <c r="W63" s="48" t="str">
        <f t="shared" si="30"/>
        <v/>
      </c>
      <c r="X63" s="48" t="str">
        <f t="shared" si="30"/>
        <v/>
      </c>
      <c r="Y63" s="48" t="str">
        <f t="shared" si="30"/>
        <v/>
      </c>
      <c r="Z63" s="48" t="str">
        <f t="shared" si="30"/>
        <v/>
      </c>
      <c r="AA63" s="48" t="str">
        <f t="shared" si="30"/>
        <v/>
      </c>
      <c r="AB63" s="48" t="str">
        <f t="shared" si="30"/>
        <v/>
      </c>
      <c r="AC63" s="48" t="str">
        <f t="shared" si="30"/>
        <v/>
      </c>
      <c r="AD63" s="48" t="str">
        <f t="shared" si="30"/>
        <v/>
      </c>
      <c r="AE63" s="48" t="str">
        <f t="shared" si="30"/>
        <v/>
      </c>
      <c r="AF63" s="48" t="str">
        <f t="shared" si="30"/>
        <v/>
      </c>
      <c r="AG63" s="48" t="str">
        <f t="shared" si="30"/>
        <v/>
      </c>
      <c r="AH63" s="48" t="str">
        <f t="shared" si="30"/>
        <v/>
      </c>
      <c r="AI63" s="48" t="str">
        <f t="shared" si="30"/>
        <v/>
      </c>
      <c r="AJ63" s="48" t="str">
        <f t="shared" si="30"/>
        <v/>
      </c>
      <c r="AK63" s="48" t="str">
        <f t="shared" si="30"/>
        <v/>
      </c>
      <c r="AL63" s="48" t="str">
        <f t="shared" si="30"/>
        <v/>
      </c>
      <c r="AM63" s="44"/>
      <c r="AN63" s="44"/>
      <c r="AO63" s="44"/>
      <c r="AP63" s="45"/>
      <c r="AQ63" s="7">
        <f t="shared" si="2"/>
        <v>9</v>
      </c>
      <c r="AR63" s="7"/>
      <c r="AS63" s="47"/>
      <c r="AT63" s="47"/>
    </row>
    <row r="64" spans="1:46" ht="15.75" hidden="1" customHeight="1">
      <c r="A64" s="105" t="s">
        <v>62</v>
      </c>
      <c r="B64" s="105" t="s">
        <v>63</v>
      </c>
      <c r="C64" s="43" t="b">
        <f>ISNUMBER(SEARCH("precise location", AP64))</f>
        <v>1</v>
      </c>
      <c r="D64" s="43"/>
      <c r="E64" s="43" t="b">
        <f>ISNUMBER(SEARCH("coarse location", AP64))</f>
        <v>0</v>
      </c>
      <c r="F64" s="43"/>
      <c r="G64" s="43"/>
      <c r="H64" s="43" t="b">
        <f>ISNUMBER(SEARCH("name", AP64))</f>
        <v>1</v>
      </c>
      <c r="I64" s="43" t="b">
        <f>ISNUMBER(SEARCH("email", AP64))</f>
        <v>1</v>
      </c>
      <c r="J64" s="43" t="b">
        <f>ISNUMBER(SEARCH("phone number", AP64))</f>
        <v>1</v>
      </c>
      <c r="K64" s="43"/>
      <c r="L64" s="43"/>
      <c r="M64" s="43" t="b">
        <f>ISNUMBER(SEARCH("physical address", AP64))</f>
        <v>1</v>
      </c>
      <c r="N64" s="43"/>
      <c r="O64" s="44"/>
      <c r="P64" s="43" t="b">
        <f>ISNUMBER(SEARCH("device id", AP64))</f>
        <v>1</v>
      </c>
      <c r="Q64" s="44"/>
      <c r="R64" s="44"/>
      <c r="S64" s="44"/>
      <c r="T64" s="44"/>
      <c r="U64" s="44"/>
      <c r="V64" s="43" t="b">
        <f>ISNUMBER(SEARCH("product interaction", AP64))</f>
        <v>1</v>
      </c>
      <c r="W64" s="43" t="b">
        <f>ISNUMBER(SEARCH("browsing history", AP64))</f>
        <v>0</v>
      </c>
      <c r="X64" s="43" t="b">
        <f>ISNUMBER(SEARCH("diagnostic", AP64))</f>
        <v>1</v>
      </c>
      <c r="Y64" s="43" t="b">
        <f>ISNUMBER(SEARCH("search history", AP64))</f>
        <v>1</v>
      </c>
      <c r="Z64" s="43" t="b">
        <f>ISNUMBER(SEARCH("user id", AP64))</f>
        <v>1</v>
      </c>
      <c r="AA64" s="44"/>
      <c r="AB64" s="44"/>
      <c r="AC64" s="43" t="b">
        <f>ISNUMBER(SEARCH("credit info", AP64))</f>
        <v>0</v>
      </c>
      <c r="AD64" s="44"/>
      <c r="AE64" s="43" t="b">
        <f>ISNUMBER(SEARCH("purchase history", AP64))</f>
        <v>1</v>
      </c>
      <c r="AF64" s="43" t="b">
        <f>ISNUMBER(SEARCH("contact info", AP64))</f>
        <v>1</v>
      </c>
      <c r="AG64" s="44"/>
      <c r="AH64" s="43" t="b">
        <f>ISNUMBER(SEARCH("other user contact info", AP64))</f>
        <v>0</v>
      </c>
      <c r="AI64" s="43" t="b">
        <f>ISNUMBER(SEARCH("user content", AP64))</f>
        <v>1</v>
      </c>
      <c r="AJ64" s="43" t="b">
        <f>ISNUMBER(SEARCH("other financial info", AP64))</f>
        <v>1</v>
      </c>
      <c r="AK64" s="43" t="b">
        <f>ISNUMBER(SEARCH("other data", AP64))</f>
        <v>1</v>
      </c>
      <c r="AL64" s="43" t="b">
        <f>ISNUMBER(SEARCH("sensitive info", AP64))</f>
        <v>1</v>
      </c>
      <c r="AM64" s="44"/>
      <c r="AN64" s="44">
        <v>297606951</v>
      </c>
      <c r="AO64" s="44" t="s">
        <v>132</v>
      </c>
      <c r="AP64" s="45" t="s">
        <v>211</v>
      </c>
      <c r="AQ64" s="7">
        <f t="shared" si="2"/>
        <v>0</v>
      </c>
      <c r="AR64" s="7"/>
      <c r="AS64" s="46"/>
      <c r="AT64" s="46"/>
    </row>
    <row r="65" spans="1:46" ht="15.75" hidden="1" customHeight="1">
      <c r="A65" s="101"/>
      <c r="B65" s="101"/>
      <c r="C65" s="43"/>
      <c r="D65" s="43" t="s">
        <v>124</v>
      </c>
      <c r="E65" s="43"/>
      <c r="F65" s="43"/>
      <c r="G65" s="43"/>
      <c r="H65" s="43" t="s">
        <v>124</v>
      </c>
      <c r="I65" s="43" t="s">
        <v>124</v>
      </c>
      <c r="J65" s="43"/>
      <c r="K65" s="43"/>
      <c r="L65" s="43"/>
      <c r="M65" s="43"/>
      <c r="N65" s="43" t="s">
        <v>124</v>
      </c>
      <c r="O65" s="44" t="s">
        <v>124</v>
      </c>
      <c r="P65" s="44" t="s">
        <v>124</v>
      </c>
      <c r="Q65" s="44"/>
      <c r="R65" s="44"/>
      <c r="S65" s="44" t="s">
        <v>124</v>
      </c>
      <c r="T65" s="44" t="s">
        <v>124</v>
      </c>
      <c r="U65" s="44"/>
      <c r="V65" s="44"/>
      <c r="W65" s="44"/>
      <c r="X65" s="44"/>
      <c r="Y65" s="44" t="s">
        <v>124</v>
      </c>
      <c r="Z65" s="43"/>
      <c r="AA65" s="44"/>
      <c r="AB65" s="44"/>
      <c r="AC65" s="43"/>
      <c r="AD65" s="44"/>
      <c r="AE65" s="43"/>
      <c r="AF65" s="43"/>
      <c r="AG65" s="44"/>
      <c r="AH65" s="43"/>
      <c r="AI65" s="43"/>
      <c r="AJ65" s="43"/>
      <c r="AK65" s="43"/>
      <c r="AL65" s="43"/>
      <c r="AM65" s="44"/>
      <c r="AN65" s="44"/>
      <c r="AO65" s="44"/>
      <c r="AP65" s="45"/>
      <c r="AQ65" s="7">
        <f t="shared" si="2"/>
        <v>9</v>
      </c>
      <c r="AR65" s="7"/>
      <c r="AS65" s="47"/>
      <c r="AT65" s="47"/>
    </row>
    <row r="66" spans="1:46" ht="15.75" hidden="1" customHeight="1">
      <c r="A66" s="101"/>
      <c r="B66" s="101"/>
      <c r="C66" s="50" t="b">
        <f t="shared" ref="C66:AL66" si="31">IF(C65="x",TRUE,FALSE)</f>
        <v>0</v>
      </c>
      <c r="D66" s="50" t="b">
        <f t="shared" si="31"/>
        <v>1</v>
      </c>
      <c r="E66" s="50" t="b">
        <f t="shared" si="31"/>
        <v>0</v>
      </c>
      <c r="F66" s="50" t="b">
        <f t="shared" si="31"/>
        <v>0</v>
      </c>
      <c r="G66" s="50" t="b">
        <f t="shared" si="31"/>
        <v>0</v>
      </c>
      <c r="H66" s="50" t="b">
        <f t="shared" si="31"/>
        <v>1</v>
      </c>
      <c r="I66" s="50" t="b">
        <f t="shared" si="31"/>
        <v>1</v>
      </c>
      <c r="J66" s="50" t="b">
        <f t="shared" si="31"/>
        <v>0</v>
      </c>
      <c r="K66" s="50" t="b">
        <f t="shared" si="31"/>
        <v>0</v>
      </c>
      <c r="L66" s="50" t="b">
        <f t="shared" si="31"/>
        <v>0</v>
      </c>
      <c r="M66" s="50" t="b">
        <f t="shared" si="31"/>
        <v>0</v>
      </c>
      <c r="N66" s="50" t="b">
        <f t="shared" si="31"/>
        <v>1</v>
      </c>
      <c r="O66" s="50" t="b">
        <f t="shared" si="31"/>
        <v>1</v>
      </c>
      <c r="P66" s="50" t="b">
        <f t="shared" si="31"/>
        <v>1</v>
      </c>
      <c r="Q66" s="50" t="b">
        <f t="shared" si="31"/>
        <v>0</v>
      </c>
      <c r="R66" s="50" t="b">
        <f t="shared" si="31"/>
        <v>0</v>
      </c>
      <c r="S66" s="50" t="b">
        <f t="shared" si="31"/>
        <v>1</v>
      </c>
      <c r="T66" s="50" t="b">
        <f t="shared" si="31"/>
        <v>1</v>
      </c>
      <c r="U66" s="50" t="b">
        <f t="shared" si="31"/>
        <v>0</v>
      </c>
      <c r="V66" s="50" t="b">
        <f t="shared" si="31"/>
        <v>0</v>
      </c>
      <c r="W66" s="50" t="b">
        <f t="shared" si="31"/>
        <v>0</v>
      </c>
      <c r="X66" s="50" t="b">
        <f t="shared" si="31"/>
        <v>0</v>
      </c>
      <c r="Y66" s="50" t="b">
        <f t="shared" si="31"/>
        <v>1</v>
      </c>
      <c r="Z66" s="50" t="b">
        <f t="shared" si="31"/>
        <v>0</v>
      </c>
      <c r="AA66" s="50" t="b">
        <f t="shared" si="31"/>
        <v>0</v>
      </c>
      <c r="AB66" s="50" t="b">
        <f t="shared" si="31"/>
        <v>0</v>
      </c>
      <c r="AC66" s="50" t="b">
        <f t="shared" si="31"/>
        <v>0</v>
      </c>
      <c r="AD66" s="50" t="b">
        <f t="shared" si="31"/>
        <v>0</v>
      </c>
      <c r="AE66" s="50" t="b">
        <f t="shared" si="31"/>
        <v>0</v>
      </c>
      <c r="AF66" s="50" t="b">
        <f t="shared" si="31"/>
        <v>0</v>
      </c>
      <c r="AG66" s="50" t="b">
        <f t="shared" si="31"/>
        <v>0</v>
      </c>
      <c r="AH66" s="50" t="b">
        <f t="shared" si="31"/>
        <v>0</v>
      </c>
      <c r="AI66" s="50" t="b">
        <f t="shared" si="31"/>
        <v>0</v>
      </c>
      <c r="AJ66" s="50" t="b">
        <f t="shared" si="31"/>
        <v>0</v>
      </c>
      <c r="AK66" s="50" t="b">
        <f t="shared" si="31"/>
        <v>0</v>
      </c>
      <c r="AL66" s="50" t="b">
        <f t="shared" si="31"/>
        <v>0</v>
      </c>
      <c r="AM66" s="44"/>
      <c r="AN66" s="44"/>
      <c r="AO66" s="44"/>
      <c r="AP66" s="45"/>
      <c r="AQ66" s="7">
        <f t="shared" si="2"/>
        <v>0</v>
      </c>
      <c r="AR66" s="7"/>
      <c r="AS66" s="46"/>
      <c r="AT66" s="46"/>
    </row>
    <row r="67" spans="1:46" ht="15.75" customHeight="1">
      <c r="A67" s="101"/>
      <c r="B67" s="101"/>
      <c r="C67" s="48" t="str">
        <f t="shared" ref="C67:AL67" si="32">IF(OR(AND(C64=FALSE,C66="TRUE"),AND(ISBLANK(C64),C66=TRUE)),"x","")</f>
        <v/>
      </c>
      <c r="D67" s="48" t="str">
        <f t="shared" si="32"/>
        <v>x</v>
      </c>
      <c r="E67" s="48" t="str">
        <f t="shared" si="32"/>
        <v/>
      </c>
      <c r="F67" s="48" t="str">
        <f t="shared" si="32"/>
        <v/>
      </c>
      <c r="G67" s="48" t="str">
        <f t="shared" si="32"/>
        <v/>
      </c>
      <c r="H67" s="48" t="str">
        <f t="shared" si="32"/>
        <v/>
      </c>
      <c r="I67" s="48" t="str">
        <f t="shared" si="32"/>
        <v/>
      </c>
      <c r="J67" s="48" t="str">
        <f t="shared" si="32"/>
        <v/>
      </c>
      <c r="K67" s="48" t="str">
        <f t="shared" si="32"/>
        <v/>
      </c>
      <c r="L67" s="48" t="str">
        <f t="shared" si="32"/>
        <v/>
      </c>
      <c r="M67" s="48" t="str">
        <f t="shared" si="32"/>
        <v/>
      </c>
      <c r="N67" s="48" t="str">
        <f t="shared" si="32"/>
        <v>x</v>
      </c>
      <c r="O67" s="48" t="str">
        <f t="shared" si="32"/>
        <v>x</v>
      </c>
      <c r="P67" s="48" t="str">
        <f t="shared" si="32"/>
        <v/>
      </c>
      <c r="Q67" s="48" t="str">
        <f t="shared" si="32"/>
        <v/>
      </c>
      <c r="R67" s="48" t="str">
        <f t="shared" si="32"/>
        <v/>
      </c>
      <c r="S67" s="48" t="str">
        <f t="shared" si="32"/>
        <v>x</v>
      </c>
      <c r="T67" s="48" t="str">
        <f t="shared" si="32"/>
        <v>x</v>
      </c>
      <c r="U67" s="48" t="str">
        <f t="shared" si="32"/>
        <v/>
      </c>
      <c r="V67" s="48" t="str">
        <f t="shared" si="32"/>
        <v/>
      </c>
      <c r="W67" s="48" t="str">
        <f t="shared" si="32"/>
        <v/>
      </c>
      <c r="X67" s="48" t="str">
        <f t="shared" si="32"/>
        <v/>
      </c>
      <c r="Y67" s="48" t="str">
        <f t="shared" si="32"/>
        <v/>
      </c>
      <c r="Z67" s="48" t="str">
        <f t="shared" si="32"/>
        <v/>
      </c>
      <c r="AA67" s="48" t="str">
        <f t="shared" si="32"/>
        <v/>
      </c>
      <c r="AB67" s="48" t="str">
        <f t="shared" si="32"/>
        <v/>
      </c>
      <c r="AC67" s="48" t="str">
        <f t="shared" si="32"/>
        <v/>
      </c>
      <c r="AD67" s="48" t="str">
        <f t="shared" si="32"/>
        <v/>
      </c>
      <c r="AE67" s="48" t="str">
        <f t="shared" si="32"/>
        <v/>
      </c>
      <c r="AF67" s="48" t="str">
        <f t="shared" si="32"/>
        <v/>
      </c>
      <c r="AG67" s="48" t="str">
        <f t="shared" si="32"/>
        <v/>
      </c>
      <c r="AH67" s="48" t="str">
        <f t="shared" si="32"/>
        <v/>
      </c>
      <c r="AI67" s="48" t="str">
        <f t="shared" si="32"/>
        <v/>
      </c>
      <c r="AJ67" s="48" t="str">
        <f t="shared" si="32"/>
        <v/>
      </c>
      <c r="AK67" s="48" t="str">
        <f t="shared" si="32"/>
        <v/>
      </c>
      <c r="AL67" s="48" t="str">
        <f t="shared" si="32"/>
        <v/>
      </c>
      <c r="AM67" s="44"/>
      <c r="AN67" s="44"/>
      <c r="AO67" s="44"/>
      <c r="AP67" s="45"/>
      <c r="AQ67" s="7">
        <f t="shared" si="2"/>
        <v>5</v>
      </c>
      <c r="AR67" s="7"/>
      <c r="AS67" s="47"/>
      <c r="AT67" s="47"/>
    </row>
    <row r="68" spans="1:46" ht="15.75" hidden="1" customHeight="1">
      <c r="A68" s="101"/>
      <c r="B68" s="105" t="s">
        <v>64</v>
      </c>
      <c r="C68" s="43" t="b">
        <f>ISNUMBER(SEARCH("precise location", AP68))</f>
        <v>1</v>
      </c>
      <c r="D68" s="43"/>
      <c r="E68" s="43" t="b">
        <f>ISNUMBER(SEARCH("coarse location", AP68))</f>
        <v>0</v>
      </c>
      <c r="F68" s="43"/>
      <c r="G68" s="43"/>
      <c r="H68" s="43" t="b">
        <f>ISNUMBER(SEARCH("name", AP68))</f>
        <v>1</v>
      </c>
      <c r="I68" s="43" t="b">
        <f>ISNUMBER(SEARCH("email", AP68))</f>
        <v>1</v>
      </c>
      <c r="J68" s="43" t="b">
        <f>ISNUMBER(SEARCH("phone number", AP68))</f>
        <v>1</v>
      </c>
      <c r="K68" s="43"/>
      <c r="L68" s="43"/>
      <c r="M68" s="43" t="b">
        <f>ISNUMBER(SEARCH("physical address", AP68))</f>
        <v>1</v>
      </c>
      <c r="N68" s="43"/>
      <c r="O68" s="44"/>
      <c r="P68" s="43" t="b">
        <f>ISNUMBER(SEARCH("device id", AP68))</f>
        <v>1</v>
      </c>
      <c r="Q68" s="44"/>
      <c r="R68" s="44"/>
      <c r="S68" s="44"/>
      <c r="T68" s="44"/>
      <c r="U68" s="44"/>
      <c r="V68" s="43" t="b">
        <f>ISNUMBER(SEARCH("product interaction", AP68))</f>
        <v>1</v>
      </c>
      <c r="W68" s="43" t="b">
        <f>ISNUMBER(SEARCH("browsing history", AP68))</f>
        <v>1</v>
      </c>
      <c r="X68" s="43" t="b">
        <f>ISNUMBER(SEARCH("diagnostic", AP68))</f>
        <v>1</v>
      </c>
      <c r="Y68" s="43" t="b">
        <f>ISNUMBER(SEARCH("search history", AP68))</f>
        <v>1</v>
      </c>
      <c r="Z68" s="43" t="b">
        <f>ISNUMBER(SEARCH("user id", AP68))</f>
        <v>1</v>
      </c>
      <c r="AA68" s="44"/>
      <c r="AB68" s="44"/>
      <c r="AC68" s="43" t="b">
        <f>ISNUMBER(SEARCH("credit info", AP68))</f>
        <v>0</v>
      </c>
      <c r="AD68" s="44"/>
      <c r="AE68" s="43" t="b">
        <f>ISNUMBER(SEARCH("purchase history", AP68))</f>
        <v>1</v>
      </c>
      <c r="AF68" s="43" t="b">
        <f>ISNUMBER(SEARCH("contact info", AP68))</f>
        <v>1</v>
      </c>
      <c r="AG68" s="44"/>
      <c r="AH68" s="43" t="b">
        <f>ISNUMBER(SEARCH("other user contact info", AP68))</f>
        <v>0</v>
      </c>
      <c r="AI68" s="43" t="b">
        <f>ISNUMBER(SEARCH("user content", AP68))</f>
        <v>1</v>
      </c>
      <c r="AJ68" s="43" t="b">
        <f>ISNUMBER(SEARCH("other financial info", AP68))</f>
        <v>0</v>
      </c>
      <c r="AK68" s="43" t="b">
        <f>ISNUMBER(SEARCH("other data", AP68))</f>
        <v>0</v>
      </c>
      <c r="AL68" s="43" t="b">
        <f>ISNUMBER(SEARCH("sensitive info", AP68))</f>
        <v>0</v>
      </c>
      <c r="AM68" s="44" t="s">
        <v>124</v>
      </c>
      <c r="AN68" s="44">
        <v>282614216</v>
      </c>
      <c r="AO68" s="44"/>
      <c r="AP68" s="45" t="s">
        <v>149</v>
      </c>
      <c r="AQ68" s="7">
        <f t="shared" si="2"/>
        <v>0</v>
      </c>
      <c r="AR68" s="7"/>
      <c r="AS68" s="46"/>
      <c r="AT68" s="46"/>
    </row>
    <row r="69" spans="1:46" ht="15.75" hidden="1" customHeight="1">
      <c r="A69" s="101"/>
      <c r="B69" s="101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 t="s">
        <v>124</v>
      </c>
      <c r="N69" s="43" t="s">
        <v>124</v>
      </c>
      <c r="O69" s="44" t="s">
        <v>124</v>
      </c>
      <c r="P69" s="44" t="s">
        <v>124</v>
      </c>
      <c r="Q69" s="44" t="s">
        <v>124</v>
      </c>
      <c r="R69" s="44" t="s">
        <v>124</v>
      </c>
      <c r="S69" s="44" t="s">
        <v>124</v>
      </c>
      <c r="T69" s="44" t="s">
        <v>124</v>
      </c>
      <c r="U69" s="44"/>
      <c r="V69" s="44"/>
      <c r="W69" s="44" t="s">
        <v>124</v>
      </c>
      <c r="X69" s="44"/>
      <c r="Y69" s="43"/>
      <c r="Z69" s="43"/>
      <c r="AA69" s="44"/>
      <c r="AB69" s="44"/>
      <c r="AC69" s="43"/>
      <c r="AD69" s="44"/>
      <c r="AE69" s="43"/>
      <c r="AF69" s="43"/>
      <c r="AG69" s="44"/>
      <c r="AH69" s="43"/>
      <c r="AI69" s="43"/>
      <c r="AJ69" s="43"/>
      <c r="AK69" s="43"/>
      <c r="AL69" s="43"/>
      <c r="AM69" s="44"/>
      <c r="AN69" s="44"/>
      <c r="AO69" s="44"/>
      <c r="AP69" s="45"/>
      <c r="AQ69" s="7">
        <f t="shared" si="2"/>
        <v>9</v>
      </c>
      <c r="AR69" s="7"/>
      <c r="AS69" s="47"/>
      <c r="AT69" s="47"/>
    </row>
    <row r="70" spans="1:46" ht="15.75" hidden="1" customHeight="1">
      <c r="A70" s="101"/>
      <c r="B70" s="101"/>
      <c r="C70" s="50" t="b">
        <f t="shared" ref="C70:AL70" si="33">IF(C69="x",TRUE,FALSE)</f>
        <v>0</v>
      </c>
      <c r="D70" s="50" t="b">
        <f t="shared" si="33"/>
        <v>0</v>
      </c>
      <c r="E70" s="50" t="b">
        <f t="shared" si="33"/>
        <v>0</v>
      </c>
      <c r="F70" s="50" t="b">
        <f t="shared" si="33"/>
        <v>0</v>
      </c>
      <c r="G70" s="50" t="b">
        <f t="shared" si="33"/>
        <v>0</v>
      </c>
      <c r="H70" s="50" t="b">
        <f t="shared" si="33"/>
        <v>0</v>
      </c>
      <c r="I70" s="50" t="b">
        <f t="shared" si="33"/>
        <v>0</v>
      </c>
      <c r="J70" s="50" t="b">
        <f t="shared" si="33"/>
        <v>0</v>
      </c>
      <c r="K70" s="50" t="b">
        <f t="shared" si="33"/>
        <v>0</v>
      </c>
      <c r="L70" s="50" t="b">
        <f t="shared" si="33"/>
        <v>0</v>
      </c>
      <c r="M70" s="50" t="b">
        <f t="shared" si="33"/>
        <v>1</v>
      </c>
      <c r="N70" s="50" t="b">
        <f t="shared" si="33"/>
        <v>1</v>
      </c>
      <c r="O70" s="50" t="b">
        <f t="shared" si="33"/>
        <v>1</v>
      </c>
      <c r="P70" s="50" t="b">
        <f t="shared" si="33"/>
        <v>1</v>
      </c>
      <c r="Q70" s="50" t="b">
        <f t="shared" si="33"/>
        <v>1</v>
      </c>
      <c r="R70" s="50" t="b">
        <f t="shared" si="33"/>
        <v>1</v>
      </c>
      <c r="S70" s="50" t="b">
        <f t="shared" si="33"/>
        <v>1</v>
      </c>
      <c r="T70" s="50" t="b">
        <f t="shared" si="33"/>
        <v>1</v>
      </c>
      <c r="U70" s="50" t="b">
        <f t="shared" si="33"/>
        <v>0</v>
      </c>
      <c r="V70" s="50" t="b">
        <f t="shared" si="33"/>
        <v>0</v>
      </c>
      <c r="W70" s="50" t="b">
        <f t="shared" si="33"/>
        <v>1</v>
      </c>
      <c r="X70" s="50" t="b">
        <f t="shared" si="33"/>
        <v>0</v>
      </c>
      <c r="Y70" s="50" t="b">
        <f t="shared" si="33"/>
        <v>0</v>
      </c>
      <c r="Z70" s="50" t="b">
        <f t="shared" si="33"/>
        <v>0</v>
      </c>
      <c r="AA70" s="50" t="b">
        <f t="shared" si="33"/>
        <v>0</v>
      </c>
      <c r="AB70" s="50" t="b">
        <f t="shared" si="33"/>
        <v>0</v>
      </c>
      <c r="AC70" s="50" t="b">
        <f t="shared" si="33"/>
        <v>0</v>
      </c>
      <c r="AD70" s="50" t="b">
        <f t="shared" si="33"/>
        <v>0</v>
      </c>
      <c r="AE70" s="50" t="b">
        <f t="shared" si="33"/>
        <v>0</v>
      </c>
      <c r="AF70" s="50" t="b">
        <f t="shared" si="33"/>
        <v>0</v>
      </c>
      <c r="AG70" s="50" t="b">
        <f t="shared" si="33"/>
        <v>0</v>
      </c>
      <c r="AH70" s="50" t="b">
        <f t="shared" si="33"/>
        <v>0</v>
      </c>
      <c r="AI70" s="50" t="b">
        <f t="shared" si="33"/>
        <v>0</v>
      </c>
      <c r="AJ70" s="50" t="b">
        <f t="shared" si="33"/>
        <v>0</v>
      </c>
      <c r="AK70" s="50" t="b">
        <f t="shared" si="33"/>
        <v>0</v>
      </c>
      <c r="AL70" s="50" t="b">
        <f t="shared" si="33"/>
        <v>0</v>
      </c>
      <c r="AM70" s="44"/>
      <c r="AN70" s="44"/>
      <c r="AO70" s="44"/>
      <c r="AP70" s="45"/>
      <c r="AQ70" s="7">
        <f t="shared" si="2"/>
        <v>0</v>
      </c>
      <c r="AR70" s="7"/>
      <c r="AS70" s="46"/>
      <c r="AT70" s="46"/>
    </row>
    <row r="71" spans="1:46" ht="15.75" customHeight="1">
      <c r="A71" s="101"/>
      <c r="B71" s="101"/>
      <c r="C71" s="48" t="str">
        <f t="shared" ref="C71:AL71" si="34">IF(OR(AND(C68=FALSE,C70="TRUE"),AND(ISBLANK(C68),C70=TRUE)),"x","")</f>
        <v/>
      </c>
      <c r="D71" s="48" t="str">
        <f t="shared" si="34"/>
        <v/>
      </c>
      <c r="E71" s="48" t="str">
        <f t="shared" si="34"/>
        <v/>
      </c>
      <c r="F71" s="48" t="str">
        <f t="shared" si="34"/>
        <v/>
      </c>
      <c r="G71" s="48" t="str">
        <f t="shared" si="34"/>
        <v/>
      </c>
      <c r="H71" s="48" t="str">
        <f t="shared" si="34"/>
        <v/>
      </c>
      <c r="I71" s="48" t="str">
        <f t="shared" si="34"/>
        <v/>
      </c>
      <c r="J71" s="48" t="str">
        <f t="shared" si="34"/>
        <v/>
      </c>
      <c r="K71" s="48" t="str">
        <f t="shared" si="34"/>
        <v/>
      </c>
      <c r="L71" s="48" t="str">
        <f t="shared" si="34"/>
        <v/>
      </c>
      <c r="M71" s="48" t="str">
        <f t="shared" si="34"/>
        <v/>
      </c>
      <c r="N71" s="48" t="str">
        <f t="shared" si="34"/>
        <v>x</v>
      </c>
      <c r="O71" s="48" t="str">
        <f t="shared" si="34"/>
        <v>x</v>
      </c>
      <c r="P71" s="48" t="str">
        <f t="shared" si="34"/>
        <v/>
      </c>
      <c r="Q71" s="48" t="str">
        <f t="shared" si="34"/>
        <v>x</v>
      </c>
      <c r="R71" s="48" t="str">
        <f t="shared" si="34"/>
        <v>x</v>
      </c>
      <c r="S71" s="48" t="str">
        <f t="shared" si="34"/>
        <v>x</v>
      </c>
      <c r="T71" s="48" t="str">
        <f t="shared" si="34"/>
        <v>x</v>
      </c>
      <c r="U71" s="48" t="str">
        <f t="shared" si="34"/>
        <v/>
      </c>
      <c r="V71" s="48" t="str">
        <f t="shared" si="34"/>
        <v/>
      </c>
      <c r="W71" s="48" t="str">
        <f t="shared" si="34"/>
        <v/>
      </c>
      <c r="X71" s="48" t="str">
        <f t="shared" si="34"/>
        <v/>
      </c>
      <c r="Y71" s="48" t="str">
        <f t="shared" si="34"/>
        <v/>
      </c>
      <c r="Z71" s="48" t="str">
        <f t="shared" si="34"/>
        <v/>
      </c>
      <c r="AA71" s="48" t="str">
        <f t="shared" si="34"/>
        <v/>
      </c>
      <c r="AB71" s="48" t="str">
        <f t="shared" si="34"/>
        <v/>
      </c>
      <c r="AC71" s="48" t="str">
        <f t="shared" si="34"/>
        <v/>
      </c>
      <c r="AD71" s="48" t="str">
        <f t="shared" si="34"/>
        <v/>
      </c>
      <c r="AE71" s="48" t="str">
        <f t="shared" si="34"/>
        <v/>
      </c>
      <c r="AF71" s="48" t="str">
        <f t="shared" si="34"/>
        <v/>
      </c>
      <c r="AG71" s="48" t="str">
        <f t="shared" si="34"/>
        <v/>
      </c>
      <c r="AH71" s="48" t="str">
        <f t="shared" si="34"/>
        <v/>
      </c>
      <c r="AI71" s="48" t="str">
        <f t="shared" si="34"/>
        <v/>
      </c>
      <c r="AJ71" s="48" t="str">
        <f t="shared" si="34"/>
        <v/>
      </c>
      <c r="AK71" s="48" t="str">
        <f t="shared" si="34"/>
        <v/>
      </c>
      <c r="AL71" s="48" t="str">
        <f t="shared" si="34"/>
        <v/>
      </c>
      <c r="AM71" s="44"/>
      <c r="AN71" s="44"/>
      <c r="AO71" s="44"/>
      <c r="AP71" s="45"/>
      <c r="AQ71" s="7">
        <f t="shared" si="2"/>
        <v>6</v>
      </c>
      <c r="AR71" s="7"/>
      <c r="AS71" s="47"/>
      <c r="AT71" s="47"/>
    </row>
    <row r="72" spans="1:46" ht="15.75" hidden="1" customHeight="1">
      <c r="A72" s="101"/>
      <c r="B72" s="105" t="s">
        <v>65</v>
      </c>
      <c r="C72" s="43" t="b">
        <f>ISNUMBER(SEARCH("precise location", AP72))</f>
        <v>1</v>
      </c>
      <c r="D72" s="43"/>
      <c r="E72" s="43" t="b">
        <f>ISNUMBER(SEARCH("coarse location", AP72))</f>
        <v>1</v>
      </c>
      <c r="F72" s="43"/>
      <c r="G72" s="43"/>
      <c r="H72" s="43" t="b">
        <f>ISNUMBER(SEARCH("name", AP72))</f>
        <v>1</v>
      </c>
      <c r="I72" s="43" t="b">
        <f>ISNUMBER(SEARCH("email", AP72))</f>
        <v>1</v>
      </c>
      <c r="J72" s="43" t="b">
        <f>ISNUMBER(SEARCH("phone number", AP72))</f>
        <v>1</v>
      </c>
      <c r="K72" s="43"/>
      <c r="L72" s="43"/>
      <c r="M72" s="43" t="b">
        <f>ISNUMBER(SEARCH("physical address", AP72))</f>
        <v>1</v>
      </c>
      <c r="N72" s="43"/>
      <c r="O72" s="44"/>
      <c r="P72" s="43" t="b">
        <f>ISNUMBER(SEARCH("device id", AP72))</f>
        <v>1</v>
      </c>
      <c r="Q72" s="44"/>
      <c r="R72" s="44"/>
      <c r="S72" s="44"/>
      <c r="T72" s="44"/>
      <c r="U72" s="44"/>
      <c r="V72" s="43" t="b">
        <f>ISNUMBER(SEARCH("product interaction", AP72))</f>
        <v>1</v>
      </c>
      <c r="W72" s="43" t="b">
        <f>ISNUMBER(SEARCH("browsing history", AP72))</f>
        <v>0</v>
      </c>
      <c r="X72" s="43" t="b">
        <f>ISNUMBER(SEARCH("diagnostic", AP72))</f>
        <v>1</v>
      </c>
      <c r="Y72" s="43" t="b">
        <f>ISNUMBER(SEARCH("search history", AP72))</f>
        <v>1</v>
      </c>
      <c r="Z72" s="43" t="b">
        <f>ISNUMBER(SEARCH("user id", AP72))</f>
        <v>1</v>
      </c>
      <c r="AA72" s="44"/>
      <c r="AB72" s="44"/>
      <c r="AC72" s="43" t="b">
        <f>ISNUMBER(SEARCH("credit info", AP72))</f>
        <v>0</v>
      </c>
      <c r="AD72" s="44"/>
      <c r="AE72" s="43" t="b">
        <f>ISNUMBER(SEARCH("purchase history", AP72))</f>
        <v>1</v>
      </c>
      <c r="AF72" s="43" t="b">
        <f>ISNUMBER(SEARCH("contact info", AP72))</f>
        <v>1</v>
      </c>
      <c r="AG72" s="44"/>
      <c r="AH72" s="43" t="b">
        <f>ISNUMBER(SEARCH("other user contact info", AP72))</f>
        <v>0</v>
      </c>
      <c r="AI72" s="43" t="b">
        <f>ISNUMBER(SEARCH("user content", AP72))</f>
        <v>1</v>
      </c>
      <c r="AJ72" s="43" t="b">
        <f>ISNUMBER(SEARCH("other financial info", AP72))</f>
        <v>0</v>
      </c>
      <c r="AK72" s="43" t="b">
        <f>ISNUMBER(SEARCH("other data", AP72))</f>
        <v>0</v>
      </c>
      <c r="AL72" s="43" t="b">
        <f>ISNUMBER(SEARCH("sensitive info", AP72))</f>
        <v>0</v>
      </c>
      <c r="AM72" s="44" t="s">
        <v>124</v>
      </c>
      <c r="AN72" s="44">
        <v>297430070</v>
      </c>
      <c r="AO72" s="44"/>
      <c r="AP72" s="45" t="s">
        <v>212</v>
      </c>
      <c r="AQ72" s="7">
        <f t="shared" si="2"/>
        <v>0</v>
      </c>
      <c r="AR72" s="7"/>
      <c r="AS72" s="46"/>
      <c r="AT72" s="46"/>
    </row>
    <row r="73" spans="1:46" ht="15.75" hidden="1" customHeight="1">
      <c r="A73" s="101"/>
      <c r="B73" s="101"/>
      <c r="C73" s="43" t="s">
        <v>124</v>
      </c>
      <c r="D73" s="43" t="s">
        <v>124</v>
      </c>
      <c r="E73" s="43"/>
      <c r="F73" s="43"/>
      <c r="G73" s="43"/>
      <c r="H73" s="43" t="s">
        <v>124</v>
      </c>
      <c r="I73" s="43" t="s">
        <v>124</v>
      </c>
      <c r="J73" s="43" t="s">
        <v>124</v>
      </c>
      <c r="K73" s="43"/>
      <c r="L73" s="43"/>
      <c r="M73" s="43"/>
      <c r="N73" s="43" t="s">
        <v>124</v>
      </c>
      <c r="O73" s="44" t="s">
        <v>124</v>
      </c>
      <c r="P73" s="44" t="s">
        <v>124</v>
      </c>
      <c r="Q73" s="44"/>
      <c r="R73" s="44" t="s">
        <v>124</v>
      </c>
      <c r="S73" s="44" t="s">
        <v>124</v>
      </c>
      <c r="T73" s="44" t="s">
        <v>124</v>
      </c>
      <c r="U73" s="44"/>
      <c r="V73" s="44"/>
      <c r="W73" s="44" t="s">
        <v>124</v>
      </c>
      <c r="X73" s="44"/>
      <c r="Y73" s="44" t="s">
        <v>124</v>
      </c>
      <c r="Z73" s="43"/>
      <c r="AA73" s="44"/>
      <c r="AB73" s="44"/>
      <c r="AC73" s="43"/>
      <c r="AD73" s="44"/>
      <c r="AE73" s="43"/>
      <c r="AF73" s="43"/>
      <c r="AG73" s="44"/>
      <c r="AH73" s="43"/>
      <c r="AI73" s="43"/>
      <c r="AJ73" s="43"/>
      <c r="AK73" s="43"/>
      <c r="AL73" s="43"/>
      <c r="AM73" s="44"/>
      <c r="AN73" s="44"/>
      <c r="AO73" s="44"/>
      <c r="AP73" s="45"/>
      <c r="AQ73" s="7">
        <f t="shared" si="2"/>
        <v>13</v>
      </c>
      <c r="AR73" s="7"/>
      <c r="AS73" s="47"/>
      <c r="AT73" s="47"/>
    </row>
    <row r="74" spans="1:46" ht="15.75" hidden="1" customHeight="1">
      <c r="A74" s="101"/>
      <c r="B74" s="101"/>
      <c r="C74" s="50" t="b">
        <f t="shared" ref="C74:AL74" si="35">IF(C73="x",TRUE,FALSE)</f>
        <v>1</v>
      </c>
      <c r="D74" s="50" t="b">
        <f t="shared" si="35"/>
        <v>1</v>
      </c>
      <c r="E74" s="50" t="b">
        <f t="shared" si="35"/>
        <v>0</v>
      </c>
      <c r="F74" s="50" t="b">
        <f t="shared" si="35"/>
        <v>0</v>
      </c>
      <c r="G74" s="50" t="b">
        <f t="shared" si="35"/>
        <v>0</v>
      </c>
      <c r="H74" s="50" t="b">
        <f t="shared" si="35"/>
        <v>1</v>
      </c>
      <c r="I74" s="50" t="b">
        <f t="shared" si="35"/>
        <v>1</v>
      </c>
      <c r="J74" s="50" t="b">
        <f t="shared" si="35"/>
        <v>1</v>
      </c>
      <c r="K74" s="50" t="b">
        <f t="shared" si="35"/>
        <v>0</v>
      </c>
      <c r="L74" s="50" t="b">
        <f t="shared" si="35"/>
        <v>0</v>
      </c>
      <c r="M74" s="50" t="b">
        <f t="shared" si="35"/>
        <v>0</v>
      </c>
      <c r="N74" s="50" t="b">
        <f t="shared" si="35"/>
        <v>1</v>
      </c>
      <c r="O74" s="50" t="b">
        <f t="shared" si="35"/>
        <v>1</v>
      </c>
      <c r="P74" s="50" t="b">
        <f t="shared" si="35"/>
        <v>1</v>
      </c>
      <c r="Q74" s="50" t="b">
        <f t="shared" si="35"/>
        <v>0</v>
      </c>
      <c r="R74" s="50" t="b">
        <f t="shared" si="35"/>
        <v>1</v>
      </c>
      <c r="S74" s="50" t="b">
        <f t="shared" si="35"/>
        <v>1</v>
      </c>
      <c r="T74" s="50" t="b">
        <f t="shared" si="35"/>
        <v>1</v>
      </c>
      <c r="U74" s="50" t="b">
        <f t="shared" si="35"/>
        <v>0</v>
      </c>
      <c r="V74" s="50" t="b">
        <f t="shared" si="35"/>
        <v>0</v>
      </c>
      <c r="W74" s="50" t="b">
        <f t="shared" si="35"/>
        <v>1</v>
      </c>
      <c r="X74" s="50" t="b">
        <f t="shared" si="35"/>
        <v>0</v>
      </c>
      <c r="Y74" s="50" t="b">
        <f t="shared" si="35"/>
        <v>1</v>
      </c>
      <c r="Z74" s="50" t="b">
        <f t="shared" si="35"/>
        <v>0</v>
      </c>
      <c r="AA74" s="50" t="b">
        <f t="shared" si="35"/>
        <v>0</v>
      </c>
      <c r="AB74" s="50" t="b">
        <f t="shared" si="35"/>
        <v>0</v>
      </c>
      <c r="AC74" s="50" t="b">
        <f t="shared" si="35"/>
        <v>0</v>
      </c>
      <c r="AD74" s="50" t="b">
        <f t="shared" si="35"/>
        <v>0</v>
      </c>
      <c r="AE74" s="50" t="b">
        <f t="shared" si="35"/>
        <v>0</v>
      </c>
      <c r="AF74" s="50" t="b">
        <f t="shared" si="35"/>
        <v>0</v>
      </c>
      <c r="AG74" s="50" t="b">
        <f t="shared" si="35"/>
        <v>0</v>
      </c>
      <c r="AH74" s="50" t="b">
        <f t="shared" si="35"/>
        <v>0</v>
      </c>
      <c r="AI74" s="50" t="b">
        <f t="shared" si="35"/>
        <v>0</v>
      </c>
      <c r="AJ74" s="50" t="b">
        <f t="shared" si="35"/>
        <v>0</v>
      </c>
      <c r="AK74" s="50" t="b">
        <f t="shared" si="35"/>
        <v>0</v>
      </c>
      <c r="AL74" s="50" t="b">
        <f t="shared" si="35"/>
        <v>0</v>
      </c>
      <c r="AM74" s="44"/>
      <c r="AN74" s="44"/>
      <c r="AO74" s="44"/>
      <c r="AP74" s="45"/>
      <c r="AQ74" s="7">
        <f t="shared" si="2"/>
        <v>0</v>
      </c>
      <c r="AR74" s="7"/>
      <c r="AS74" s="46"/>
      <c r="AT74" s="46"/>
    </row>
    <row r="75" spans="1:46" ht="15.75" customHeight="1">
      <c r="A75" s="101"/>
      <c r="B75" s="101"/>
      <c r="C75" s="48" t="str">
        <f t="shared" ref="C75:AL75" si="36">IF(OR(AND(C72=FALSE,C74="TRUE"),AND(ISBLANK(C72),C74=TRUE)),"x","")</f>
        <v/>
      </c>
      <c r="D75" s="48" t="str">
        <f t="shared" si="36"/>
        <v>x</v>
      </c>
      <c r="E75" s="48" t="str">
        <f t="shared" si="36"/>
        <v/>
      </c>
      <c r="F75" s="48" t="str">
        <f t="shared" si="36"/>
        <v/>
      </c>
      <c r="G75" s="48" t="str">
        <f t="shared" si="36"/>
        <v/>
      </c>
      <c r="H75" s="48" t="str">
        <f t="shared" si="36"/>
        <v/>
      </c>
      <c r="I75" s="48" t="str">
        <f t="shared" si="36"/>
        <v/>
      </c>
      <c r="J75" s="48" t="str">
        <f t="shared" si="36"/>
        <v/>
      </c>
      <c r="K75" s="48" t="str">
        <f t="shared" si="36"/>
        <v/>
      </c>
      <c r="L75" s="48" t="str">
        <f t="shared" si="36"/>
        <v/>
      </c>
      <c r="M75" s="48" t="str">
        <f t="shared" si="36"/>
        <v/>
      </c>
      <c r="N75" s="48" t="str">
        <f t="shared" si="36"/>
        <v>x</v>
      </c>
      <c r="O75" s="48" t="str">
        <f t="shared" si="36"/>
        <v>x</v>
      </c>
      <c r="P75" s="48" t="str">
        <f t="shared" si="36"/>
        <v/>
      </c>
      <c r="Q75" s="48" t="str">
        <f t="shared" si="36"/>
        <v/>
      </c>
      <c r="R75" s="48" t="str">
        <f t="shared" si="36"/>
        <v>x</v>
      </c>
      <c r="S75" s="48" t="str">
        <f t="shared" si="36"/>
        <v>x</v>
      </c>
      <c r="T75" s="48" t="str">
        <f t="shared" si="36"/>
        <v>x</v>
      </c>
      <c r="U75" s="48" t="str">
        <f t="shared" si="36"/>
        <v/>
      </c>
      <c r="V75" s="48" t="str">
        <f t="shared" si="36"/>
        <v/>
      </c>
      <c r="W75" s="48" t="str">
        <f t="shared" si="36"/>
        <v/>
      </c>
      <c r="X75" s="48" t="str">
        <f t="shared" si="36"/>
        <v/>
      </c>
      <c r="Y75" s="48" t="str">
        <f t="shared" si="36"/>
        <v/>
      </c>
      <c r="Z75" s="48" t="str">
        <f t="shared" si="36"/>
        <v/>
      </c>
      <c r="AA75" s="48" t="str">
        <f t="shared" si="36"/>
        <v/>
      </c>
      <c r="AB75" s="48" t="str">
        <f t="shared" si="36"/>
        <v/>
      </c>
      <c r="AC75" s="48" t="str">
        <f t="shared" si="36"/>
        <v/>
      </c>
      <c r="AD75" s="48" t="str">
        <f t="shared" si="36"/>
        <v/>
      </c>
      <c r="AE75" s="48" t="str">
        <f t="shared" si="36"/>
        <v/>
      </c>
      <c r="AF75" s="48" t="str">
        <f t="shared" si="36"/>
        <v/>
      </c>
      <c r="AG75" s="48" t="str">
        <f t="shared" si="36"/>
        <v/>
      </c>
      <c r="AH75" s="48" t="str">
        <f t="shared" si="36"/>
        <v/>
      </c>
      <c r="AI75" s="48" t="str">
        <f t="shared" si="36"/>
        <v/>
      </c>
      <c r="AJ75" s="48" t="str">
        <f t="shared" si="36"/>
        <v/>
      </c>
      <c r="AK75" s="48" t="str">
        <f t="shared" si="36"/>
        <v/>
      </c>
      <c r="AL75" s="48" t="str">
        <f t="shared" si="36"/>
        <v/>
      </c>
      <c r="AM75" s="44"/>
      <c r="AN75" s="44"/>
      <c r="AO75" s="44"/>
      <c r="AP75" s="45"/>
      <c r="AQ75" s="7">
        <f t="shared" si="2"/>
        <v>6</v>
      </c>
      <c r="AR75" s="7"/>
      <c r="AS75" s="47"/>
      <c r="AT75" s="47"/>
    </row>
    <row r="76" spans="1:46" ht="15.75" hidden="1" customHeight="1">
      <c r="A76" s="101"/>
      <c r="B76" s="105" t="s">
        <v>66</v>
      </c>
      <c r="C76" s="43" t="b">
        <f>ISNUMBER(SEARCH("precise location", AP76))</f>
        <v>1</v>
      </c>
      <c r="D76" s="43"/>
      <c r="E76" s="43" t="b">
        <f>ISNUMBER(SEARCH("coarse location", AP76))</f>
        <v>1</v>
      </c>
      <c r="F76" s="43"/>
      <c r="G76" s="43"/>
      <c r="H76" s="43" t="b">
        <f>ISNUMBER(SEARCH("name", AP76))</f>
        <v>1</v>
      </c>
      <c r="I76" s="43" t="b">
        <f>ISNUMBER(SEARCH("email", AP76))</f>
        <v>1</v>
      </c>
      <c r="J76" s="43" t="b">
        <f>ISNUMBER(SEARCH("phone number", AP76))</f>
        <v>1</v>
      </c>
      <c r="K76" s="43"/>
      <c r="L76" s="43"/>
      <c r="M76" s="43" t="b">
        <f>ISNUMBER(SEARCH("physical address", AP76))</f>
        <v>1</v>
      </c>
      <c r="N76" s="43"/>
      <c r="O76" s="44"/>
      <c r="P76" s="43" t="b">
        <f>ISNUMBER(SEARCH("device id", AP76))</f>
        <v>1</v>
      </c>
      <c r="Q76" s="44"/>
      <c r="R76" s="44"/>
      <c r="S76" s="44"/>
      <c r="T76" s="44"/>
      <c r="U76" s="44"/>
      <c r="V76" s="43" t="b">
        <f>ISNUMBER(SEARCH("product interaction", AP76))</f>
        <v>1</v>
      </c>
      <c r="W76" s="43" t="b">
        <f>ISNUMBER(SEARCH("browsing history", AP76))</f>
        <v>0</v>
      </c>
      <c r="X76" s="43" t="b">
        <f>ISNUMBER(SEARCH("diagnostic", AP76))</f>
        <v>1</v>
      </c>
      <c r="Y76" s="43" t="b">
        <f>ISNUMBER(SEARCH("search history", AP76))</f>
        <v>1</v>
      </c>
      <c r="Z76" s="43" t="b">
        <f>ISNUMBER(SEARCH("user id", AP76))</f>
        <v>1</v>
      </c>
      <c r="AA76" s="44"/>
      <c r="AB76" s="44"/>
      <c r="AC76" s="43" t="b">
        <f>ISNUMBER(SEARCH("credit info", AP76))</f>
        <v>0</v>
      </c>
      <c r="AD76" s="44"/>
      <c r="AE76" s="43" t="b">
        <f>ISNUMBER(SEARCH("purchase history", AP76))</f>
        <v>1</v>
      </c>
      <c r="AF76" s="43" t="b">
        <f>ISNUMBER(SEARCH("contact info", AP76))</f>
        <v>1</v>
      </c>
      <c r="AG76" s="44"/>
      <c r="AH76" s="43" t="b">
        <f>ISNUMBER(SEARCH("other user contact info", AP76))</f>
        <v>0</v>
      </c>
      <c r="AI76" s="43" t="b">
        <f>ISNUMBER(SEARCH("user content", AP76))</f>
        <v>1</v>
      </c>
      <c r="AJ76" s="43" t="b">
        <f>ISNUMBER(SEARCH("other financial info", AP76))</f>
        <v>0</v>
      </c>
      <c r="AK76" s="43" t="b">
        <f>ISNUMBER(SEARCH("other data", AP76))</f>
        <v>1</v>
      </c>
      <c r="AL76" s="43" t="b">
        <f>ISNUMBER(SEARCH("sensitive info", AP76))</f>
        <v>1</v>
      </c>
      <c r="AM76" s="44" t="s">
        <v>124</v>
      </c>
      <c r="AN76" s="44">
        <v>338137227</v>
      </c>
      <c r="AO76" s="44"/>
      <c r="AP76" s="45" t="s">
        <v>151</v>
      </c>
      <c r="AQ76" s="7">
        <f t="shared" si="2"/>
        <v>0</v>
      </c>
      <c r="AR76" s="7"/>
      <c r="AS76" s="46"/>
      <c r="AT76" s="46"/>
    </row>
    <row r="77" spans="1:46" ht="15.75" hidden="1" customHeight="1">
      <c r="A77" s="101"/>
      <c r="B77" s="101"/>
      <c r="C77" s="43"/>
      <c r="D77" s="43"/>
      <c r="E77" s="43"/>
      <c r="F77" s="43"/>
      <c r="G77" s="43" t="s">
        <v>124</v>
      </c>
      <c r="H77" s="43"/>
      <c r="I77" s="43" t="s">
        <v>124</v>
      </c>
      <c r="J77" s="43"/>
      <c r="K77" s="43"/>
      <c r="L77" s="43"/>
      <c r="M77" s="43"/>
      <c r="N77" s="43" t="s">
        <v>124</v>
      </c>
      <c r="O77" s="44" t="s">
        <v>124</v>
      </c>
      <c r="P77" s="44" t="s">
        <v>124</v>
      </c>
      <c r="Q77" s="44" t="s">
        <v>124</v>
      </c>
      <c r="R77" s="44"/>
      <c r="S77" s="44" t="s">
        <v>124</v>
      </c>
      <c r="T77" s="44" t="s">
        <v>124</v>
      </c>
      <c r="U77" s="44"/>
      <c r="V77" s="44"/>
      <c r="W77" s="44" t="s">
        <v>124</v>
      </c>
      <c r="X77" s="44"/>
      <c r="Y77" s="44" t="s">
        <v>124</v>
      </c>
      <c r="Z77" s="43"/>
      <c r="AA77" s="44"/>
      <c r="AB77" s="44"/>
      <c r="AC77" s="43"/>
      <c r="AD77" s="44"/>
      <c r="AE77" s="43"/>
      <c r="AF77" s="43"/>
      <c r="AG77" s="44"/>
      <c r="AH77" s="43"/>
      <c r="AI77" s="43"/>
      <c r="AJ77" s="43"/>
      <c r="AK77" s="43"/>
      <c r="AL77" s="43"/>
      <c r="AM77" s="44"/>
      <c r="AN77" s="44"/>
      <c r="AO77" s="44"/>
      <c r="AP77" s="45"/>
      <c r="AQ77" s="7">
        <f t="shared" si="2"/>
        <v>10</v>
      </c>
      <c r="AR77" s="7"/>
      <c r="AS77" s="47"/>
      <c r="AT77" s="47"/>
    </row>
    <row r="78" spans="1:46" ht="15.75" hidden="1" customHeight="1">
      <c r="A78" s="101"/>
      <c r="B78" s="101"/>
      <c r="C78" s="50" t="b">
        <f t="shared" ref="C78:AL78" si="37">IF(C77="x",TRUE,FALSE)</f>
        <v>0</v>
      </c>
      <c r="D78" s="50" t="b">
        <f t="shared" si="37"/>
        <v>0</v>
      </c>
      <c r="E78" s="50" t="b">
        <f t="shared" si="37"/>
        <v>0</v>
      </c>
      <c r="F78" s="50" t="b">
        <f t="shared" si="37"/>
        <v>0</v>
      </c>
      <c r="G78" s="50" t="b">
        <f t="shared" si="37"/>
        <v>1</v>
      </c>
      <c r="H78" s="50" t="b">
        <f t="shared" si="37"/>
        <v>0</v>
      </c>
      <c r="I78" s="50" t="b">
        <f t="shared" si="37"/>
        <v>1</v>
      </c>
      <c r="J78" s="50" t="b">
        <f t="shared" si="37"/>
        <v>0</v>
      </c>
      <c r="K78" s="50" t="b">
        <f t="shared" si="37"/>
        <v>0</v>
      </c>
      <c r="L78" s="50" t="b">
        <f t="shared" si="37"/>
        <v>0</v>
      </c>
      <c r="M78" s="50" t="b">
        <f t="shared" si="37"/>
        <v>0</v>
      </c>
      <c r="N78" s="50" t="b">
        <f t="shared" si="37"/>
        <v>1</v>
      </c>
      <c r="O78" s="50" t="b">
        <f t="shared" si="37"/>
        <v>1</v>
      </c>
      <c r="P78" s="50" t="b">
        <f t="shared" si="37"/>
        <v>1</v>
      </c>
      <c r="Q78" s="50" t="b">
        <f t="shared" si="37"/>
        <v>1</v>
      </c>
      <c r="R78" s="50" t="b">
        <f t="shared" si="37"/>
        <v>0</v>
      </c>
      <c r="S78" s="50" t="b">
        <f t="shared" si="37"/>
        <v>1</v>
      </c>
      <c r="T78" s="50" t="b">
        <f t="shared" si="37"/>
        <v>1</v>
      </c>
      <c r="U78" s="50" t="b">
        <f t="shared" si="37"/>
        <v>0</v>
      </c>
      <c r="V78" s="50" t="b">
        <f t="shared" si="37"/>
        <v>0</v>
      </c>
      <c r="W78" s="50" t="b">
        <f t="shared" si="37"/>
        <v>1</v>
      </c>
      <c r="X78" s="50" t="b">
        <f t="shared" si="37"/>
        <v>0</v>
      </c>
      <c r="Y78" s="50" t="b">
        <f t="shared" si="37"/>
        <v>1</v>
      </c>
      <c r="Z78" s="50" t="b">
        <f t="shared" si="37"/>
        <v>0</v>
      </c>
      <c r="AA78" s="50" t="b">
        <f t="shared" si="37"/>
        <v>0</v>
      </c>
      <c r="AB78" s="50" t="b">
        <f t="shared" si="37"/>
        <v>0</v>
      </c>
      <c r="AC78" s="50" t="b">
        <f t="shared" si="37"/>
        <v>0</v>
      </c>
      <c r="AD78" s="50" t="b">
        <f t="shared" si="37"/>
        <v>0</v>
      </c>
      <c r="AE78" s="50" t="b">
        <f t="shared" si="37"/>
        <v>0</v>
      </c>
      <c r="AF78" s="50" t="b">
        <f t="shared" si="37"/>
        <v>0</v>
      </c>
      <c r="AG78" s="50" t="b">
        <f t="shared" si="37"/>
        <v>0</v>
      </c>
      <c r="AH78" s="50" t="b">
        <f t="shared" si="37"/>
        <v>0</v>
      </c>
      <c r="AI78" s="50" t="b">
        <f t="shared" si="37"/>
        <v>0</v>
      </c>
      <c r="AJ78" s="50" t="b">
        <f t="shared" si="37"/>
        <v>0</v>
      </c>
      <c r="AK78" s="50" t="b">
        <f t="shared" si="37"/>
        <v>0</v>
      </c>
      <c r="AL78" s="50" t="b">
        <f t="shared" si="37"/>
        <v>0</v>
      </c>
      <c r="AM78" s="44"/>
      <c r="AN78" s="44"/>
      <c r="AO78" s="44"/>
      <c r="AP78" s="45"/>
      <c r="AQ78" s="7">
        <f t="shared" si="2"/>
        <v>0</v>
      </c>
      <c r="AR78" s="7"/>
      <c r="AS78" s="46"/>
      <c r="AT78" s="46"/>
    </row>
    <row r="79" spans="1:46" ht="15.75" customHeight="1">
      <c r="A79" s="101"/>
      <c r="B79" s="101"/>
      <c r="C79" s="48" t="str">
        <f t="shared" ref="C79:AL79" si="38">IF(OR(AND(C76=FALSE,C78="TRUE"),AND(ISBLANK(C76),C78=TRUE)),"x","")</f>
        <v/>
      </c>
      <c r="D79" s="48" t="str">
        <f t="shared" si="38"/>
        <v/>
      </c>
      <c r="E79" s="48" t="str">
        <f t="shared" si="38"/>
        <v/>
      </c>
      <c r="F79" s="48" t="str">
        <f t="shared" si="38"/>
        <v/>
      </c>
      <c r="G79" s="48" t="str">
        <f t="shared" si="38"/>
        <v>x</v>
      </c>
      <c r="H79" s="48" t="str">
        <f t="shared" si="38"/>
        <v/>
      </c>
      <c r="I79" s="48" t="str">
        <f t="shared" si="38"/>
        <v/>
      </c>
      <c r="J79" s="48" t="str">
        <f t="shared" si="38"/>
        <v/>
      </c>
      <c r="K79" s="48" t="str">
        <f t="shared" si="38"/>
        <v/>
      </c>
      <c r="L79" s="48" t="str">
        <f t="shared" si="38"/>
        <v/>
      </c>
      <c r="M79" s="48" t="str">
        <f t="shared" si="38"/>
        <v/>
      </c>
      <c r="N79" s="48" t="str">
        <f t="shared" si="38"/>
        <v>x</v>
      </c>
      <c r="O79" s="48" t="str">
        <f t="shared" si="38"/>
        <v>x</v>
      </c>
      <c r="P79" s="48" t="str">
        <f t="shared" si="38"/>
        <v/>
      </c>
      <c r="Q79" s="48" t="str">
        <f t="shared" si="38"/>
        <v>x</v>
      </c>
      <c r="R79" s="48" t="str">
        <f t="shared" si="38"/>
        <v/>
      </c>
      <c r="S79" s="48" t="str">
        <f t="shared" si="38"/>
        <v>x</v>
      </c>
      <c r="T79" s="48" t="str">
        <f t="shared" si="38"/>
        <v>x</v>
      </c>
      <c r="U79" s="48" t="str">
        <f t="shared" si="38"/>
        <v/>
      </c>
      <c r="V79" s="48" t="str">
        <f t="shared" si="38"/>
        <v/>
      </c>
      <c r="W79" s="48" t="str">
        <f t="shared" si="38"/>
        <v/>
      </c>
      <c r="X79" s="48" t="str">
        <f t="shared" si="38"/>
        <v/>
      </c>
      <c r="Y79" s="48" t="str">
        <f t="shared" si="38"/>
        <v/>
      </c>
      <c r="Z79" s="48" t="str">
        <f t="shared" si="38"/>
        <v/>
      </c>
      <c r="AA79" s="48" t="str">
        <f t="shared" si="38"/>
        <v/>
      </c>
      <c r="AB79" s="48" t="str">
        <f t="shared" si="38"/>
        <v/>
      </c>
      <c r="AC79" s="48" t="str">
        <f t="shared" si="38"/>
        <v/>
      </c>
      <c r="AD79" s="48" t="str">
        <f t="shared" si="38"/>
        <v/>
      </c>
      <c r="AE79" s="48" t="str">
        <f t="shared" si="38"/>
        <v/>
      </c>
      <c r="AF79" s="48" t="str">
        <f t="shared" si="38"/>
        <v/>
      </c>
      <c r="AG79" s="48" t="str">
        <f t="shared" si="38"/>
        <v/>
      </c>
      <c r="AH79" s="48" t="str">
        <f t="shared" si="38"/>
        <v/>
      </c>
      <c r="AI79" s="48" t="str">
        <f t="shared" si="38"/>
        <v/>
      </c>
      <c r="AJ79" s="48" t="str">
        <f t="shared" si="38"/>
        <v/>
      </c>
      <c r="AK79" s="48" t="str">
        <f t="shared" si="38"/>
        <v/>
      </c>
      <c r="AL79" s="48" t="str">
        <f t="shared" si="38"/>
        <v/>
      </c>
      <c r="AM79" s="44"/>
      <c r="AN79" s="44"/>
      <c r="AO79" s="44"/>
      <c r="AP79" s="45"/>
      <c r="AQ79" s="7">
        <f t="shared" si="2"/>
        <v>6</v>
      </c>
      <c r="AR79" s="7"/>
      <c r="AS79" s="47"/>
      <c r="AT79" s="47"/>
    </row>
    <row r="80" spans="1:46" ht="15.75" hidden="1" customHeight="1">
      <c r="A80" s="105" t="s">
        <v>67</v>
      </c>
      <c r="B80" s="105" t="s">
        <v>68</v>
      </c>
      <c r="C80" s="43" t="b">
        <f>ISNUMBER(SEARCH("precise location", AP80))</f>
        <v>1</v>
      </c>
      <c r="D80" s="43"/>
      <c r="E80" s="43" t="b">
        <f>ISNUMBER(SEARCH("coarse location", AP80))</f>
        <v>1</v>
      </c>
      <c r="F80" s="43"/>
      <c r="G80" s="43"/>
      <c r="H80" s="43" t="b">
        <f>ISNUMBER(SEARCH("name", AP80))</f>
        <v>1</v>
      </c>
      <c r="I80" s="43" t="b">
        <f>ISNUMBER(SEARCH("email", AP80))</f>
        <v>1</v>
      </c>
      <c r="J80" s="43" t="b">
        <f>ISNUMBER(SEARCH("phone number", AP80))</f>
        <v>1</v>
      </c>
      <c r="K80" s="43"/>
      <c r="L80" s="43"/>
      <c r="M80" s="43" t="b">
        <f>ISNUMBER(SEARCH("physical address", AP80))</f>
        <v>1</v>
      </c>
      <c r="N80" s="43"/>
      <c r="O80" s="44"/>
      <c r="P80" s="43" t="b">
        <f>ISNUMBER(SEARCH("device id", AP80))</f>
        <v>1</v>
      </c>
      <c r="Q80" s="44"/>
      <c r="R80" s="44"/>
      <c r="S80" s="44"/>
      <c r="T80" s="44"/>
      <c r="U80" s="44"/>
      <c r="V80" s="43" t="b">
        <f>ISNUMBER(SEARCH("product interaction", AP80))</f>
        <v>1</v>
      </c>
      <c r="W80" s="43" t="b">
        <f>ISNUMBER(SEARCH("browsing history", AP80))</f>
        <v>1</v>
      </c>
      <c r="X80" s="43" t="b">
        <f>ISNUMBER(SEARCH("diagnostic", AP80))</f>
        <v>1</v>
      </c>
      <c r="Y80" s="43" t="b">
        <f>ISNUMBER(SEARCH("search history", AP80))</f>
        <v>1</v>
      </c>
      <c r="Z80" s="43" t="b">
        <f>ISNUMBER(SEARCH("user id", AP80))</f>
        <v>1</v>
      </c>
      <c r="AA80" s="44"/>
      <c r="AB80" s="44"/>
      <c r="AC80" s="43" t="b">
        <f>ISNUMBER(SEARCH("credit info", AP80))</f>
        <v>0</v>
      </c>
      <c r="AD80" s="44"/>
      <c r="AE80" s="43" t="b">
        <f>ISNUMBER(SEARCH("purchase history", AP80))</f>
        <v>1</v>
      </c>
      <c r="AF80" s="43" t="b">
        <f>ISNUMBER(SEARCH("contact info", AP80))</f>
        <v>1</v>
      </c>
      <c r="AG80" s="44"/>
      <c r="AH80" s="43" t="s">
        <v>176</v>
      </c>
      <c r="AI80" s="43" t="b">
        <f>ISNUMBER(SEARCH("user content", AP80))</f>
        <v>1</v>
      </c>
      <c r="AJ80" s="43" t="b">
        <f>ISNUMBER(SEARCH("other financial info", AP80))</f>
        <v>0</v>
      </c>
      <c r="AK80" s="43" t="b">
        <f>ISNUMBER(SEARCH("other data", AP80))</f>
        <v>1</v>
      </c>
      <c r="AL80" s="43" t="b">
        <f>ISNUMBER(SEARCH("sensitive info", AP80))</f>
        <v>0</v>
      </c>
      <c r="AM80" s="44" t="s">
        <v>124</v>
      </c>
      <c r="AN80" s="44">
        <v>719972451</v>
      </c>
      <c r="AO80" s="44"/>
      <c r="AP80" s="45" t="s">
        <v>152</v>
      </c>
      <c r="AQ80" s="7">
        <f t="shared" si="2"/>
        <v>0</v>
      </c>
      <c r="AR80" s="7"/>
      <c r="AS80" s="46"/>
      <c r="AT80" s="46"/>
    </row>
    <row r="81" spans="1:46" ht="15.75" hidden="1" customHeight="1">
      <c r="A81" s="101"/>
      <c r="B81" s="101"/>
      <c r="C81" s="43" t="s">
        <v>124</v>
      </c>
      <c r="D81" s="43" t="s">
        <v>124</v>
      </c>
      <c r="E81" s="43" t="s">
        <v>124</v>
      </c>
      <c r="F81" s="43"/>
      <c r="G81" s="43" t="s">
        <v>124</v>
      </c>
      <c r="H81" s="43" t="s">
        <v>124</v>
      </c>
      <c r="I81" s="43" t="s">
        <v>124</v>
      </c>
      <c r="J81" s="43" t="s">
        <v>124</v>
      </c>
      <c r="K81" s="43"/>
      <c r="L81" s="43"/>
      <c r="M81" s="43" t="s">
        <v>124</v>
      </c>
      <c r="N81" s="43" t="s">
        <v>124</v>
      </c>
      <c r="O81" s="44" t="s">
        <v>124</v>
      </c>
      <c r="P81" s="44" t="s">
        <v>124</v>
      </c>
      <c r="Q81" s="44" t="s">
        <v>124</v>
      </c>
      <c r="R81" s="44" t="s">
        <v>124</v>
      </c>
      <c r="S81" s="44" t="s">
        <v>124</v>
      </c>
      <c r="T81" s="44" t="s">
        <v>124</v>
      </c>
      <c r="U81" s="44"/>
      <c r="V81" s="43"/>
      <c r="W81" s="43"/>
      <c r="X81" s="43"/>
      <c r="Y81" s="43"/>
      <c r="Z81" s="43"/>
      <c r="AA81" s="44"/>
      <c r="AB81" s="44"/>
      <c r="AC81" s="43"/>
      <c r="AD81" s="44"/>
      <c r="AE81" s="43"/>
      <c r="AF81" s="43"/>
      <c r="AG81" s="44"/>
      <c r="AH81" s="43"/>
      <c r="AI81" s="43"/>
      <c r="AJ81" s="43"/>
      <c r="AK81" s="43"/>
      <c r="AL81" s="43"/>
      <c r="AM81" s="44"/>
      <c r="AN81" s="44"/>
      <c r="AO81" s="44"/>
      <c r="AP81" s="45"/>
      <c r="AQ81" s="7">
        <f t="shared" si="2"/>
        <v>15</v>
      </c>
      <c r="AR81" s="7"/>
      <c r="AS81" s="47"/>
      <c r="AT81" s="47"/>
    </row>
    <row r="82" spans="1:46" ht="15.75" hidden="1" customHeight="1">
      <c r="A82" s="101"/>
      <c r="B82" s="101"/>
      <c r="C82" s="50" t="b">
        <f t="shared" ref="C82:AL82" si="39">IF(C81="x",TRUE,FALSE)</f>
        <v>1</v>
      </c>
      <c r="D82" s="50" t="b">
        <f t="shared" si="39"/>
        <v>1</v>
      </c>
      <c r="E82" s="50" t="b">
        <f t="shared" si="39"/>
        <v>1</v>
      </c>
      <c r="F82" s="50" t="b">
        <f t="shared" si="39"/>
        <v>0</v>
      </c>
      <c r="G82" s="50" t="b">
        <f t="shared" si="39"/>
        <v>1</v>
      </c>
      <c r="H82" s="50" t="b">
        <f t="shared" si="39"/>
        <v>1</v>
      </c>
      <c r="I82" s="50" t="b">
        <f t="shared" si="39"/>
        <v>1</v>
      </c>
      <c r="J82" s="50" t="b">
        <f t="shared" si="39"/>
        <v>1</v>
      </c>
      <c r="K82" s="50" t="b">
        <f t="shared" si="39"/>
        <v>0</v>
      </c>
      <c r="L82" s="50" t="b">
        <f t="shared" si="39"/>
        <v>0</v>
      </c>
      <c r="M82" s="50" t="b">
        <f t="shared" si="39"/>
        <v>1</v>
      </c>
      <c r="N82" s="50" t="b">
        <f t="shared" si="39"/>
        <v>1</v>
      </c>
      <c r="O82" s="50" t="b">
        <f t="shared" si="39"/>
        <v>1</v>
      </c>
      <c r="P82" s="50" t="b">
        <f t="shared" si="39"/>
        <v>1</v>
      </c>
      <c r="Q82" s="50" t="b">
        <f t="shared" si="39"/>
        <v>1</v>
      </c>
      <c r="R82" s="50" t="b">
        <f t="shared" si="39"/>
        <v>1</v>
      </c>
      <c r="S82" s="50" t="b">
        <f t="shared" si="39"/>
        <v>1</v>
      </c>
      <c r="T82" s="50" t="b">
        <f t="shared" si="39"/>
        <v>1</v>
      </c>
      <c r="U82" s="50" t="b">
        <f t="shared" si="39"/>
        <v>0</v>
      </c>
      <c r="V82" s="50" t="b">
        <f t="shared" si="39"/>
        <v>0</v>
      </c>
      <c r="W82" s="50" t="b">
        <f t="shared" si="39"/>
        <v>0</v>
      </c>
      <c r="X82" s="50" t="b">
        <f t="shared" si="39"/>
        <v>0</v>
      </c>
      <c r="Y82" s="50" t="b">
        <f t="shared" si="39"/>
        <v>0</v>
      </c>
      <c r="Z82" s="50" t="b">
        <f t="shared" si="39"/>
        <v>0</v>
      </c>
      <c r="AA82" s="50" t="b">
        <f t="shared" si="39"/>
        <v>0</v>
      </c>
      <c r="AB82" s="50" t="b">
        <f t="shared" si="39"/>
        <v>0</v>
      </c>
      <c r="AC82" s="50" t="b">
        <f t="shared" si="39"/>
        <v>0</v>
      </c>
      <c r="AD82" s="50" t="b">
        <f t="shared" si="39"/>
        <v>0</v>
      </c>
      <c r="AE82" s="50" t="b">
        <f t="shared" si="39"/>
        <v>0</v>
      </c>
      <c r="AF82" s="50" t="b">
        <f t="shared" si="39"/>
        <v>0</v>
      </c>
      <c r="AG82" s="50" t="b">
        <f t="shared" si="39"/>
        <v>0</v>
      </c>
      <c r="AH82" s="50" t="b">
        <f t="shared" si="39"/>
        <v>0</v>
      </c>
      <c r="AI82" s="50" t="b">
        <f t="shared" si="39"/>
        <v>0</v>
      </c>
      <c r="AJ82" s="50" t="b">
        <f t="shared" si="39"/>
        <v>0</v>
      </c>
      <c r="AK82" s="50" t="b">
        <f t="shared" si="39"/>
        <v>0</v>
      </c>
      <c r="AL82" s="50" t="b">
        <f t="shared" si="39"/>
        <v>0</v>
      </c>
      <c r="AM82" s="44"/>
      <c r="AN82" s="44"/>
      <c r="AO82" s="44"/>
      <c r="AP82" s="45"/>
      <c r="AQ82" s="7">
        <f t="shared" si="2"/>
        <v>0</v>
      </c>
      <c r="AR82" s="7"/>
      <c r="AS82" s="46"/>
      <c r="AT82" s="46"/>
    </row>
    <row r="83" spans="1:46" ht="15.75" customHeight="1">
      <c r="A83" s="101"/>
      <c r="B83" s="101"/>
      <c r="C83" s="48" t="str">
        <f t="shared" ref="C83:AL83" si="40">IF(OR(AND(C80=FALSE,C82="TRUE"),AND(ISBLANK(C80),C82=TRUE)),"x","")</f>
        <v/>
      </c>
      <c r="D83" s="48" t="str">
        <f t="shared" si="40"/>
        <v>x</v>
      </c>
      <c r="E83" s="48" t="str">
        <f t="shared" si="40"/>
        <v/>
      </c>
      <c r="F83" s="48" t="str">
        <f t="shared" si="40"/>
        <v/>
      </c>
      <c r="G83" s="48" t="str">
        <f t="shared" si="40"/>
        <v>x</v>
      </c>
      <c r="H83" s="48" t="str">
        <f t="shared" si="40"/>
        <v/>
      </c>
      <c r="I83" s="48" t="str">
        <f t="shared" si="40"/>
        <v/>
      </c>
      <c r="J83" s="48" t="str">
        <f t="shared" si="40"/>
        <v/>
      </c>
      <c r="K83" s="48" t="str">
        <f t="shared" si="40"/>
        <v/>
      </c>
      <c r="L83" s="48" t="str">
        <f t="shared" si="40"/>
        <v/>
      </c>
      <c r="M83" s="48" t="str">
        <f t="shared" si="40"/>
        <v/>
      </c>
      <c r="N83" s="48" t="str">
        <f t="shared" si="40"/>
        <v>x</v>
      </c>
      <c r="O83" s="48" t="str">
        <f t="shared" si="40"/>
        <v>x</v>
      </c>
      <c r="P83" s="48" t="str">
        <f t="shared" si="40"/>
        <v/>
      </c>
      <c r="Q83" s="48" t="str">
        <f t="shared" si="40"/>
        <v>x</v>
      </c>
      <c r="R83" s="48" t="str">
        <f t="shared" si="40"/>
        <v>x</v>
      </c>
      <c r="S83" s="48" t="str">
        <f t="shared" si="40"/>
        <v>x</v>
      </c>
      <c r="T83" s="48" t="str">
        <f t="shared" si="40"/>
        <v>x</v>
      </c>
      <c r="U83" s="48" t="str">
        <f t="shared" si="40"/>
        <v/>
      </c>
      <c r="V83" s="48" t="str">
        <f t="shared" si="40"/>
        <v/>
      </c>
      <c r="W83" s="48" t="str">
        <f t="shared" si="40"/>
        <v/>
      </c>
      <c r="X83" s="48" t="str">
        <f t="shared" si="40"/>
        <v/>
      </c>
      <c r="Y83" s="48" t="str">
        <f t="shared" si="40"/>
        <v/>
      </c>
      <c r="Z83" s="48" t="str">
        <f t="shared" si="40"/>
        <v/>
      </c>
      <c r="AA83" s="48" t="str">
        <f t="shared" si="40"/>
        <v/>
      </c>
      <c r="AB83" s="48" t="str">
        <f t="shared" si="40"/>
        <v/>
      </c>
      <c r="AC83" s="48" t="str">
        <f t="shared" si="40"/>
        <v/>
      </c>
      <c r="AD83" s="48" t="str">
        <f t="shared" si="40"/>
        <v/>
      </c>
      <c r="AE83" s="48" t="str">
        <f t="shared" si="40"/>
        <v/>
      </c>
      <c r="AF83" s="48" t="str">
        <f t="shared" si="40"/>
        <v/>
      </c>
      <c r="AG83" s="48" t="str">
        <f t="shared" si="40"/>
        <v/>
      </c>
      <c r="AH83" s="48" t="str">
        <f t="shared" si="40"/>
        <v/>
      </c>
      <c r="AI83" s="48" t="str">
        <f t="shared" si="40"/>
        <v/>
      </c>
      <c r="AJ83" s="48" t="str">
        <f t="shared" si="40"/>
        <v/>
      </c>
      <c r="AK83" s="48" t="str">
        <f t="shared" si="40"/>
        <v/>
      </c>
      <c r="AL83" s="48" t="str">
        <f t="shared" si="40"/>
        <v/>
      </c>
      <c r="AM83" s="44"/>
      <c r="AN83" s="44"/>
      <c r="AO83" s="44"/>
      <c r="AP83" s="45"/>
      <c r="AQ83" s="7">
        <f t="shared" si="2"/>
        <v>8</v>
      </c>
      <c r="AR83" s="7"/>
      <c r="AS83" s="47"/>
      <c r="AT83" s="47"/>
    </row>
    <row r="84" spans="1:46" ht="15.75" hidden="1" customHeight="1">
      <c r="A84" s="101"/>
      <c r="B84" s="105" t="s">
        <v>69</v>
      </c>
      <c r="C84" s="43" t="b">
        <f>ISNUMBER(SEARCH("precise location", AP84))</f>
        <v>1</v>
      </c>
      <c r="D84" s="43"/>
      <c r="E84" s="43" t="b">
        <f>ISNUMBER(SEARCH("coarse location", AP84))</f>
        <v>1</v>
      </c>
      <c r="F84" s="43"/>
      <c r="G84" s="43"/>
      <c r="H84" s="43" t="b">
        <f>ISNUMBER(SEARCH("name", AP84))</f>
        <v>1</v>
      </c>
      <c r="I84" s="43" t="b">
        <f>ISNUMBER(SEARCH("email", AP84))</f>
        <v>1</v>
      </c>
      <c r="J84" s="43" t="b">
        <f>ISNUMBER(SEARCH("phone number", AP84))</f>
        <v>1</v>
      </c>
      <c r="K84" s="43"/>
      <c r="L84" s="43"/>
      <c r="M84" s="43" t="b">
        <f>ISNUMBER(SEARCH("physical address", AP84))</f>
        <v>1</v>
      </c>
      <c r="N84" s="43"/>
      <c r="O84" s="44"/>
      <c r="P84" s="43" t="b">
        <f>ISNUMBER(SEARCH("device id", AP84))</f>
        <v>0</v>
      </c>
      <c r="Q84" s="44"/>
      <c r="R84" s="44"/>
      <c r="S84" s="44"/>
      <c r="T84" s="44"/>
      <c r="U84" s="44"/>
      <c r="V84" s="43" t="b">
        <f>ISNUMBER(SEARCH("product interaction", AP84))</f>
        <v>0</v>
      </c>
      <c r="W84" s="43" t="b">
        <f>ISNUMBER(SEARCH("browsing history", AP84))</f>
        <v>0</v>
      </c>
      <c r="X84" s="43" t="b">
        <f>ISNUMBER(SEARCH("diagnostic", AP84))</f>
        <v>1</v>
      </c>
      <c r="Y84" s="43" t="b">
        <f>ISNUMBER(SEARCH("search history", AP84))</f>
        <v>1</v>
      </c>
      <c r="Z84" s="43" t="b">
        <f>ISNUMBER(SEARCH("user id", AP84))</f>
        <v>0</v>
      </c>
      <c r="AA84" s="44"/>
      <c r="AB84" s="44"/>
      <c r="AC84" s="43" t="b">
        <f>ISNUMBER(SEARCH("credit info", AP84))</f>
        <v>0</v>
      </c>
      <c r="AD84" s="44"/>
      <c r="AE84" s="43" t="b">
        <f>ISNUMBER(SEARCH("purchase history", AP84))</f>
        <v>0</v>
      </c>
      <c r="AF84" s="43" t="b">
        <f>ISNUMBER(SEARCH("contact info", AP84))</f>
        <v>1</v>
      </c>
      <c r="AG84" s="44"/>
      <c r="AH84" s="43" t="b">
        <f>ISNUMBER(SEARCH("other user contact info", AP84))</f>
        <v>1</v>
      </c>
      <c r="AI84" s="43" t="b">
        <f>ISNUMBER(SEARCH("user content", AP84))</f>
        <v>1</v>
      </c>
      <c r="AJ84" s="43" t="b">
        <f>ISNUMBER(SEARCH("other financial info", AP84))</f>
        <v>0</v>
      </c>
      <c r="AK84" s="43" t="b">
        <f>ISNUMBER(SEARCH("other data", AP84))</f>
        <v>0</v>
      </c>
      <c r="AL84" s="43" t="b">
        <f>ISNUMBER(SEARCH("sensitive info", AP84))</f>
        <v>0</v>
      </c>
      <c r="AM84" s="44"/>
      <c r="AN84" s="44">
        <v>1531327391</v>
      </c>
      <c r="AO84" s="44" t="s">
        <v>132</v>
      </c>
      <c r="AP84" s="45" t="s">
        <v>213</v>
      </c>
      <c r="AQ84" s="7">
        <f t="shared" si="2"/>
        <v>0</v>
      </c>
      <c r="AR84" s="7"/>
      <c r="AS84" s="46"/>
      <c r="AT84" s="46"/>
    </row>
    <row r="85" spans="1:46" ht="15.75" hidden="1" customHeight="1">
      <c r="A85" s="101"/>
      <c r="B85" s="101"/>
      <c r="C85" s="43"/>
      <c r="D85" s="43"/>
      <c r="E85" s="43"/>
      <c r="F85" s="43"/>
      <c r="G85" s="43"/>
      <c r="H85" s="43"/>
      <c r="I85" s="43"/>
      <c r="J85" s="43" t="s">
        <v>124</v>
      </c>
      <c r="K85" s="43"/>
      <c r="L85" s="43"/>
      <c r="M85" s="43"/>
      <c r="N85" s="43" t="s">
        <v>124</v>
      </c>
      <c r="O85" s="44" t="s">
        <v>124</v>
      </c>
      <c r="P85" s="44" t="s">
        <v>124</v>
      </c>
      <c r="Q85" s="44"/>
      <c r="R85" s="44" t="s">
        <v>124</v>
      </c>
      <c r="S85" s="44" t="s">
        <v>124</v>
      </c>
      <c r="T85" s="44"/>
      <c r="U85" s="44"/>
      <c r="V85" s="43"/>
      <c r="W85" s="43"/>
      <c r="X85" s="43"/>
      <c r="Y85" s="43"/>
      <c r="Z85" s="43"/>
      <c r="AA85" s="44"/>
      <c r="AB85" s="44"/>
      <c r="AC85" s="43"/>
      <c r="AD85" s="44"/>
      <c r="AE85" s="43"/>
      <c r="AF85" s="43"/>
      <c r="AG85" s="44"/>
      <c r="AH85" s="43"/>
      <c r="AI85" s="43"/>
      <c r="AJ85" s="43"/>
      <c r="AK85" s="43"/>
      <c r="AL85" s="43"/>
      <c r="AM85" s="44"/>
      <c r="AN85" s="44"/>
      <c r="AO85" s="44"/>
      <c r="AP85" s="45"/>
      <c r="AQ85" s="7">
        <f t="shared" si="2"/>
        <v>6</v>
      </c>
      <c r="AR85" s="7"/>
      <c r="AS85" s="47"/>
      <c r="AT85" s="47"/>
    </row>
    <row r="86" spans="1:46" ht="15.75" hidden="1" customHeight="1">
      <c r="A86" s="101"/>
      <c r="B86" s="101"/>
      <c r="C86" s="50" t="b">
        <f t="shared" ref="C86:AL86" si="41">IF(C85="x",TRUE,FALSE)</f>
        <v>0</v>
      </c>
      <c r="D86" s="50" t="b">
        <f t="shared" si="41"/>
        <v>0</v>
      </c>
      <c r="E86" s="50" t="b">
        <f t="shared" si="41"/>
        <v>0</v>
      </c>
      <c r="F86" s="50" t="b">
        <f t="shared" si="41"/>
        <v>0</v>
      </c>
      <c r="G86" s="50" t="b">
        <f t="shared" si="41"/>
        <v>0</v>
      </c>
      <c r="H86" s="50" t="b">
        <f t="shared" si="41"/>
        <v>0</v>
      </c>
      <c r="I86" s="50" t="b">
        <f t="shared" si="41"/>
        <v>0</v>
      </c>
      <c r="J86" s="50" t="b">
        <f t="shared" si="41"/>
        <v>1</v>
      </c>
      <c r="K86" s="50" t="b">
        <f t="shared" si="41"/>
        <v>0</v>
      </c>
      <c r="L86" s="50" t="b">
        <f t="shared" si="41"/>
        <v>0</v>
      </c>
      <c r="M86" s="50" t="b">
        <f t="shared" si="41"/>
        <v>0</v>
      </c>
      <c r="N86" s="50" t="b">
        <f t="shared" si="41"/>
        <v>1</v>
      </c>
      <c r="O86" s="50" t="b">
        <f t="shared" si="41"/>
        <v>1</v>
      </c>
      <c r="P86" s="50" t="b">
        <f t="shared" si="41"/>
        <v>1</v>
      </c>
      <c r="Q86" s="50" t="b">
        <f t="shared" si="41"/>
        <v>0</v>
      </c>
      <c r="R86" s="50" t="b">
        <f t="shared" si="41"/>
        <v>1</v>
      </c>
      <c r="S86" s="50" t="b">
        <f t="shared" si="41"/>
        <v>1</v>
      </c>
      <c r="T86" s="50" t="b">
        <f t="shared" si="41"/>
        <v>0</v>
      </c>
      <c r="U86" s="50" t="b">
        <f t="shared" si="41"/>
        <v>0</v>
      </c>
      <c r="V86" s="50" t="b">
        <f t="shared" si="41"/>
        <v>0</v>
      </c>
      <c r="W86" s="50" t="b">
        <f t="shared" si="41"/>
        <v>0</v>
      </c>
      <c r="X86" s="50" t="b">
        <f t="shared" si="41"/>
        <v>0</v>
      </c>
      <c r="Y86" s="50" t="b">
        <f t="shared" si="41"/>
        <v>0</v>
      </c>
      <c r="Z86" s="50" t="b">
        <f t="shared" si="41"/>
        <v>0</v>
      </c>
      <c r="AA86" s="50" t="b">
        <f t="shared" si="41"/>
        <v>0</v>
      </c>
      <c r="AB86" s="50" t="b">
        <f t="shared" si="41"/>
        <v>0</v>
      </c>
      <c r="AC86" s="50" t="b">
        <f t="shared" si="41"/>
        <v>0</v>
      </c>
      <c r="AD86" s="50" t="b">
        <f t="shared" si="41"/>
        <v>0</v>
      </c>
      <c r="AE86" s="50" t="b">
        <f t="shared" si="41"/>
        <v>0</v>
      </c>
      <c r="AF86" s="50" t="b">
        <f t="shared" si="41"/>
        <v>0</v>
      </c>
      <c r="AG86" s="50" t="b">
        <f t="shared" si="41"/>
        <v>0</v>
      </c>
      <c r="AH86" s="50" t="b">
        <f t="shared" si="41"/>
        <v>0</v>
      </c>
      <c r="AI86" s="50" t="b">
        <f t="shared" si="41"/>
        <v>0</v>
      </c>
      <c r="AJ86" s="50" t="b">
        <f t="shared" si="41"/>
        <v>0</v>
      </c>
      <c r="AK86" s="50" t="b">
        <f t="shared" si="41"/>
        <v>0</v>
      </c>
      <c r="AL86" s="50" t="b">
        <f t="shared" si="41"/>
        <v>0</v>
      </c>
      <c r="AM86" s="44"/>
      <c r="AN86" s="44"/>
      <c r="AO86" s="44"/>
      <c r="AP86" s="45"/>
      <c r="AQ86" s="7">
        <f t="shared" si="2"/>
        <v>0</v>
      </c>
      <c r="AR86" s="7"/>
      <c r="AS86" s="46"/>
      <c r="AT86" s="46"/>
    </row>
    <row r="87" spans="1:46" ht="15.75" customHeight="1">
      <c r="A87" s="101"/>
      <c r="B87" s="101"/>
      <c r="C87" s="48" t="str">
        <f t="shared" ref="C87:AL87" si="42">IF(OR(AND(C84=FALSE,C86="TRUE"),AND(ISBLANK(C84),C86=TRUE)),"x","")</f>
        <v/>
      </c>
      <c r="D87" s="48" t="str">
        <f t="shared" si="42"/>
        <v/>
      </c>
      <c r="E87" s="48" t="str">
        <f t="shared" si="42"/>
        <v/>
      </c>
      <c r="F87" s="48" t="str">
        <f t="shared" si="42"/>
        <v/>
      </c>
      <c r="G87" s="48" t="str">
        <f t="shared" si="42"/>
        <v/>
      </c>
      <c r="H87" s="48" t="str">
        <f t="shared" si="42"/>
        <v/>
      </c>
      <c r="I87" s="48" t="str">
        <f t="shared" si="42"/>
        <v/>
      </c>
      <c r="J87" s="48" t="str">
        <f t="shared" si="42"/>
        <v/>
      </c>
      <c r="K87" s="48" t="str">
        <f t="shared" si="42"/>
        <v/>
      </c>
      <c r="L87" s="48" t="str">
        <f t="shared" si="42"/>
        <v/>
      </c>
      <c r="M87" s="48" t="str">
        <f t="shared" si="42"/>
        <v/>
      </c>
      <c r="N87" s="48" t="str">
        <f t="shared" si="42"/>
        <v>x</v>
      </c>
      <c r="O87" s="48" t="str">
        <f t="shared" si="42"/>
        <v>x</v>
      </c>
      <c r="P87" s="48" t="str">
        <f t="shared" si="42"/>
        <v/>
      </c>
      <c r="Q87" s="48" t="str">
        <f t="shared" si="42"/>
        <v/>
      </c>
      <c r="R87" s="48" t="str">
        <f t="shared" si="42"/>
        <v>x</v>
      </c>
      <c r="S87" s="48" t="str">
        <f t="shared" si="42"/>
        <v>x</v>
      </c>
      <c r="T87" s="48" t="str">
        <f t="shared" si="42"/>
        <v/>
      </c>
      <c r="U87" s="48" t="str">
        <f t="shared" si="42"/>
        <v/>
      </c>
      <c r="V87" s="48" t="str">
        <f t="shared" si="42"/>
        <v/>
      </c>
      <c r="W87" s="48" t="str">
        <f t="shared" si="42"/>
        <v/>
      </c>
      <c r="X87" s="48" t="str">
        <f t="shared" si="42"/>
        <v/>
      </c>
      <c r="Y87" s="48" t="str">
        <f t="shared" si="42"/>
        <v/>
      </c>
      <c r="Z87" s="48" t="str">
        <f t="shared" si="42"/>
        <v/>
      </c>
      <c r="AA87" s="48" t="str">
        <f t="shared" si="42"/>
        <v/>
      </c>
      <c r="AB87" s="48" t="str">
        <f t="shared" si="42"/>
        <v/>
      </c>
      <c r="AC87" s="48" t="str">
        <f t="shared" si="42"/>
        <v/>
      </c>
      <c r="AD87" s="48" t="str">
        <f t="shared" si="42"/>
        <v/>
      </c>
      <c r="AE87" s="48" t="str">
        <f t="shared" si="42"/>
        <v/>
      </c>
      <c r="AF87" s="48" t="str">
        <f t="shared" si="42"/>
        <v/>
      </c>
      <c r="AG87" s="48" t="str">
        <f t="shared" si="42"/>
        <v/>
      </c>
      <c r="AH87" s="48" t="str">
        <f t="shared" si="42"/>
        <v/>
      </c>
      <c r="AI87" s="48" t="str">
        <f t="shared" si="42"/>
        <v/>
      </c>
      <c r="AJ87" s="48" t="str">
        <f t="shared" si="42"/>
        <v/>
      </c>
      <c r="AK87" s="48" t="str">
        <f t="shared" si="42"/>
        <v/>
      </c>
      <c r="AL87" s="48" t="str">
        <f t="shared" si="42"/>
        <v/>
      </c>
      <c r="AM87" s="44"/>
      <c r="AN87" s="44"/>
      <c r="AO87" s="44"/>
      <c r="AP87" s="45"/>
      <c r="AQ87" s="7">
        <f t="shared" si="2"/>
        <v>4</v>
      </c>
      <c r="AR87" s="7"/>
      <c r="AS87" s="47"/>
      <c r="AT87" s="47"/>
    </row>
    <row r="88" spans="1:46" ht="15.75" hidden="1" customHeight="1">
      <c r="A88" s="101"/>
      <c r="B88" s="105" t="s">
        <v>70</v>
      </c>
      <c r="C88" s="43" t="b">
        <f>ISNUMBER(SEARCH("precise location", AP88))</f>
        <v>1</v>
      </c>
      <c r="D88" s="43"/>
      <c r="E88" s="43" t="b">
        <f>ISNUMBER(SEARCH("coarse location", AP88))</f>
        <v>0</v>
      </c>
      <c r="F88" s="43"/>
      <c r="G88" s="43"/>
      <c r="H88" s="43" t="b">
        <f>ISNUMBER(SEARCH("name", AP88))</f>
        <v>1</v>
      </c>
      <c r="I88" s="43" t="b">
        <f>ISNUMBER(SEARCH("email", AP88))</f>
        <v>1</v>
      </c>
      <c r="J88" s="43" t="b">
        <f>ISNUMBER(SEARCH("phone number", AP88))</f>
        <v>1</v>
      </c>
      <c r="K88" s="43"/>
      <c r="L88" s="43"/>
      <c r="M88" s="43" t="b">
        <f>ISNUMBER(SEARCH("physical address", AP88))</f>
        <v>1</v>
      </c>
      <c r="N88" s="43"/>
      <c r="O88" s="44"/>
      <c r="P88" s="43" t="b">
        <f>ISNUMBER(SEARCH("device id", AP88))</f>
        <v>1</v>
      </c>
      <c r="Q88" s="44"/>
      <c r="R88" s="44"/>
      <c r="S88" s="44"/>
      <c r="T88" s="44"/>
      <c r="U88" s="44"/>
      <c r="V88" s="43" t="b">
        <f>ISNUMBER(SEARCH("product interaction", AP88))</f>
        <v>1</v>
      </c>
      <c r="W88" s="43" t="b">
        <f>ISNUMBER(SEARCH("browsing history", AP88))</f>
        <v>0</v>
      </c>
      <c r="X88" s="43" t="b">
        <f>ISNUMBER(SEARCH("diagnostic", AP88))</f>
        <v>1</v>
      </c>
      <c r="Y88" s="43" t="b">
        <f>ISNUMBER(SEARCH("search history", AP88))</f>
        <v>0</v>
      </c>
      <c r="Z88" s="43" t="b">
        <f>ISNUMBER(SEARCH("user id", AP88))</f>
        <v>1</v>
      </c>
      <c r="AA88" s="44"/>
      <c r="AB88" s="44"/>
      <c r="AC88" s="43" t="b">
        <f>ISNUMBER(SEARCH("credit info", AP88))</f>
        <v>0</v>
      </c>
      <c r="AD88" s="44"/>
      <c r="AE88" s="43" t="b">
        <f>ISNUMBER(SEARCH("purchase history", AP88))</f>
        <v>1</v>
      </c>
      <c r="AF88" s="43" t="b">
        <f>ISNUMBER(SEARCH("contact info", AP88))</f>
        <v>1</v>
      </c>
      <c r="AG88" s="44"/>
      <c r="AH88" s="43" t="b">
        <f>ISNUMBER(SEARCH("other user contact info", AP88))</f>
        <v>0</v>
      </c>
      <c r="AI88" s="43" t="b">
        <f>ISNUMBER(SEARCH("user content", AP88))</f>
        <v>0</v>
      </c>
      <c r="AJ88" s="43" t="b">
        <f>ISNUMBER(SEARCH("other financial info", AP88))</f>
        <v>0</v>
      </c>
      <c r="AK88" s="43" t="b">
        <f>ISNUMBER(SEARCH("other data", AP88))</f>
        <v>0</v>
      </c>
      <c r="AL88" s="43" t="b">
        <f>ISNUMBER(SEARCH("sensitive info", AP88))</f>
        <v>0</v>
      </c>
      <c r="AM88" s="44"/>
      <c r="AN88" s="44">
        <v>331177714</v>
      </c>
      <c r="AO88" s="44" t="s">
        <v>132</v>
      </c>
      <c r="AP88" s="45" t="s">
        <v>154</v>
      </c>
      <c r="AQ88" s="7">
        <f t="shared" si="2"/>
        <v>0</v>
      </c>
      <c r="AR88" s="7"/>
      <c r="AS88" s="46"/>
      <c r="AT88" s="46"/>
    </row>
    <row r="89" spans="1:46" ht="15.75" hidden="1" customHeight="1">
      <c r="A89" s="101"/>
      <c r="B89" s="101"/>
      <c r="C89" s="43"/>
      <c r="D89" s="43" t="s">
        <v>124</v>
      </c>
      <c r="E89" s="43" t="s">
        <v>124</v>
      </c>
      <c r="F89" s="43"/>
      <c r="G89" s="43" t="s">
        <v>124</v>
      </c>
      <c r="H89" s="43"/>
      <c r="I89" s="43"/>
      <c r="J89" s="43"/>
      <c r="K89" s="43"/>
      <c r="L89" s="43"/>
      <c r="M89" s="43"/>
      <c r="N89" s="43" t="s">
        <v>124</v>
      </c>
      <c r="O89" s="44" t="s">
        <v>124</v>
      </c>
      <c r="P89" s="44" t="s">
        <v>124</v>
      </c>
      <c r="Q89" s="44"/>
      <c r="R89" s="44"/>
      <c r="S89" s="44" t="s">
        <v>124</v>
      </c>
      <c r="T89" s="44" t="s">
        <v>124</v>
      </c>
      <c r="U89" s="44"/>
      <c r="V89" s="43"/>
      <c r="W89" s="43"/>
      <c r="X89" s="43"/>
      <c r="Y89" s="43"/>
      <c r="Z89" s="43"/>
      <c r="AA89" s="44"/>
      <c r="AB89" s="44"/>
      <c r="AC89" s="43"/>
      <c r="AD89" s="44"/>
      <c r="AE89" s="43"/>
      <c r="AF89" s="43"/>
      <c r="AG89" s="44"/>
      <c r="AH89" s="43"/>
      <c r="AI89" s="43"/>
      <c r="AJ89" s="43"/>
      <c r="AK89" s="43"/>
      <c r="AL89" s="43"/>
      <c r="AM89" s="44"/>
      <c r="AN89" s="44"/>
      <c r="AO89" s="44"/>
      <c r="AP89" s="45"/>
      <c r="AQ89" s="7">
        <f t="shared" si="2"/>
        <v>8</v>
      </c>
      <c r="AR89" s="7"/>
      <c r="AS89" s="47"/>
      <c r="AT89" s="47"/>
    </row>
    <row r="90" spans="1:46" ht="15.75" hidden="1" customHeight="1">
      <c r="A90" s="101"/>
      <c r="B90" s="101"/>
      <c r="C90" s="50" t="b">
        <f t="shared" ref="C90:AL90" si="43">IF(C89="x",TRUE,FALSE)</f>
        <v>0</v>
      </c>
      <c r="D90" s="50" t="b">
        <f t="shared" si="43"/>
        <v>1</v>
      </c>
      <c r="E90" s="50" t="b">
        <f t="shared" si="43"/>
        <v>1</v>
      </c>
      <c r="F90" s="50" t="b">
        <f t="shared" si="43"/>
        <v>0</v>
      </c>
      <c r="G90" s="50" t="b">
        <f t="shared" si="43"/>
        <v>1</v>
      </c>
      <c r="H90" s="50" t="b">
        <f t="shared" si="43"/>
        <v>0</v>
      </c>
      <c r="I90" s="50" t="b">
        <f t="shared" si="43"/>
        <v>0</v>
      </c>
      <c r="J90" s="50" t="b">
        <f t="shared" si="43"/>
        <v>0</v>
      </c>
      <c r="K90" s="50" t="b">
        <f t="shared" si="43"/>
        <v>0</v>
      </c>
      <c r="L90" s="50" t="b">
        <f t="shared" si="43"/>
        <v>0</v>
      </c>
      <c r="M90" s="50" t="b">
        <f t="shared" si="43"/>
        <v>0</v>
      </c>
      <c r="N90" s="50" t="b">
        <f t="shared" si="43"/>
        <v>1</v>
      </c>
      <c r="O90" s="50" t="b">
        <f t="shared" si="43"/>
        <v>1</v>
      </c>
      <c r="P90" s="50" t="b">
        <f t="shared" si="43"/>
        <v>1</v>
      </c>
      <c r="Q90" s="50" t="b">
        <f t="shared" si="43"/>
        <v>0</v>
      </c>
      <c r="R90" s="50" t="b">
        <f t="shared" si="43"/>
        <v>0</v>
      </c>
      <c r="S90" s="50" t="b">
        <f t="shared" si="43"/>
        <v>1</v>
      </c>
      <c r="T90" s="50" t="b">
        <f t="shared" si="43"/>
        <v>1</v>
      </c>
      <c r="U90" s="50" t="b">
        <f t="shared" si="43"/>
        <v>0</v>
      </c>
      <c r="V90" s="50" t="b">
        <f t="shared" si="43"/>
        <v>0</v>
      </c>
      <c r="W90" s="50" t="b">
        <f t="shared" si="43"/>
        <v>0</v>
      </c>
      <c r="X90" s="50" t="b">
        <f t="shared" si="43"/>
        <v>0</v>
      </c>
      <c r="Y90" s="50" t="b">
        <f t="shared" si="43"/>
        <v>0</v>
      </c>
      <c r="Z90" s="50" t="b">
        <f t="shared" si="43"/>
        <v>0</v>
      </c>
      <c r="AA90" s="50" t="b">
        <f t="shared" si="43"/>
        <v>0</v>
      </c>
      <c r="AB90" s="50" t="b">
        <f t="shared" si="43"/>
        <v>0</v>
      </c>
      <c r="AC90" s="50" t="b">
        <f t="shared" si="43"/>
        <v>0</v>
      </c>
      <c r="AD90" s="50" t="b">
        <f t="shared" si="43"/>
        <v>0</v>
      </c>
      <c r="AE90" s="50" t="b">
        <f t="shared" si="43"/>
        <v>0</v>
      </c>
      <c r="AF90" s="50" t="b">
        <f t="shared" si="43"/>
        <v>0</v>
      </c>
      <c r="AG90" s="50" t="b">
        <f t="shared" si="43"/>
        <v>0</v>
      </c>
      <c r="AH90" s="50" t="b">
        <f t="shared" si="43"/>
        <v>0</v>
      </c>
      <c r="AI90" s="50" t="b">
        <f t="shared" si="43"/>
        <v>0</v>
      </c>
      <c r="AJ90" s="50" t="b">
        <f t="shared" si="43"/>
        <v>0</v>
      </c>
      <c r="AK90" s="50" t="b">
        <f t="shared" si="43"/>
        <v>0</v>
      </c>
      <c r="AL90" s="50" t="b">
        <f t="shared" si="43"/>
        <v>0</v>
      </c>
      <c r="AM90" s="44"/>
      <c r="AN90" s="44"/>
      <c r="AO90" s="44"/>
      <c r="AP90" s="45"/>
      <c r="AQ90" s="7">
        <f t="shared" si="2"/>
        <v>0</v>
      </c>
      <c r="AR90" s="7"/>
      <c r="AS90" s="46"/>
      <c r="AT90" s="46"/>
    </row>
    <row r="91" spans="1:46" ht="15.75" customHeight="1">
      <c r="A91" s="101"/>
      <c r="B91" s="101"/>
      <c r="C91" s="48" t="str">
        <f t="shared" ref="C91:D91" si="44">IF(OR(AND(C88=FALSE,C90="TRUE"),AND(ISBLANK(C88),C90=TRUE)),"x","")</f>
        <v/>
      </c>
      <c r="D91" s="48" t="str">
        <f t="shared" si="44"/>
        <v>x</v>
      </c>
      <c r="E91" s="48" t="s">
        <v>124</v>
      </c>
      <c r="F91" s="48" t="str">
        <f t="shared" ref="F91:AL91" si="45">IF(OR(AND(F88=FALSE,F90="TRUE"),AND(ISBLANK(F88),F90=TRUE)),"x","")</f>
        <v/>
      </c>
      <c r="G91" s="48" t="str">
        <f t="shared" si="45"/>
        <v>x</v>
      </c>
      <c r="H91" s="48" t="str">
        <f t="shared" si="45"/>
        <v/>
      </c>
      <c r="I91" s="48" t="str">
        <f t="shared" si="45"/>
        <v/>
      </c>
      <c r="J91" s="48" t="str">
        <f t="shared" si="45"/>
        <v/>
      </c>
      <c r="K91" s="48" t="str">
        <f t="shared" si="45"/>
        <v/>
      </c>
      <c r="L91" s="48" t="str">
        <f t="shared" si="45"/>
        <v/>
      </c>
      <c r="M91" s="48" t="str">
        <f t="shared" si="45"/>
        <v/>
      </c>
      <c r="N91" s="48" t="str">
        <f t="shared" si="45"/>
        <v>x</v>
      </c>
      <c r="O91" s="48" t="str">
        <f t="shared" si="45"/>
        <v>x</v>
      </c>
      <c r="P91" s="48" t="str">
        <f t="shared" si="45"/>
        <v/>
      </c>
      <c r="Q91" s="48" t="str">
        <f t="shared" si="45"/>
        <v/>
      </c>
      <c r="R91" s="48" t="str">
        <f t="shared" si="45"/>
        <v/>
      </c>
      <c r="S91" s="48" t="str">
        <f t="shared" si="45"/>
        <v>x</v>
      </c>
      <c r="T91" s="48" t="str">
        <f t="shared" si="45"/>
        <v>x</v>
      </c>
      <c r="U91" s="48" t="str">
        <f t="shared" si="45"/>
        <v/>
      </c>
      <c r="V91" s="48" t="str">
        <f t="shared" si="45"/>
        <v/>
      </c>
      <c r="W91" s="48" t="str">
        <f t="shared" si="45"/>
        <v/>
      </c>
      <c r="X91" s="48" t="str">
        <f t="shared" si="45"/>
        <v/>
      </c>
      <c r="Y91" s="48" t="str">
        <f t="shared" si="45"/>
        <v/>
      </c>
      <c r="Z91" s="48" t="str">
        <f t="shared" si="45"/>
        <v/>
      </c>
      <c r="AA91" s="48" t="str">
        <f t="shared" si="45"/>
        <v/>
      </c>
      <c r="AB91" s="48" t="str">
        <f t="shared" si="45"/>
        <v/>
      </c>
      <c r="AC91" s="48" t="str">
        <f t="shared" si="45"/>
        <v/>
      </c>
      <c r="AD91" s="48" t="str">
        <f t="shared" si="45"/>
        <v/>
      </c>
      <c r="AE91" s="48" t="str">
        <f t="shared" si="45"/>
        <v/>
      </c>
      <c r="AF91" s="48" t="str">
        <f t="shared" si="45"/>
        <v/>
      </c>
      <c r="AG91" s="48" t="str">
        <f t="shared" si="45"/>
        <v/>
      </c>
      <c r="AH91" s="48" t="str">
        <f t="shared" si="45"/>
        <v/>
      </c>
      <c r="AI91" s="48" t="str">
        <f t="shared" si="45"/>
        <v/>
      </c>
      <c r="AJ91" s="48" t="str">
        <f t="shared" si="45"/>
        <v/>
      </c>
      <c r="AK91" s="48" t="str">
        <f t="shared" si="45"/>
        <v/>
      </c>
      <c r="AL91" s="48" t="str">
        <f t="shared" si="45"/>
        <v/>
      </c>
      <c r="AM91" s="44"/>
      <c r="AN91" s="44"/>
      <c r="AO91" s="44"/>
      <c r="AP91" s="45"/>
      <c r="AQ91" s="7">
        <f t="shared" si="2"/>
        <v>7</v>
      </c>
      <c r="AR91" s="7"/>
      <c r="AS91" s="47"/>
      <c r="AT91" s="47"/>
    </row>
    <row r="92" spans="1:46" ht="15.75" hidden="1" customHeight="1">
      <c r="A92" s="101"/>
      <c r="B92" s="105" t="s">
        <v>71</v>
      </c>
      <c r="C92" s="43" t="b">
        <f>ISNUMBER(SEARCH("precise location", AP92))</f>
        <v>1</v>
      </c>
      <c r="D92" s="43"/>
      <c r="E92" s="43" t="b">
        <f>ISNUMBER(SEARCH("coarse location", AP92))</f>
        <v>0</v>
      </c>
      <c r="F92" s="43"/>
      <c r="G92" s="43"/>
      <c r="H92" s="43" t="b">
        <f>ISNUMBER(SEARCH("name", AP92))</f>
        <v>1</v>
      </c>
      <c r="I92" s="43" t="b">
        <f>ISNUMBER(SEARCH("email", AP92))</f>
        <v>1</v>
      </c>
      <c r="J92" s="43" t="b">
        <f>ISNUMBER(SEARCH("phone number", AP92))</f>
        <v>1</v>
      </c>
      <c r="K92" s="43"/>
      <c r="L92" s="43"/>
      <c r="M92" s="43" t="b">
        <f>ISNUMBER(SEARCH("physical address", AP92))</f>
        <v>1</v>
      </c>
      <c r="N92" s="43"/>
      <c r="O92" s="44"/>
      <c r="P92" s="43" t="b">
        <f>ISNUMBER(SEARCH("device id", AP92))</f>
        <v>1</v>
      </c>
      <c r="Q92" s="44"/>
      <c r="R92" s="44"/>
      <c r="S92" s="44"/>
      <c r="T92" s="44"/>
      <c r="U92" s="44"/>
      <c r="V92" s="43" t="b">
        <f>ISNUMBER(SEARCH("product interaction", AP92))</f>
        <v>1</v>
      </c>
      <c r="W92" s="43" t="b">
        <f>ISNUMBER(SEARCH("browsing history", AP92))</f>
        <v>0</v>
      </c>
      <c r="X92" s="43" t="b">
        <f>ISNUMBER(SEARCH("diagnostic", AP92))</f>
        <v>1</v>
      </c>
      <c r="Y92" s="43" t="b">
        <f>ISNUMBER(SEARCH("search history", AP92))</f>
        <v>1</v>
      </c>
      <c r="Z92" s="43" t="b">
        <f>ISNUMBER(SEARCH("user id", AP92))</f>
        <v>1</v>
      </c>
      <c r="AA92" s="44"/>
      <c r="AB92" s="44"/>
      <c r="AC92" s="43" t="b">
        <f>ISNUMBER(SEARCH("credit info", AP92))</f>
        <v>0</v>
      </c>
      <c r="AD92" s="44"/>
      <c r="AE92" s="43" t="b">
        <f>ISNUMBER(SEARCH("purchase history", AP92))</f>
        <v>1</v>
      </c>
      <c r="AF92" s="43" t="b">
        <f>ISNUMBER(SEARCH("contact info", AP92))</f>
        <v>1</v>
      </c>
      <c r="AG92" s="44"/>
      <c r="AH92" s="43" t="b">
        <f>ISNUMBER(SEARCH("other user contact info", AP92))</f>
        <v>0</v>
      </c>
      <c r="AI92" s="43" t="b">
        <f>ISNUMBER(SEARCH("user content", AP92))</f>
        <v>1</v>
      </c>
      <c r="AJ92" s="43" t="b">
        <f>ISNUMBER(SEARCH("other financial info", AP92))</f>
        <v>0</v>
      </c>
      <c r="AK92" s="43" t="b">
        <f>ISNUMBER(SEARCH("other data", AP92))</f>
        <v>0</v>
      </c>
      <c r="AL92" s="43" t="b">
        <f>ISNUMBER(SEARCH("sensitive info", AP92))</f>
        <v>0</v>
      </c>
      <c r="AM92" s="44" t="s">
        <v>124</v>
      </c>
      <c r="AN92" s="44">
        <v>921864548</v>
      </c>
      <c r="AO92" s="44"/>
      <c r="AP92" s="45" t="s">
        <v>155</v>
      </c>
      <c r="AQ92" s="7">
        <f t="shared" si="2"/>
        <v>0</v>
      </c>
      <c r="AR92" s="7"/>
      <c r="AS92" s="46"/>
      <c r="AT92" s="46"/>
    </row>
    <row r="93" spans="1:46" ht="15.75" hidden="1" customHeight="1">
      <c r="A93" s="101"/>
      <c r="B93" s="101"/>
      <c r="C93" s="43"/>
      <c r="D93" s="43" t="s">
        <v>124</v>
      </c>
      <c r="E93" s="43"/>
      <c r="F93" s="43"/>
      <c r="G93" s="43" t="s">
        <v>124</v>
      </c>
      <c r="H93" s="43" t="s">
        <v>124</v>
      </c>
      <c r="I93" s="43" t="s">
        <v>124</v>
      </c>
      <c r="J93" s="43"/>
      <c r="K93" s="43"/>
      <c r="L93" s="43"/>
      <c r="M93" s="43" t="s">
        <v>124</v>
      </c>
      <c r="N93" s="43" t="s">
        <v>124</v>
      </c>
      <c r="O93" s="44" t="s">
        <v>124</v>
      </c>
      <c r="P93" s="44" t="s">
        <v>124</v>
      </c>
      <c r="Q93" s="44" t="s">
        <v>124</v>
      </c>
      <c r="R93" s="44" t="s">
        <v>124</v>
      </c>
      <c r="S93" s="44" t="s">
        <v>124</v>
      </c>
      <c r="T93" s="44" t="s">
        <v>124</v>
      </c>
      <c r="U93" s="44"/>
      <c r="V93" s="44"/>
      <c r="W93" s="44"/>
      <c r="X93" s="44"/>
      <c r="Y93" s="44" t="s">
        <v>124</v>
      </c>
      <c r="Z93" s="43"/>
      <c r="AA93" s="44"/>
      <c r="AB93" s="44"/>
      <c r="AC93" s="43"/>
      <c r="AD93" s="44"/>
      <c r="AE93" s="43"/>
      <c r="AF93" s="43"/>
      <c r="AG93" s="44"/>
      <c r="AH93" s="43"/>
      <c r="AI93" s="43"/>
      <c r="AJ93" s="43"/>
      <c r="AK93" s="43"/>
      <c r="AL93" s="43"/>
      <c r="AM93" s="44"/>
      <c r="AN93" s="44"/>
      <c r="AO93" s="44"/>
      <c r="AP93" s="45"/>
      <c r="AQ93" s="7">
        <f t="shared" si="2"/>
        <v>13</v>
      </c>
      <c r="AR93" s="7"/>
      <c r="AS93" s="47"/>
      <c r="AT93" s="47"/>
    </row>
    <row r="94" spans="1:46" ht="15.75" hidden="1" customHeight="1">
      <c r="A94" s="101"/>
      <c r="B94" s="101"/>
      <c r="C94" s="50" t="b">
        <f t="shared" ref="C94:AL94" si="46">IF(C93="x",TRUE,FALSE)</f>
        <v>0</v>
      </c>
      <c r="D94" s="50" t="b">
        <f t="shared" si="46"/>
        <v>1</v>
      </c>
      <c r="E94" s="50" t="b">
        <f t="shared" si="46"/>
        <v>0</v>
      </c>
      <c r="F94" s="50" t="b">
        <f t="shared" si="46"/>
        <v>0</v>
      </c>
      <c r="G94" s="50" t="b">
        <f t="shared" si="46"/>
        <v>1</v>
      </c>
      <c r="H94" s="50" t="b">
        <f t="shared" si="46"/>
        <v>1</v>
      </c>
      <c r="I94" s="50" t="b">
        <f t="shared" si="46"/>
        <v>1</v>
      </c>
      <c r="J94" s="50" t="b">
        <f t="shared" si="46"/>
        <v>0</v>
      </c>
      <c r="K94" s="50" t="b">
        <f t="shared" si="46"/>
        <v>0</v>
      </c>
      <c r="L94" s="50" t="b">
        <f t="shared" si="46"/>
        <v>0</v>
      </c>
      <c r="M94" s="50" t="b">
        <f t="shared" si="46"/>
        <v>1</v>
      </c>
      <c r="N94" s="50" t="b">
        <f t="shared" si="46"/>
        <v>1</v>
      </c>
      <c r="O94" s="50" t="b">
        <f t="shared" si="46"/>
        <v>1</v>
      </c>
      <c r="P94" s="50" t="b">
        <f t="shared" si="46"/>
        <v>1</v>
      </c>
      <c r="Q94" s="50" t="b">
        <f t="shared" si="46"/>
        <v>1</v>
      </c>
      <c r="R94" s="50" t="b">
        <f t="shared" si="46"/>
        <v>1</v>
      </c>
      <c r="S94" s="50" t="b">
        <f t="shared" si="46"/>
        <v>1</v>
      </c>
      <c r="T94" s="50" t="b">
        <f t="shared" si="46"/>
        <v>1</v>
      </c>
      <c r="U94" s="50" t="b">
        <f t="shared" si="46"/>
        <v>0</v>
      </c>
      <c r="V94" s="50" t="b">
        <f t="shared" si="46"/>
        <v>0</v>
      </c>
      <c r="W94" s="50" t="b">
        <f t="shared" si="46"/>
        <v>0</v>
      </c>
      <c r="X94" s="50" t="b">
        <f t="shared" si="46"/>
        <v>0</v>
      </c>
      <c r="Y94" s="50" t="b">
        <f t="shared" si="46"/>
        <v>1</v>
      </c>
      <c r="Z94" s="50" t="b">
        <f t="shared" si="46"/>
        <v>0</v>
      </c>
      <c r="AA94" s="50" t="b">
        <f t="shared" si="46"/>
        <v>0</v>
      </c>
      <c r="AB94" s="50" t="b">
        <f t="shared" si="46"/>
        <v>0</v>
      </c>
      <c r="AC94" s="50" t="b">
        <f t="shared" si="46"/>
        <v>0</v>
      </c>
      <c r="AD94" s="50" t="b">
        <f t="shared" si="46"/>
        <v>0</v>
      </c>
      <c r="AE94" s="50" t="b">
        <f t="shared" si="46"/>
        <v>0</v>
      </c>
      <c r="AF94" s="50" t="b">
        <f t="shared" si="46"/>
        <v>0</v>
      </c>
      <c r="AG94" s="50" t="b">
        <f t="shared" si="46"/>
        <v>0</v>
      </c>
      <c r="AH94" s="50" t="b">
        <f t="shared" si="46"/>
        <v>0</v>
      </c>
      <c r="AI94" s="50" t="b">
        <f t="shared" si="46"/>
        <v>0</v>
      </c>
      <c r="AJ94" s="50" t="b">
        <f t="shared" si="46"/>
        <v>0</v>
      </c>
      <c r="AK94" s="50" t="b">
        <f t="shared" si="46"/>
        <v>0</v>
      </c>
      <c r="AL94" s="50" t="b">
        <f t="shared" si="46"/>
        <v>0</v>
      </c>
      <c r="AM94" s="44"/>
      <c r="AN94" s="44"/>
      <c r="AO94" s="44"/>
      <c r="AP94" s="45"/>
      <c r="AQ94" s="7">
        <f t="shared" si="2"/>
        <v>0</v>
      </c>
      <c r="AR94" s="7"/>
      <c r="AS94" s="46"/>
      <c r="AT94" s="46"/>
    </row>
    <row r="95" spans="1:46" ht="15.75" customHeight="1">
      <c r="A95" s="101"/>
      <c r="B95" s="101"/>
      <c r="C95" s="48" t="str">
        <f t="shared" ref="C95:AL95" si="47">IF(OR(AND(C92=FALSE,C94="TRUE"),AND(ISBLANK(C92),C94=TRUE)),"x","")</f>
        <v/>
      </c>
      <c r="D95" s="48" t="str">
        <f t="shared" si="47"/>
        <v>x</v>
      </c>
      <c r="E95" s="48" t="str">
        <f t="shared" si="47"/>
        <v/>
      </c>
      <c r="F95" s="48" t="str">
        <f t="shared" si="47"/>
        <v/>
      </c>
      <c r="G95" s="48" t="str">
        <f t="shared" si="47"/>
        <v>x</v>
      </c>
      <c r="H95" s="48" t="str">
        <f t="shared" si="47"/>
        <v/>
      </c>
      <c r="I95" s="48" t="str">
        <f t="shared" si="47"/>
        <v/>
      </c>
      <c r="J95" s="48" t="str">
        <f t="shared" si="47"/>
        <v/>
      </c>
      <c r="K95" s="48" t="str">
        <f t="shared" si="47"/>
        <v/>
      </c>
      <c r="L95" s="48" t="str">
        <f t="shared" si="47"/>
        <v/>
      </c>
      <c r="M95" s="48" t="str">
        <f t="shared" si="47"/>
        <v/>
      </c>
      <c r="N95" s="48" t="str">
        <f t="shared" si="47"/>
        <v>x</v>
      </c>
      <c r="O95" s="48" t="str">
        <f t="shared" si="47"/>
        <v>x</v>
      </c>
      <c r="P95" s="48" t="str">
        <f t="shared" si="47"/>
        <v/>
      </c>
      <c r="Q95" s="48" t="str">
        <f t="shared" si="47"/>
        <v>x</v>
      </c>
      <c r="R95" s="48" t="str">
        <f t="shared" si="47"/>
        <v>x</v>
      </c>
      <c r="S95" s="48" t="str">
        <f t="shared" si="47"/>
        <v>x</v>
      </c>
      <c r="T95" s="48" t="str">
        <f t="shared" si="47"/>
        <v>x</v>
      </c>
      <c r="U95" s="48" t="str">
        <f t="shared" si="47"/>
        <v/>
      </c>
      <c r="V95" s="48" t="str">
        <f t="shared" si="47"/>
        <v/>
      </c>
      <c r="W95" s="48" t="str">
        <f t="shared" si="47"/>
        <v/>
      </c>
      <c r="X95" s="48" t="str">
        <f t="shared" si="47"/>
        <v/>
      </c>
      <c r="Y95" s="48" t="str">
        <f t="shared" si="47"/>
        <v/>
      </c>
      <c r="Z95" s="48" t="str">
        <f t="shared" si="47"/>
        <v/>
      </c>
      <c r="AA95" s="48" t="str">
        <f t="shared" si="47"/>
        <v/>
      </c>
      <c r="AB95" s="48" t="str">
        <f t="shared" si="47"/>
        <v/>
      </c>
      <c r="AC95" s="48" t="str">
        <f t="shared" si="47"/>
        <v/>
      </c>
      <c r="AD95" s="48" t="str">
        <f t="shared" si="47"/>
        <v/>
      </c>
      <c r="AE95" s="48" t="str">
        <f t="shared" si="47"/>
        <v/>
      </c>
      <c r="AF95" s="48" t="str">
        <f t="shared" si="47"/>
        <v/>
      </c>
      <c r="AG95" s="48" t="str">
        <f t="shared" si="47"/>
        <v/>
      </c>
      <c r="AH95" s="48" t="str">
        <f t="shared" si="47"/>
        <v/>
      </c>
      <c r="AI95" s="48" t="str">
        <f t="shared" si="47"/>
        <v/>
      </c>
      <c r="AJ95" s="48" t="str">
        <f t="shared" si="47"/>
        <v/>
      </c>
      <c r="AK95" s="48" t="str">
        <f t="shared" si="47"/>
        <v/>
      </c>
      <c r="AL95" s="48" t="str">
        <f t="shared" si="47"/>
        <v/>
      </c>
      <c r="AM95" s="44"/>
      <c r="AN95" s="44"/>
      <c r="AO95" s="44"/>
      <c r="AP95" s="45"/>
      <c r="AQ95" s="7">
        <f t="shared" si="2"/>
        <v>8</v>
      </c>
      <c r="AR95" s="7"/>
      <c r="AS95" s="47"/>
      <c r="AT95" s="47"/>
    </row>
    <row r="96" spans="1:46" ht="15.75" hidden="1" customHeight="1">
      <c r="A96" s="105" t="s">
        <v>73</v>
      </c>
      <c r="B96" s="105" t="s">
        <v>74</v>
      </c>
      <c r="C96" s="43" t="b">
        <f>ISNUMBER(SEARCH("precise location", AP96))</f>
        <v>0</v>
      </c>
      <c r="D96" s="43"/>
      <c r="E96" s="43" t="b">
        <f>ISNUMBER(SEARCH("coarse location", AP96))</f>
        <v>1</v>
      </c>
      <c r="F96" s="43"/>
      <c r="G96" s="43"/>
      <c r="H96" s="43" t="b">
        <f>ISNUMBER(SEARCH("name", AP96))</f>
        <v>1</v>
      </c>
      <c r="I96" s="43" t="b">
        <f>ISNUMBER(SEARCH("email", AP96))</f>
        <v>1</v>
      </c>
      <c r="J96" s="43" t="b">
        <f>ISNUMBER(SEARCH("phone number", AP96))</f>
        <v>1</v>
      </c>
      <c r="K96" s="43"/>
      <c r="L96" s="43"/>
      <c r="M96" s="43" t="b">
        <f>ISNUMBER(SEARCH("physical address", AP96))</f>
        <v>1</v>
      </c>
      <c r="N96" s="43"/>
      <c r="O96" s="44"/>
      <c r="P96" s="43" t="b">
        <f>ISNUMBER(SEARCH("device id", AP96))</f>
        <v>1</v>
      </c>
      <c r="Q96" s="44"/>
      <c r="R96" s="44"/>
      <c r="S96" s="44"/>
      <c r="T96" s="44"/>
      <c r="U96" s="44"/>
      <c r="V96" s="43" t="b">
        <f>ISNUMBER(SEARCH("product interaction", AP96))</f>
        <v>1</v>
      </c>
      <c r="W96" s="43" t="b">
        <f>ISNUMBER(SEARCH("browsing history", AP96))</f>
        <v>0</v>
      </c>
      <c r="X96" s="43" t="b">
        <f>ISNUMBER(SEARCH("diagnostic", AP96))</f>
        <v>1</v>
      </c>
      <c r="Y96" s="43" t="b">
        <f>ISNUMBER(SEARCH("search history", AP96))</f>
        <v>1</v>
      </c>
      <c r="Z96" s="43" t="b">
        <f>ISNUMBER(SEARCH("user id", AP96))</f>
        <v>1</v>
      </c>
      <c r="AA96" s="44"/>
      <c r="AB96" s="44"/>
      <c r="AC96" s="43" t="b">
        <f>ISNUMBER(SEARCH("credit info", AP96))</f>
        <v>0</v>
      </c>
      <c r="AD96" s="44"/>
      <c r="AE96" s="43" t="b">
        <f>ISNUMBER(SEARCH("purchase history", AP96))</f>
        <v>1</v>
      </c>
      <c r="AF96" s="43" t="b">
        <f>ISNUMBER(SEARCH("contact info", AP96))</f>
        <v>1</v>
      </c>
      <c r="AG96" s="44"/>
      <c r="AH96" s="43" t="b">
        <f>ISNUMBER(SEARCH("other user contact info", AP96))</f>
        <v>0</v>
      </c>
      <c r="AI96" s="43" t="b">
        <f>ISNUMBER(SEARCH("user content", AP96))</f>
        <v>1</v>
      </c>
      <c r="AJ96" s="43" t="b">
        <f>ISNUMBER(SEARCH("other financial info", AP96))</f>
        <v>0</v>
      </c>
      <c r="AK96" s="43" t="b">
        <f>ISNUMBER(SEARCH("other data", AP96))</f>
        <v>1</v>
      </c>
      <c r="AL96" s="43" t="b">
        <f>ISNUMBER(SEARCH("sensitive info", AP96))</f>
        <v>0</v>
      </c>
      <c r="AM96" s="44"/>
      <c r="AN96" s="44">
        <v>422689480</v>
      </c>
      <c r="AO96" s="44" t="s">
        <v>132</v>
      </c>
      <c r="AP96" s="45" t="s">
        <v>214</v>
      </c>
      <c r="AQ96" s="7">
        <f t="shared" si="2"/>
        <v>0</v>
      </c>
      <c r="AR96" s="7"/>
      <c r="AS96" s="46"/>
      <c r="AT96" s="46"/>
    </row>
    <row r="97" spans="1:46" ht="15.75" hidden="1" customHeight="1">
      <c r="A97" s="101"/>
      <c r="B97" s="101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 t="s">
        <v>124</v>
      </c>
      <c r="O97" s="44" t="s">
        <v>124</v>
      </c>
      <c r="P97" s="44" t="s">
        <v>124</v>
      </c>
      <c r="Q97" s="44"/>
      <c r="R97" s="44"/>
      <c r="S97" s="44"/>
      <c r="T97" s="44"/>
      <c r="U97" s="44"/>
      <c r="V97" s="43"/>
      <c r="W97" s="43"/>
      <c r="X97" s="43"/>
      <c r="Y97" s="43"/>
      <c r="Z97" s="43"/>
      <c r="AA97" s="44"/>
      <c r="AB97" s="44"/>
      <c r="AC97" s="43"/>
      <c r="AD97" s="44"/>
      <c r="AE97" s="43"/>
      <c r="AF97" s="43"/>
      <c r="AG97" s="44"/>
      <c r="AH97" s="43"/>
      <c r="AI97" s="43"/>
      <c r="AJ97" s="43"/>
      <c r="AK97" s="43"/>
      <c r="AL97" s="43"/>
      <c r="AM97" s="44"/>
      <c r="AN97" s="44"/>
      <c r="AO97" s="44"/>
      <c r="AP97" s="45"/>
      <c r="AQ97" s="7">
        <f t="shared" si="2"/>
        <v>3</v>
      </c>
      <c r="AR97" s="7"/>
      <c r="AS97" s="47"/>
      <c r="AT97" s="47"/>
    </row>
    <row r="98" spans="1:46" ht="15.75" hidden="1" customHeight="1">
      <c r="A98" s="101"/>
      <c r="B98" s="101"/>
      <c r="C98" s="50" t="b">
        <f t="shared" ref="C98:AL98" si="48">IF(C97="x",TRUE,FALSE)</f>
        <v>0</v>
      </c>
      <c r="D98" s="50" t="b">
        <f t="shared" si="48"/>
        <v>0</v>
      </c>
      <c r="E98" s="50" t="b">
        <f t="shared" si="48"/>
        <v>0</v>
      </c>
      <c r="F98" s="50" t="b">
        <f t="shared" si="48"/>
        <v>0</v>
      </c>
      <c r="G98" s="50" t="b">
        <f t="shared" si="48"/>
        <v>0</v>
      </c>
      <c r="H98" s="50" t="b">
        <f t="shared" si="48"/>
        <v>0</v>
      </c>
      <c r="I98" s="50" t="b">
        <f t="shared" si="48"/>
        <v>0</v>
      </c>
      <c r="J98" s="50" t="b">
        <f t="shared" si="48"/>
        <v>0</v>
      </c>
      <c r="K98" s="50" t="b">
        <f t="shared" si="48"/>
        <v>0</v>
      </c>
      <c r="L98" s="50" t="b">
        <f t="shared" si="48"/>
        <v>0</v>
      </c>
      <c r="M98" s="50" t="b">
        <f t="shared" si="48"/>
        <v>0</v>
      </c>
      <c r="N98" s="50" t="b">
        <f t="shared" si="48"/>
        <v>1</v>
      </c>
      <c r="O98" s="50" t="b">
        <f t="shared" si="48"/>
        <v>1</v>
      </c>
      <c r="P98" s="50" t="b">
        <f t="shared" si="48"/>
        <v>1</v>
      </c>
      <c r="Q98" s="50" t="b">
        <f t="shared" si="48"/>
        <v>0</v>
      </c>
      <c r="R98" s="50" t="b">
        <f t="shared" si="48"/>
        <v>0</v>
      </c>
      <c r="S98" s="50" t="b">
        <f t="shared" si="48"/>
        <v>0</v>
      </c>
      <c r="T98" s="50" t="b">
        <f t="shared" si="48"/>
        <v>0</v>
      </c>
      <c r="U98" s="50" t="b">
        <f t="shared" si="48"/>
        <v>0</v>
      </c>
      <c r="V98" s="50" t="b">
        <f t="shared" si="48"/>
        <v>0</v>
      </c>
      <c r="W98" s="50" t="b">
        <f t="shared" si="48"/>
        <v>0</v>
      </c>
      <c r="X98" s="50" t="b">
        <f t="shared" si="48"/>
        <v>0</v>
      </c>
      <c r="Y98" s="50" t="b">
        <f t="shared" si="48"/>
        <v>0</v>
      </c>
      <c r="Z98" s="50" t="b">
        <f t="shared" si="48"/>
        <v>0</v>
      </c>
      <c r="AA98" s="50" t="b">
        <f t="shared" si="48"/>
        <v>0</v>
      </c>
      <c r="AB98" s="50" t="b">
        <f t="shared" si="48"/>
        <v>0</v>
      </c>
      <c r="AC98" s="50" t="b">
        <f t="shared" si="48"/>
        <v>0</v>
      </c>
      <c r="AD98" s="50" t="b">
        <f t="shared" si="48"/>
        <v>0</v>
      </c>
      <c r="AE98" s="50" t="b">
        <f t="shared" si="48"/>
        <v>0</v>
      </c>
      <c r="AF98" s="50" t="b">
        <f t="shared" si="48"/>
        <v>0</v>
      </c>
      <c r="AG98" s="50" t="b">
        <f t="shared" si="48"/>
        <v>0</v>
      </c>
      <c r="AH98" s="50" t="b">
        <f t="shared" si="48"/>
        <v>0</v>
      </c>
      <c r="AI98" s="50" t="b">
        <f t="shared" si="48"/>
        <v>0</v>
      </c>
      <c r="AJ98" s="50" t="b">
        <f t="shared" si="48"/>
        <v>0</v>
      </c>
      <c r="AK98" s="50" t="b">
        <f t="shared" si="48"/>
        <v>0</v>
      </c>
      <c r="AL98" s="50" t="b">
        <f t="shared" si="48"/>
        <v>0</v>
      </c>
      <c r="AM98" s="44"/>
      <c r="AN98" s="44"/>
      <c r="AO98" s="44"/>
      <c r="AP98" s="45"/>
      <c r="AQ98" s="7">
        <f t="shared" si="2"/>
        <v>0</v>
      </c>
      <c r="AR98" s="7"/>
      <c r="AS98" s="46"/>
      <c r="AT98" s="46"/>
    </row>
    <row r="99" spans="1:46" ht="15.75" customHeight="1">
      <c r="A99" s="101"/>
      <c r="B99" s="101"/>
      <c r="C99" s="48" t="str">
        <f t="shared" ref="C99:AL99" si="49">IF(OR(AND(C96=FALSE,C98="TRUE"),AND(ISBLANK(C96),C98=TRUE)),"x","")</f>
        <v/>
      </c>
      <c r="D99" s="48" t="str">
        <f t="shared" si="49"/>
        <v/>
      </c>
      <c r="E99" s="48" t="str">
        <f t="shared" si="49"/>
        <v/>
      </c>
      <c r="F99" s="48" t="str">
        <f t="shared" si="49"/>
        <v/>
      </c>
      <c r="G99" s="48" t="str">
        <f t="shared" si="49"/>
        <v/>
      </c>
      <c r="H99" s="48" t="str">
        <f t="shared" si="49"/>
        <v/>
      </c>
      <c r="I99" s="48" t="str">
        <f t="shared" si="49"/>
        <v/>
      </c>
      <c r="J99" s="48" t="str">
        <f t="shared" si="49"/>
        <v/>
      </c>
      <c r="K99" s="48" t="str">
        <f t="shared" si="49"/>
        <v/>
      </c>
      <c r="L99" s="48" t="str">
        <f t="shared" si="49"/>
        <v/>
      </c>
      <c r="M99" s="48" t="str">
        <f t="shared" si="49"/>
        <v/>
      </c>
      <c r="N99" s="48" t="str">
        <f t="shared" si="49"/>
        <v>x</v>
      </c>
      <c r="O99" s="48" t="str">
        <f t="shared" si="49"/>
        <v>x</v>
      </c>
      <c r="P99" s="48" t="str">
        <f t="shared" si="49"/>
        <v/>
      </c>
      <c r="Q99" s="48" t="str">
        <f t="shared" si="49"/>
        <v/>
      </c>
      <c r="R99" s="48" t="str">
        <f t="shared" si="49"/>
        <v/>
      </c>
      <c r="S99" s="48" t="str">
        <f t="shared" si="49"/>
        <v/>
      </c>
      <c r="T99" s="48" t="str">
        <f t="shared" si="49"/>
        <v/>
      </c>
      <c r="U99" s="48" t="str">
        <f t="shared" si="49"/>
        <v/>
      </c>
      <c r="V99" s="48" t="str">
        <f t="shared" si="49"/>
        <v/>
      </c>
      <c r="W99" s="48" t="str">
        <f t="shared" si="49"/>
        <v/>
      </c>
      <c r="X99" s="48" t="str">
        <f t="shared" si="49"/>
        <v/>
      </c>
      <c r="Y99" s="48" t="str">
        <f t="shared" si="49"/>
        <v/>
      </c>
      <c r="Z99" s="48" t="str">
        <f t="shared" si="49"/>
        <v/>
      </c>
      <c r="AA99" s="48" t="str">
        <f t="shared" si="49"/>
        <v/>
      </c>
      <c r="AB99" s="48" t="str">
        <f t="shared" si="49"/>
        <v/>
      </c>
      <c r="AC99" s="48" t="str">
        <f t="shared" si="49"/>
        <v/>
      </c>
      <c r="AD99" s="48" t="str">
        <f t="shared" si="49"/>
        <v/>
      </c>
      <c r="AE99" s="48" t="str">
        <f t="shared" si="49"/>
        <v/>
      </c>
      <c r="AF99" s="48" t="str">
        <f t="shared" si="49"/>
        <v/>
      </c>
      <c r="AG99" s="48" t="str">
        <f t="shared" si="49"/>
        <v/>
      </c>
      <c r="AH99" s="48" t="str">
        <f t="shared" si="49"/>
        <v/>
      </c>
      <c r="AI99" s="48" t="str">
        <f t="shared" si="49"/>
        <v/>
      </c>
      <c r="AJ99" s="48" t="str">
        <f t="shared" si="49"/>
        <v/>
      </c>
      <c r="AK99" s="48" t="str">
        <f t="shared" si="49"/>
        <v/>
      </c>
      <c r="AL99" s="48" t="str">
        <f t="shared" si="49"/>
        <v/>
      </c>
      <c r="AM99" s="44"/>
      <c r="AN99" s="44"/>
      <c r="AO99" s="44"/>
      <c r="AP99" s="45"/>
      <c r="AQ99" s="7">
        <f t="shared" si="2"/>
        <v>2</v>
      </c>
      <c r="AR99" s="7"/>
      <c r="AS99" s="47"/>
      <c r="AT99" s="47"/>
    </row>
    <row r="100" spans="1:46" ht="15.75" hidden="1" customHeight="1">
      <c r="A100" s="101"/>
      <c r="B100" s="105" t="s">
        <v>75</v>
      </c>
      <c r="C100" s="43" t="b">
        <f>ISNUMBER(SEARCH("precise location", AP100))</f>
        <v>0</v>
      </c>
      <c r="D100" s="43"/>
      <c r="E100" s="43" t="b">
        <f>ISNUMBER(SEARCH("coarse location", AP100))</f>
        <v>0</v>
      </c>
      <c r="F100" s="43"/>
      <c r="G100" s="43"/>
      <c r="H100" s="43" t="b">
        <f>ISNUMBER(SEARCH("name", AP100))</f>
        <v>1</v>
      </c>
      <c r="I100" s="43" t="b">
        <f>ISNUMBER(SEARCH("email", AP100))</f>
        <v>1</v>
      </c>
      <c r="J100" s="43" t="b">
        <f>ISNUMBER(SEARCH("phone number", AP100))</f>
        <v>0</v>
      </c>
      <c r="K100" s="43"/>
      <c r="L100" s="43"/>
      <c r="M100" s="43" t="b">
        <f>ISNUMBER(SEARCH("physical address", AP100))</f>
        <v>0</v>
      </c>
      <c r="N100" s="43"/>
      <c r="O100" s="44"/>
      <c r="P100" s="43" t="b">
        <f>ISNUMBER(SEARCH("device id", AP100))</f>
        <v>0</v>
      </c>
      <c r="Q100" s="44"/>
      <c r="R100" s="44"/>
      <c r="S100" s="44"/>
      <c r="T100" s="44"/>
      <c r="U100" s="44"/>
      <c r="V100" s="43" t="b">
        <f>ISNUMBER(SEARCH("product interaction", AP100))</f>
        <v>1</v>
      </c>
      <c r="W100" s="43" t="b">
        <f>ISNUMBER(SEARCH("browsing history", AP100))</f>
        <v>0</v>
      </c>
      <c r="X100" s="43" t="b">
        <f>ISNUMBER(SEARCH("diagnostic", AP100))</f>
        <v>1</v>
      </c>
      <c r="Y100" s="43" t="b">
        <f>ISNUMBER(SEARCH("search history", AP100))</f>
        <v>0</v>
      </c>
      <c r="Z100" s="43" t="b">
        <f>ISNUMBER(SEARCH("user id", AP100))</f>
        <v>1</v>
      </c>
      <c r="AA100" s="44"/>
      <c r="AB100" s="44"/>
      <c r="AC100" s="43" t="b">
        <f>ISNUMBER(SEARCH("credit info", AP100))</f>
        <v>0</v>
      </c>
      <c r="AD100" s="44"/>
      <c r="AE100" s="43" t="b">
        <f>ISNUMBER(SEARCH("purchase history", AP100))</f>
        <v>0</v>
      </c>
      <c r="AF100" s="43" t="b">
        <f>ISNUMBER(SEARCH("contact info", AP100))</f>
        <v>1</v>
      </c>
      <c r="AG100" s="44"/>
      <c r="AH100" s="43" t="b">
        <f>ISNUMBER(SEARCH("other user contact info", AP100))</f>
        <v>0</v>
      </c>
      <c r="AI100" s="43" t="b">
        <f>ISNUMBER(SEARCH("user content", AP100))</f>
        <v>1</v>
      </c>
      <c r="AJ100" s="43" t="b">
        <f>ISNUMBER(SEARCH("other financial info", AP100))</f>
        <v>0</v>
      </c>
      <c r="AK100" s="43" t="b">
        <f>ISNUMBER(SEARCH("other data", AP100))</f>
        <v>1</v>
      </c>
      <c r="AL100" s="43" t="b">
        <f>ISNUMBER(SEARCH("sensitive info", AP100))</f>
        <v>0</v>
      </c>
      <c r="AM100" s="44"/>
      <c r="AN100" s="44">
        <v>480883488</v>
      </c>
      <c r="AO100" s="44" t="s">
        <v>132</v>
      </c>
      <c r="AP100" s="45" t="s">
        <v>157</v>
      </c>
      <c r="AQ100" s="7">
        <f t="shared" si="2"/>
        <v>0</v>
      </c>
      <c r="AR100" s="7"/>
      <c r="AS100" s="46"/>
      <c r="AT100" s="46"/>
    </row>
    <row r="101" spans="1:46" ht="15.75" hidden="1" customHeight="1">
      <c r="A101" s="101"/>
      <c r="B101" s="101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 t="s">
        <v>124</v>
      </c>
      <c r="O101" s="44" t="s">
        <v>124</v>
      </c>
      <c r="P101" s="44" t="s">
        <v>124</v>
      </c>
      <c r="Q101" s="44"/>
      <c r="R101" s="44"/>
      <c r="S101" s="44" t="s">
        <v>124</v>
      </c>
      <c r="T101" s="44"/>
      <c r="U101" s="44"/>
      <c r="V101" s="44" t="s">
        <v>124</v>
      </c>
      <c r="W101" s="44" t="s">
        <v>124</v>
      </c>
      <c r="X101" s="44"/>
      <c r="Y101" s="43"/>
      <c r="Z101" s="43"/>
      <c r="AA101" s="44"/>
      <c r="AB101" s="44"/>
      <c r="AC101" s="43"/>
      <c r="AD101" s="44"/>
      <c r="AE101" s="43"/>
      <c r="AF101" s="43"/>
      <c r="AG101" s="44"/>
      <c r="AH101" s="43"/>
      <c r="AI101" s="43"/>
      <c r="AJ101" s="43"/>
      <c r="AK101" s="43"/>
      <c r="AL101" s="43"/>
      <c r="AM101" s="44"/>
      <c r="AN101" s="44"/>
      <c r="AO101" s="44"/>
      <c r="AP101" s="45"/>
      <c r="AQ101" s="7">
        <f t="shared" si="2"/>
        <v>6</v>
      </c>
      <c r="AR101" s="7"/>
      <c r="AS101" s="47"/>
      <c r="AT101" s="47"/>
    </row>
    <row r="102" spans="1:46" ht="15.75" hidden="1" customHeight="1">
      <c r="A102" s="101"/>
      <c r="B102" s="101"/>
      <c r="C102" s="50" t="b">
        <f t="shared" ref="C102:AL102" si="50">IF(C101="x",TRUE,FALSE)</f>
        <v>0</v>
      </c>
      <c r="D102" s="50" t="b">
        <f t="shared" si="50"/>
        <v>0</v>
      </c>
      <c r="E102" s="50" t="b">
        <f t="shared" si="50"/>
        <v>0</v>
      </c>
      <c r="F102" s="50" t="b">
        <f t="shared" si="50"/>
        <v>0</v>
      </c>
      <c r="G102" s="50" t="b">
        <f t="shared" si="50"/>
        <v>0</v>
      </c>
      <c r="H102" s="50" t="b">
        <f t="shared" si="50"/>
        <v>0</v>
      </c>
      <c r="I102" s="50" t="b">
        <f t="shared" si="50"/>
        <v>0</v>
      </c>
      <c r="J102" s="50" t="b">
        <f t="shared" si="50"/>
        <v>0</v>
      </c>
      <c r="K102" s="50" t="b">
        <f t="shared" si="50"/>
        <v>0</v>
      </c>
      <c r="L102" s="50" t="b">
        <f t="shared" si="50"/>
        <v>0</v>
      </c>
      <c r="M102" s="50" t="b">
        <f t="shared" si="50"/>
        <v>0</v>
      </c>
      <c r="N102" s="50" t="b">
        <f t="shared" si="50"/>
        <v>1</v>
      </c>
      <c r="O102" s="50" t="b">
        <f t="shared" si="50"/>
        <v>1</v>
      </c>
      <c r="P102" s="50" t="b">
        <f t="shared" si="50"/>
        <v>1</v>
      </c>
      <c r="Q102" s="50" t="b">
        <f t="shared" si="50"/>
        <v>0</v>
      </c>
      <c r="R102" s="50" t="b">
        <f t="shared" si="50"/>
        <v>0</v>
      </c>
      <c r="S102" s="50" t="b">
        <f t="shared" si="50"/>
        <v>1</v>
      </c>
      <c r="T102" s="50" t="b">
        <f t="shared" si="50"/>
        <v>0</v>
      </c>
      <c r="U102" s="50" t="b">
        <f t="shared" si="50"/>
        <v>0</v>
      </c>
      <c r="V102" s="50" t="b">
        <f t="shared" si="50"/>
        <v>1</v>
      </c>
      <c r="W102" s="50" t="b">
        <f t="shared" si="50"/>
        <v>1</v>
      </c>
      <c r="X102" s="50" t="b">
        <f t="shared" si="50"/>
        <v>0</v>
      </c>
      <c r="Y102" s="50" t="b">
        <f t="shared" si="50"/>
        <v>0</v>
      </c>
      <c r="Z102" s="50" t="b">
        <f t="shared" si="50"/>
        <v>0</v>
      </c>
      <c r="AA102" s="50" t="b">
        <f t="shared" si="50"/>
        <v>0</v>
      </c>
      <c r="AB102" s="50" t="b">
        <f t="shared" si="50"/>
        <v>0</v>
      </c>
      <c r="AC102" s="50" t="b">
        <f t="shared" si="50"/>
        <v>0</v>
      </c>
      <c r="AD102" s="50" t="b">
        <f t="shared" si="50"/>
        <v>0</v>
      </c>
      <c r="AE102" s="50" t="b">
        <f t="shared" si="50"/>
        <v>0</v>
      </c>
      <c r="AF102" s="50" t="b">
        <f t="shared" si="50"/>
        <v>0</v>
      </c>
      <c r="AG102" s="50" t="b">
        <f t="shared" si="50"/>
        <v>0</v>
      </c>
      <c r="AH102" s="50" t="b">
        <f t="shared" si="50"/>
        <v>0</v>
      </c>
      <c r="AI102" s="50" t="b">
        <f t="shared" si="50"/>
        <v>0</v>
      </c>
      <c r="AJ102" s="50" t="b">
        <f t="shared" si="50"/>
        <v>0</v>
      </c>
      <c r="AK102" s="50" t="b">
        <f t="shared" si="50"/>
        <v>0</v>
      </c>
      <c r="AL102" s="50" t="b">
        <f t="shared" si="50"/>
        <v>0</v>
      </c>
      <c r="AM102" s="44"/>
      <c r="AN102" s="44"/>
      <c r="AO102" s="44"/>
      <c r="AP102" s="45"/>
      <c r="AQ102" s="7">
        <f t="shared" si="2"/>
        <v>0</v>
      </c>
      <c r="AR102" s="7"/>
      <c r="AS102" s="46"/>
      <c r="AT102" s="46"/>
    </row>
    <row r="103" spans="1:46" ht="15.75" customHeight="1">
      <c r="A103" s="101"/>
      <c r="B103" s="101"/>
      <c r="C103" s="48" t="str">
        <f t="shared" ref="C103:V103" si="51">IF(OR(AND(C100=FALSE,C102="TRUE"),AND(ISBLANK(C100),C102=TRUE)),"x","")</f>
        <v/>
      </c>
      <c r="D103" s="48" t="str">
        <f t="shared" si="51"/>
        <v/>
      </c>
      <c r="E103" s="48" t="str">
        <f t="shared" si="51"/>
        <v/>
      </c>
      <c r="F103" s="48" t="str">
        <f t="shared" si="51"/>
        <v/>
      </c>
      <c r="G103" s="48" t="str">
        <f t="shared" si="51"/>
        <v/>
      </c>
      <c r="H103" s="48" t="str">
        <f t="shared" si="51"/>
        <v/>
      </c>
      <c r="I103" s="48" t="str">
        <f t="shared" si="51"/>
        <v/>
      </c>
      <c r="J103" s="48" t="str">
        <f t="shared" si="51"/>
        <v/>
      </c>
      <c r="K103" s="48" t="str">
        <f t="shared" si="51"/>
        <v/>
      </c>
      <c r="L103" s="48" t="str">
        <f t="shared" si="51"/>
        <v/>
      </c>
      <c r="M103" s="48" t="str">
        <f t="shared" si="51"/>
        <v/>
      </c>
      <c r="N103" s="48" t="str">
        <f t="shared" si="51"/>
        <v>x</v>
      </c>
      <c r="O103" s="48" t="str">
        <f t="shared" si="51"/>
        <v>x</v>
      </c>
      <c r="P103" s="48" t="str">
        <f t="shared" si="51"/>
        <v/>
      </c>
      <c r="Q103" s="48" t="str">
        <f t="shared" si="51"/>
        <v/>
      </c>
      <c r="R103" s="48" t="str">
        <f t="shared" si="51"/>
        <v/>
      </c>
      <c r="S103" s="48" t="str">
        <f t="shared" si="51"/>
        <v>x</v>
      </c>
      <c r="T103" s="48" t="str">
        <f t="shared" si="51"/>
        <v/>
      </c>
      <c r="U103" s="48" t="str">
        <f t="shared" si="51"/>
        <v/>
      </c>
      <c r="V103" s="48" t="str">
        <f t="shared" si="51"/>
        <v/>
      </c>
      <c r="W103" s="48" t="s">
        <v>124</v>
      </c>
      <c r="X103" s="48" t="str">
        <f t="shared" ref="X103:AL103" si="52">IF(OR(AND(X100=FALSE,X102="TRUE"),AND(ISBLANK(X100),X102=TRUE)),"x","")</f>
        <v/>
      </c>
      <c r="Y103" s="48" t="str">
        <f t="shared" si="52"/>
        <v/>
      </c>
      <c r="Z103" s="48" t="str">
        <f t="shared" si="52"/>
        <v/>
      </c>
      <c r="AA103" s="48" t="str">
        <f t="shared" si="52"/>
        <v/>
      </c>
      <c r="AB103" s="48" t="str">
        <f t="shared" si="52"/>
        <v/>
      </c>
      <c r="AC103" s="48" t="str">
        <f t="shared" si="52"/>
        <v/>
      </c>
      <c r="AD103" s="48" t="str">
        <f t="shared" si="52"/>
        <v/>
      </c>
      <c r="AE103" s="48" t="str">
        <f t="shared" si="52"/>
        <v/>
      </c>
      <c r="AF103" s="48" t="str">
        <f t="shared" si="52"/>
        <v/>
      </c>
      <c r="AG103" s="48" t="str">
        <f t="shared" si="52"/>
        <v/>
      </c>
      <c r="AH103" s="48" t="str">
        <f t="shared" si="52"/>
        <v/>
      </c>
      <c r="AI103" s="48" t="str">
        <f t="shared" si="52"/>
        <v/>
      </c>
      <c r="AJ103" s="48" t="str">
        <f t="shared" si="52"/>
        <v/>
      </c>
      <c r="AK103" s="48" t="str">
        <f t="shared" si="52"/>
        <v/>
      </c>
      <c r="AL103" s="48" t="str">
        <f t="shared" si="52"/>
        <v/>
      </c>
      <c r="AM103" s="44"/>
      <c r="AN103" s="44"/>
      <c r="AO103" s="44"/>
      <c r="AP103" s="45"/>
      <c r="AQ103" s="7">
        <f t="shared" si="2"/>
        <v>4</v>
      </c>
      <c r="AR103" s="7"/>
      <c r="AS103" s="47"/>
      <c r="AT103" s="47"/>
    </row>
    <row r="104" spans="1:46" ht="15.75" hidden="1" customHeight="1">
      <c r="A104" s="101"/>
      <c r="B104" s="105" t="s">
        <v>76</v>
      </c>
      <c r="C104" s="43" t="b">
        <f>ISNUMBER(SEARCH("precise location", AP104))</f>
        <v>0</v>
      </c>
      <c r="D104" s="43"/>
      <c r="E104" s="43" t="b">
        <f>ISNUMBER(SEARCH("coarse location", AP104))</f>
        <v>0</v>
      </c>
      <c r="F104" s="43"/>
      <c r="G104" s="43"/>
      <c r="H104" s="43" t="b">
        <f>ISNUMBER(SEARCH("name", AP104))</f>
        <v>1</v>
      </c>
      <c r="I104" s="43" t="b">
        <f>ISNUMBER(SEARCH("email", AP104))</f>
        <v>1</v>
      </c>
      <c r="J104" s="43" t="b">
        <f>ISNUMBER(SEARCH("phone number", AP104))</f>
        <v>0</v>
      </c>
      <c r="K104" s="43"/>
      <c r="L104" s="43"/>
      <c r="M104" s="43" t="b">
        <f>ISNUMBER(SEARCH("physical address", AP104))</f>
        <v>0</v>
      </c>
      <c r="N104" s="43"/>
      <c r="O104" s="44"/>
      <c r="P104" s="43" t="b">
        <f>ISNUMBER(SEARCH("device id", AP104))</f>
        <v>0</v>
      </c>
      <c r="Q104" s="44"/>
      <c r="R104" s="44"/>
      <c r="S104" s="44"/>
      <c r="T104" s="44"/>
      <c r="U104" s="44"/>
      <c r="V104" s="43" t="b">
        <f>ISNUMBER(SEARCH("product interaction", AP104))</f>
        <v>1</v>
      </c>
      <c r="W104" s="43" t="b">
        <f>ISNUMBER(SEARCH("browsing history", AP104))</f>
        <v>0</v>
      </c>
      <c r="X104" s="43" t="b">
        <f>ISNUMBER(SEARCH("diagnostic", AP104))</f>
        <v>1</v>
      </c>
      <c r="Y104" s="43" t="b">
        <f>ISNUMBER(SEARCH("search history", AP104))</f>
        <v>1</v>
      </c>
      <c r="Z104" s="43" t="b">
        <f>ISNUMBER(SEARCH("user id", AP104))</f>
        <v>1</v>
      </c>
      <c r="AA104" s="44"/>
      <c r="AB104" s="44"/>
      <c r="AC104" s="43" t="b">
        <f>ISNUMBER(SEARCH("credit info", AP104))</f>
        <v>0</v>
      </c>
      <c r="AD104" s="44"/>
      <c r="AE104" s="43" t="b">
        <f>ISNUMBER(SEARCH("purchase history", AP104))</f>
        <v>0</v>
      </c>
      <c r="AF104" s="43" t="b">
        <f>ISNUMBER(SEARCH("contact info", AP104))</f>
        <v>1</v>
      </c>
      <c r="AG104" s="44"/>
      <c r="AH104" s="43" t="b">
        <f>ISNUMBER(SEARCH("other user contact info", AP104))</f>
        <v>0</v>
      </c>
      <c r="AI104" s="43" t="b">
        <f>ISNUMBER(SEARCH("user content", AP104))</f>
        <v>1</v>
      </c>
      <c r="AJ104" s="43" t="b">
        <f>ISNUMBER(SEARCH("other financial info", AP104))</f>
        <v>0</v>
      </c>
      <c r="AK104" s="43" t="b">
        <f>ISNUMBER(SEARCH("other data", AP104))</f>
        <v>0</v>
      </c>
      <c r="AL104" s="43" t="b">
        <f>ISNUMBER(SEARCH("sensitive info", AP104))</f>
        <v>0</v>
      </c>
      <c r="AM104" s="44"/>
      <c r="AN104" s="44">
        <v>290853822</v>
      </c>
      <c r="AO104" s="44" t="s">
        <v>132</v>
      </c>
      <c r="AP104" s="45" t="s">
        <v>158</v>
      </c>
      <c r="AQ104" s="7">
        <f t="shared" si="2"/>
        <v>0</v>
      </c>
      <c r="AR104" s="7"/>
      <c r="AS104" s="46"/>
      <c r="AT104" s="46"/>
    </row>
    <row r="105" spans="1:46" ht="15.75" hidden="1" customHeight="1">
      <c r="A105" s="101"/>
      <c r="B105" s="101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 t="s">
        <v>124</v>
      </c>
      <c r="O105" s="44" t="s">
        <v>124</v>
      </c>
      <c r="P105" s="44" t="s">
        <v>124</v>
      </c>
      <c r="Q105" s="44"/>
      <c r="R105" s="44"/>
      <c r="S105" s="44" t="s">
        <v>124</v>
      </c>
      <c r="T105" s="44"/>
      <c r="U105" s="44"/>
      <c r="V105" s="44" t="s">
        <v>124</v>
      </c>
      <c r="W105" s="44" t="s">
        <v>124</v>
      </c>
      <c r="X105" s="44" t="s">
        <v>124</v>
      </c>
      <c r="Y105" s="43"/>
      <c r="Z105" s="43"/>
      <c r="AA105" s="44"/>
      <c r="AB105" s="44"/>
      <c r="AC105" s="43"/>
      <c r="AD105" s="44"/>
      <c r="AE105" s="43"/>
      <c r="AF105" s="43"/>
      <c r="AG105" s="44"/>
      <c r="AH105" s="43"/>
      <c r="AI105" s="43"/>
      <c r="AJ105" s="43"/>
      <c r="AK105" s="43"/>
      <c r="AL105" s="43"/>
      <c r="AM105" s="44"/>
      <c r="AN105" s="51"/>
      <c r="AO105" s="51"/>
      <c r="AP105" s="52"/>
      <c r="AQ105" s="7">
        <f t="shared" si="2"/>
        <v>7</v>
      </c>
      <c r="AR105" s="7"/>
      <c r="AS105" s="47"/>
      <c r="AT105" s="47"/>
    </row>
    <row r="106" spans="1:46" ht="15.75" hidden="1" customHeight="1">
      <c r="A106" s="101"/>
      <c r="B106" s="101"/>
      <c r="C106" s="50" t="b">
        <f t="shared" ref="C106:AL106" si="53">IF(C105="x",TRUE,FALSE)</f>
        <v>0</v>
      </c>
      <c r="D106" s="50" t="b">
        <f t="shared" si="53"/>
        <v>0</v>
      </c>
      <c r="E106" s="50" t="b">
        <f t="shared" si="53"/>
        <v>0</v>
      </c>
      <c r="F106" s="50" t="b">
        <f t="shared" si="53"/>
        <v>0</v>
      </c>
      <c r="G106" s="50" t="b">
        <f t="shared" si="53"/>
        <v>0</v>
      </c>
      <c r="H106" s="50" t="b">
        <f t="shared" si="53"/>
        <v>0</v>
      </c>
      <c r="I106" s="50" t="b">
        <f t="shared" si="53"/>
        <v>0</v>
      </c>
      <c r="J106" s="50" t="b">
        <f t="shared" si="53"/>
        <v>0</v>
      </c>
      <c r="K106" s="50" t="b">
        <f t="shared" si="53"/>
        <v>0</v>
      </c>
      <c r="L106" s="50" t="b">
        <f t="shared" si="53"/>
        <v>0</v>
      </c>
      <c r="M106" s="50" t="b">
        <f t="shared" si="53"/>
        <v>0</v>
      </c>
      <c r="N106" s="50" t="b">
        <f t="shared" si="53"/>
        <v>1</v>
      </c>
      <c r="O106" s="50" t="b">
        <f t="shared" si="53"/>
        <v>1</v>
      </c>
      <c r="P106" s="50" t="b">
        <f t="shared" si="53"/>
        <v>1</v>
      </c>
      <c r="Q106" s="50" t="b">
        <f t="shared" si="53"/>
        <v>0</v>
      </c>
      <c r="R106" s="50" t="b">
        <f t="shared" si="53"/>
        <v>0</v>
      </c>
      <c r="S106" s="50" t="b">
        <f t="shared" si="53"/>
        <v>1</v>
      </c>
      <c r="T106" s="50" t="b">
        <f t="shared" si="53"/>
        <v>0</v>
      </c>
      <c r="U106" s="50" t="b">
        <f t="shared" si="53"/>
        <v>0</v>
      </c>
      <c r="V106" s="50" t="b">
        <f t="shared" si="53"/>
        <v>1</v>
      </c>
      <c r="W106" s="50" t="b">
        <f t="shared" si="53"/>
        <v>1</v>
      </c>
      <c r="X106" s="50" t="b">
        <f t="shared" si="53"/>
        <v>1</v>
      </c>
      <c r="Y106" s="50" t="b">
        <f t="shared" si="53"/>
        <v>0</v>
      </c>
      <c r="Z106" s="50" t="b">
        <f t="shared" si="53"/>
        <v>0</v>
      </c>
      <c r="AA106" s="50" t="b">
        <f t="shared" si="53"/>
        <v>0</v>
      </c>
      <c r="AB106" s="50" t="b">
        <f t="shared" si="53"/>
        <v>0</v>
      </c>
      <c r="AC106" s="50" t="b">
        <f t="shared" si="53"/>
        <v>0</v>
      </c>
      <c r="AD106" s="50" t="b">
        <f t="shared" si="53"/>
        <v>0</v>
      </c>
      <c r="AE106" s="50" t="b">
        <f t="shared" si="53"/>
        <v>0</v>
      </c>
      <c r="AF106" s="50" t="b">
        <f t="shared" si="53"/>
        <v>0</v>
      </c>
      <c r="AG106" s="50" t="b">
        <f t="shared" si="53"/>
        <v>0</v>
      </c>
      <c r="AH106" s="50" t="b">
        <f t="shared" si="53"/>
        <v>0</v>
      </c>
      <c r="AI106" s="50" t="b">
        <f t="shared" si="53"/>
        <v>0</v>
      </c>
      <c r="AJ106" s="50" t="b">
        <f t="shared" si="53"/>
        <v>0</v>
      </c>
      <c r="AK106" s="50" t="b">
        <f t="shared" si="53"/>
        <v>0</v>
      </c>
      <c r="AL106" s="50" t="b">
        <f t="shared" si="53"/>
        <v>0</v>
      </c>
      <c r="AM106" s="44"/>
      <c r="AN106" s="51"/>
      <c r="AO106" s="51"/>
      <c r="AP106" s="52"/>
      <c r="AQ106" s="7">
        <f t="shared" si="2"/>
        <v>0</v>
      </c>
      <c r="AR106" s="7"/>
      <c r="AS106" s="46"/>
      <c r="AT106" s="46"/>
    </row>
    <row r="107" spans="1:46" ht="15.75" customHeight="1">
      <c r="A107" s="101"/>
      <c r="B107" s="101"/>
      <c r="C107" s="48" t="str">
        <f t="shared" ref="C107:O107" si="54">IF(OR(AND(C104=FALSE,C106="TRUE"),AND(ISBLANK(C104),C106=TRUE)),"x","")</f>
        <v/>
      </c>
      <c r="D107" s="48" t="str">
        <f t="shared" si="54"/>
        <v/>
      </c>
      <c r="E107" s="48" t="str">
        <f t="shared" si="54"/>
        <v/>
      </c>
      <c r="F107" s="48" t="str">
        <f t="shared" si="54"/>
        <v/>
      </c>
      <c r="G107" s="48" t="str">
        <f t="shared" si="54"/>
        <v/>
      </c>
      <c r="H107" s="48" t="str">
        <f t="shared" si="54"/>
        <v/>
      </c>
      <c r="I107" s="48" t="str">
        <f t="shared" si="54"/>
        <v/>
      </c>
      <c r="J107" s="48" t="str">
        <f t="shared" si="54"/>
        <v/>
      </c>
      <c r="K107" s="48" t="str">
        <f t="shared" si="54"/>
        <v/>
      </c>
      <c r="L107" s="48" t="str">
        <f t="shared" si="54"/>
        <v/>
      </c>
      <c r="M107" s="48" t="str">
        <f t="shared" si="54"/>
        <v/>
      </c>
      <c r="N107" s="48" t="str">
        <f t="shared" si="54"/>
        <v>x</v>
      </c>
      <c r="O107" s="48" t="str">
        <f t="shared" si="54"/>
        <v>x</v>
      </c>
      <c r="P107" s="48" t="s">
        <v>124</v>
      </c>
      <c r="Q107" s="48" t="str">
        <f t="shared" ref="Q107:V107" si="55">IF(OR(AND(Q104=FALSE,Q106="TRUE"),AND(ISBLANK(Q104),Q106=TRUE)),"x","")</f>
        <v/>
      </c>
      <c r="R107" s="48" t="str">
        <f t="shared" si="55"/>
        <v/>
      </c>
      <c r="S107" s="48" t="str">
        <f t="shared" si="55"/>
        <v>x</v>
      </c>
      <c r="T107" s="48" t="str">
        <f t="shared" si="55"/>
        <v/>
      </c>
      <c r="U107" s="48" t="str">
        <f t="shared" si="55"/>
        <v/>
      </c>
      <c r="V107" s="48" t="str">
        <f t="shared" si="55"/>
        <v/>
      </c>
      <c r="W107" s="48" t="s">
        <v>124</v>
      </c>
      <c r="X107" s="48" t="str">
        <f t="shared" ref="X107:AL107" si="56">IF(OR(AND(X104=FALSE,X106="TRUE"),AND(ISBLANK(X104),X106=TRUE)),"x","")</f>
        <v/>
      </c>
      <c r="Y107" s="48" t="str">
        <f t="shared" si="56"/>
        <v/>
      </c>
      <c r="Z107" s="48" t="str">
        <f t="shared" si="56"/>
        <v/>
      </c>
      <c r="AA107" s="48" t="str">
        <f t="shared" si="56"/>
        <v/>
      </c>
      <c r="AB107" s="48" t="str">
        <f t="shared" si="56"/>
        <v/>
      </c>
      <c r="AC107" s="48" t="str">
        <f t="shared" si="56"/>
        <v/>
      </c>
      <c r="AD107" s="48" t="str">
        <f t="shared" si="56"/>
        <v/>
      </c>
      <c r="AE107" s="48" t="str">
        <f t="shared" si="56"/>
        <v/>
      </c>
      <c r="AF107" s="48" t="str">
        <f t="shared" si="56"/>
        <v/>
      </c>
      <c r="AG107" s="48" t="str">
        <f t="shared" si="56"/>
        <v/>
      </c>
      <c r="AH107" s="48" t="str">
        <f t="shared" si="56"/>
        <v/>
      </c>
      <c r="AI107" s="48" t="str">
        <f t="shared" si="56"/>
        <v/>
      </c>
      <c r="AJ107" s="48" t="str">
        <f t="shared" si="56"/>
        <v/>
      </c>
      <c r="AK107" s="48" t="str">
        <f t="shared" si="56"/>
        <v/>
      </c>
      <c r="AL107" s="48" t="str">
        <f t="shared" si="56"/>
        <v/>
      </c>
      <c r="AM107" s="44"/>
      <c r="AN107" s="51"/>
      <c r="AO107" s="51"/>
      <c r="AP107" s="52"/>
      <c r="AQ107" s="7">
        <f t="shared" si="2"/>
        <v>5</v>
      </c>
      <c r="AR107" s="7"/>
      <c r="AS107" s="47"/>
      <c r="AT107" s="47"/>
    </row>
    <row r="108" spans="1:46" ht="15.75" hidden="1" customHeight="1">
      <c r="A108" s="101"/>
      <c r="B108" s="105" t="s">
        <v>77</v>
      </c>
      <c r="C108" s="43" t="b">
        <f>ISNUMBER(SEARCH("precise location", AP108))</f>
        <v>1</v>
      </c>
      <c r="D108" s="43"/>
      <c r="E108" s="43" t="b">
        <f>ISNUMBER(SEARCH("coarse location", AP108))</f>
        <v>1</v>
      </c>
      <c r="F108" s="43"/>
      <c r="G108" s="43"/>
      <c r="H108" s="43" t="b">
        <f>ISNUMBER(SEARCH("name", AP108))</f>
        <v>1</v>
      </c>
      <c r="I108" s="43" t="b">
        <f>ISNUMBER(SEARCH("email", AP108))</f>
        <v>1</v>
      </c>
      <c r="J108" s="43" t="b">
        <f>ISNUMBER(SEARCH("phone number", AP108))</f>
        <v>1</v>
      </c>
      <c r="K108" s="43"/>
      <c r="L108" s="43"/>
      <c r="M108" s="43" t="b">
        <f>ISNUMBER(SEARCH("physical address", AP108))</f>
        <v>0</v>
      </c>
      <c r="N108" s="43"/>
      <c r="O108" s="44"/>
      <c r="P108" s="43" t="b">
        <f>ISNUMBER(SEARCH("device id", AP108))</f>
        <v>1</v>
      </c>
      <c r="Q108" s="44"/>
      <c r="R108" s="44"/>
      <c r="S108" s="44"/>
      <c r="T108" s="44"/>
      <c r="U108" s="44"/>
      <c r="V108" s="43" t="b">
        <f>ISNUMBER(SEARCH("product interaction", AP108))</f>
        <v>1</v>
      </c>
      <c r="W108" s="43" t="b">
        <f>ISNUMBER(SEARCH("browsing history", AP108))</f>
        <v>0</v>
      </c>
      <c r="X108" s="43" t="b">
        <f>ISNUMBER(SEARCH("diagnostic", AP108))</f>
        <v>1</v>
      </c>
      <c r="Y108" s="43" t="b">
        <f>ISNUMBER(SEARCH("search history", AP108))</f>
        <v>0</v>
      </c>
      <c r="Z108" s="43" t="b">
        <f>ISNUMBER(SEARCH("user id", AP108))</f>
        <v>1</v>
      </c>
      <c r="AA108" s="44"/>
      <c r="AB108" s="44"/>
      <c r="AC108" s="43" t="b">
        <f>ISNUMBER(SEARCH("credit info", AP108))</f>
        <v>0</v>
      </c>
      <c r="AD108" s="44"/>
      <c r="AE108" s="43" t="b">
        <f>ISNUMBER(SEARCH("purchase history", AP108))</f>
        <v>0</v>
      </c>
      <c r="AF108" s="43" t="b">
        <f>ISNUMBER(SEARCH("contact info", AP108))</f>
        <v>1</v>
      </c>
      <c r="AG108" s="44"/>
      <c r="AH108" s="43" t="b">
        <f>ISNUMBER(SEARCH("other user contact info", AP108))</f>
        <v>0</v>
      </c>
      <c r="AI108" s="43" t="b">
        <f>ISNUMBER(SEARCH("user content", AP108))</f>
        <v>1</v>
      </c>
      <c r="AJ108" s="43" t="b">
        <f>ISNUMBER(SEARCH("other financial info", AP108))</f>
        <v>0</v>
      </c>
      <c r="AK108" s="43" t="b">
        <f>ISNUMBER(SEARCH("other data", AP108))</f>
        <v>0</v>
      </c>
      <c r="AL108" s="43" t="b">
        <f>ISNUMBER(SEARCH("sensitive info", AP108))</f>
        <v>0</v>
      </c>
      <c r="AM108" s="44"/>
      <c r="AN108" s="51">
        <v>546505307</v>
      </c>
      <c r="AO108" s="51" t="s">
        <v>132</v>
      </c>
      <c r="AP108" s="52" t="s">
        <v>159</v>
      </c>
      <c r="AQ108" s="7">
        <f t="shared" si="2"/>
        <v>0</v>
      </c>
      <c r="AR108" s="7"/>
      <c r="AS108" s="46"/>
      <c r="AT108" s="46"/>
    </row>
    <row r="109" spans="1:46" ht="15.75" hidden="1" customHeight="1">
      <c r="A109" s="101"/>
      <c r="B109" s="101"/>
      <c r="C109" s="43" t="s">
        <v>124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4"/>
      <c r="P109" s="44" t="s">
        <v>124</v>
      </c>
      <c r="Q109" s="44"/>
      <c r="R109" s="44"/>
      <c r="S109" s="44" t="s">
        <v>124</v>
      </c>
      <c r="T109" s="44" t="s">
        <v>124</v>
      </c>
      <c r="U109" s="44"/>
      <c r="V109" s="44"/>
      <c r="W109" s="43"/>
      <c r="X109" s="43"/>
      <c r="Y109" s="43"/>
      <c r="Z109" s="43"/>
      <c r="AA109" s="44"/>
      <c r="AB109" s="44"/>
      <c r="AC109" s="43"/>
      <c r="AD109" s="44"/>
      <c r="AE109" s="43"/>
      <c r="AF109" s="43"/>
      <c r="AG109" s="44"/>
      <c r="AH109" s="43"/>
      <c r="AI109" s="43"/>
      <c r="AJ109" s="43"/>
      <c r="AK109" s="43"/>
      <c r="AL109" s="43"/>
      <c r="AM109" s="44"/>
      <c r="AN109" s="44"/>
      <c r="AO109" s="44"/>
      <c r="AP109" s="45"/>
      <c r="AQ109" s="7">
        <f t="shared" si="2"/>
        <v>4</v>
      </c>
      <c r="AR109" s="7"/>
      <c r="AS109" s="47"/>
      <c r="AT109" s="47"/>
    </row>
    <row r="110" spans="1:46" ht="15.75" hidden="1" customHeight="1">
      <c r="A110" s="101"/>
      <c r="B110" s="101"/>
      <c r="C110" s="50" t="b">
        <f t="shared" ref="C110:AL110" si="57">IF(C109="x",TRUE,FALSE)</f>
        <v>1</v>
      </c>
      <c r="D110" s="50" t="b">
        <f t="shared" si="57"/>
        <v>0</v>
      </c>
      <c r="E110" s="50" t="b">
        <f t="shared" si="57"/>
        <v>0</v>
      </c>
      <c r="F110" s="50" t="b">
        <f t="shared" si="57"/>
        <v>0</v>
      </c>
      <c r="G110" s="50" t="b">
        <f t="shared" si="57"/>
        <v>0</v>
      </c>
      <c r="H110" s="50" t="b">
        <f t="shared" si="57"/>
        <v>0</v>
      </c>
      <c r="I110" s="50" t="b">
        <f t="shared" si="57"/>
        <v>0</v>
      </c>
      <c r="J110" s="50" t="b">
        <f t="shared" si="57"/>
        <v>0</v>
      </c>
      <c r="K110" s="50" t="b">
        <f t="shared" si="57"/>
        <v>0</v>
      </c>
      <c r="L110" s="50" t="b">
        <f t="shared" si="57"/>
        <v>0</v>
      </c>
      <c r="M110" s="50" t="b">
        <f t="shared" si="57"/>
        <v>0</v>
      </c>
      <c r="N110" s="50" t="b">
        <f t="shared" si="57"/>
        <v>0</v>
      </c>
      <c r="O110" s="50" t="b">
        <f t="shared" si="57"/>
        <v>0</v>
      </c>
      <c r="P110" s="50" t="b">
        <f t="shared" si="57"/>
        <v>1</v>
      </c>
      <c r="Q110" s="50" t="b">
        <f t="shared" si="57"/>
        <v>0</v>
      </c>
      <c r="R110" s="50" t="b">
        <f t="shared" si="57"/>
        <v>0</v>
      </c>
      <c r="S110" s="50" t="b">
        <f t="shared" si="57"/>
        <v>1</v>
      </c>
      <c r="T110" s="50" t="b">
        <f t="shared" si="57"/>
        <v>1</v>
      </c>
      <c r="U110" s="50" t="b">
        <f t="shared" si="57"/>
        <v>0</v>
      </c>
      <c r="V110" s="50" t="b">
        <f t="shared" si="57"/>
        <v>0</v>
      </c>
      <c r="W110" s="50" t="b">
        <f t="shared" si="57"/>
        <v>0</v>
      </c>
      <c r="X110" s="50" t="b">
        <f t="shared" si="57"/>
        <v>0</v>
      </c>
      <c r="Y110" s="50" t="b">
        <f t="shared" si="57"/>
        <v>0</v>
      </c>
      <c r="Z110" s="50" t="b">
        <f t="shared" si="57"/>
        <v>0</v>
      </c>
      <c r="AA110" s="50" t="b">
        <f t="shared" si="57"/>
        <v>0</v>
      </c>
      <c r="AB110" s="50" t="b">
        <f t="shared" si="57"/>
        <v>0</v>
      </c>
      <c r="AC110" s="50" t="b">
        <f t="shared" si="57"/>
        <v>0</v>
      </c>
      <c r="AD110" s="50" t="b">
        <f t="shared" si="57"/>
        <v>0</v>
      </c>
      <c r="AE110" s="50" t="b">
        <f t="shared" si="57"/>
        <v>0</v>
      </c>
      <c r="AF110" s="50" t="b">
        <f t="shared" si="57"/>
        <v>0</v>
      </c>
      <c r="AG110" s="50" t="b">
        <f t="shared" si="57"/>
        <v>0</v>
      </c>
      <c r="AH110" s="50" t="b">
        <f t="shared" si="57"/>
        <v>0</v>
      </c>
      <c r="AI110" s="50" t="b">
        <f t="shared" si="57"/>
        <v>0</v>
      </c>
      <c r="AJ110" s="50" t="b">
        <f t="shared" si="57"/>
        <v>0</v>
      </c>
      <c r="AK110" s="50" t="b">
        <f t="shared" si="57"/>
        <v>0</v>
      </c>
      <c r="AL110" s="50" t="b">
        <f t="shared" si="57"/>
        <v>0</v>
      </c>
      <c r="AM110" s="44"/>
      <c r="AN110" s="44"/>
      <c r="AO110" s="44"/>
      <c r="AP110" s="45"/>
      <c r="AQ110" s="7">
        <f t="shared" si="2"/>
        <v>0</v>
      </c>
      <c r="AR110" s="7"/>
      <c r="AS110" s="46"/>
      <c r="AT110" s="46"/>
    </row>
    <row r="111" spans="1:46" ht="15.75" customHeight="1">
      <c r="A111" s="101"/>
      <c r="B111" s="101"/>
      <c r="C111" s="48" t="str">
        <f t="shared" ref="C111:AL111" si="58">IF(OR(AND(C108=FALSE,C110="TRUE"),AND(ISBLANK(C108),C110=TRUE)),"x","")</f>
        <v/>
      </c>
      <c r="D111" s="48" t="str">
        <f t="shared" si="58"/>
        <v/>
      </c>
      <c r="E111" s="48" t="str">
        <f t="shared" si="58"/>
        <v/>
      </c>
      <c r="F111" s="48" t="str">
        <f t="shared" si="58"/>
        <v/>
      </c>
      <c r="G111" s="48" t="str">
        <f t="shared" si="58"/>
        <v/>
      </c>
      <c r="H111" s="48" t="str">
        <f t="shared" si="58"/>
        <v/>
      </c>
      <c r="I111" s="48" t="str">
        <f t="shared" si="58"/>
        <v/>
      </c>
      <c r="J111" s="48" t="str">
        <f t="shared" si="58"/>
        <v/>
      </c>
      <c r="K111" s="48" t="str">
        <f t="shared" si="58"/>
        <v/>
      </c>
      <c r="L111" s="48" t="str">
        <f t="shared" si="58"/>
        <v/>
      </c>
      <c r="M111" s="48" t="str">
        <f t="shared" si="58"/>
        <v/>
      </c>
      <c r="N111" s="48" t="str">
        <f t="shared" si="58"/>
        <v/>
      </c>
      <c r="O111" s="48" t="str">
        <f t="shared" si="58"/>
        <v/>
      </c>
      <c r="P111" s="48" t="str">
        <f t="shared" si="58"/>
        <v/>
      </c>
      <c r="Q111" s="48" t="str">
        <f t="shared" si="58"/>
        <v/>
      </c>
      <c r="R111" s="48" t="str">
        <f t="shared" si="58"/>
        <v/>
      </c>
      <c r="S111" s="48" t="str">
        <f t="shared" si="58"/>
        <v>x</v>
      </c>
      <c r="T111" s="48" t="str">
        <f t="shared" si="58"/>
        <v>x</v>
      </c>
      <c r="U111" s="48" t="str">
        <f t="shared" si="58"/>
        <v/>
      </c>
      <c r="V111" s="48" t="str">
        <f t="shared" si="58"/>
        <v/>
      </c>
      <c r="W111" s="48" t="str">
        <f t="shared" si="58"/>
        <v/>
      </c>
      <c r="X111" s="48" t="str">
        <f t="shared" si="58"/>
        <v/>
      </c>
      <c r="Y111" s="48" t="str">
        <f t="shared" si="58"/>
        <v/>
      </c>
      <c r="Z111" s="48" t="str">
        <f t="shared" si="58"/>
        <v/>
      </c>
      <c r="AA111" s="48" t="str">
        <f t="shared" si="58"/>
        <v/>
      </c>
      <c r="AB111" s="48" t="str">
        <f t="shared" si="58"/>
        <v/>
      </c>
      <c r="AC111" s="48" t="str">
        <f t="shared" si="58"/>
        <v/>
      </c>
      <c r="AD111" s="48" t="str">
        <f t="shared" si="58"/>
        <v/>
      </c>
      <c r="AE111" s="48" t="str">
        <f t="shared" si="58"/>
        <v/>
      </c>
      <c r="AF111" s="48" t="str">
        <f t="shared" si="58"/>
        <v/>
      </c>
      <c r="AG111" s="48" t="str">
        <f t="shared" si="58"/>
        <v/>
      </c>
      <c r="AH111" s="48" t="str">
        <f t="shared" si="58"/>
        <v/>
      </c>
      <c r="AI111" s="48" t="str">
        <f t="shared" si="58"/>
        <v/>
      </c>
      <c r="AJ111" s="48" t="str">
        <f t="shared" si="58"/>
        <v/>
      </c>
      <c r="AK111" s="48" t="str">
        <f t="shared" si="58"/>
        <v/>
      </c>
      <c r="AL111" s="48" t="str">
        <f t="shared" si="58"/>
        <v/>
      </c>
      <c r="AM111" s="44"/>
      <c r="AN111" s="44"/>
      <c r="AO111" s="44"/>
      <c r="AP111" s="45"/>
      <c r="AQ111" s="7">
        <f t="shared" si="2"/>
        <v>2</v>
      </c>
      <c r="AR111" s="7"/>
      <c r="AS111" s="47"/>
      <c r="AT111" s="47"/>
    </row>
    <row r="112" spans="1:46" ht="15.75" hidden="1" customHeight="1">
      <c r="A112" s="101"/>
      <c r="B112" s="105" t="s">
        <v>78</v>
      </c>
      <c r="C112" s="43" t="b">
        <f>ISNUMBER(SEARCH("precise location", AP112))</f>
        <v>1</v>
      </c>
      <c r="D112" s="43"/>
      <c r="E112" s="43" t="b">
        <f>ISNUMBER(SEARCH("coarse location", AP112))</f>
        <v>1</v>
      </c>
      <c r="F112" s="43"/>
      <c r="G112" s="43"/>
      <c r="H112" s="43" t="b">
        <f>ISNUMBER(SEARCH("name", AP112))</f>
        <v>1</v>
      </c>
      <c r="I112" s="43" t="b">
        <f>ISNUMBER(SEARCH("email", AP112))</f>
        <v>1</v>
      </c>
      <c r="J112" s="43" t="b">
        <f>ISNUMBER(SEARCH("phone number", AP112))</f>
        <v>1</v>
      </c>
      <c r="K112" s="43"/>
      <c r="L112" s="43"/>
      <c r="M112" s="43" t="b">
        <f>ISNUMBER(SEARCH("physical address", AP112))</f>
        <v>1</v>
      </c>
      <c r="N112" s="43"/>
      <c r="O112" s="44"/>
      <c r="P112" s="43" t="b">
        <f>ISNUMBER(SEARCH("device id", AP112))</f>
        <v>1</v>
      </c>
      <c r="Q112" s="44"/>
      <c r="R112" s="44"/>
      <c r="S112" s="44"/>
      <c r="T112" s="44"/>
      <c r="U112" s="44"/>
      <c r="V112" s="43" t="b">
        <f>ISNUMBER(SEARCH("product interaction", AP112))</f>
        <v>1</v>
      </c>
      <c r="W112" s="43" t="b">
        <f>ISNUMBER(SEARCH("browsing history", AP112))</f>
        <v>0</v>
      </c>
      <c r="X112" s="43" t="b">
        <f>ISNUMBER(SEARCH("diagnostic", AP112))</f>
        <v>1</v>
      </c>
      <c r="Y112" s="43" t="b">
        <f>ISNUMBER(SEARCH("search history", AP112))</f>
        <v>1</v>
      </c>
      <c r="Z112" s="43" t="b">
        <f>ISNUMBER(SEARCH("user id", AP112))</f>
        <v>1</v>
      </c>
      <c r="AA112" s="44"/>
      <c r="AB112" s="44"/>
      <c r="AC112" s="43" t="b">
        <f>ISNUMBER(SEARCH("credit info", AP112))</f>
        <v>0</v>
      </c>
      <c r="AD112" s="44"/>
      <c r="AE112" s="43" t="b">
        <f>ISNUMBER(SEARCH("purchase history", AP112))</f>
        <v>1</v>
      </c>
      <c r="AF112" s="43" t="b">
        <f>ISNUMBER(SEARCH("contact info", AP112))</f>
        <v>1</v>
      </c>
      <c r="AG112" s="44"/>
      <c r="AH112" s="43" t="b">
        <f>ISNUMBER(SEARCH("other user contact info", AP112))</f>
        <v>1</v>
      </c>
      <c r="AI112" s="43" t="b">
        <f>ISNUMBER(SEARCH("user content", AP112))</f>
        <v>1</v>
      </c>
      <c r="AJ112" s="43" t="b">
        <f>ISNUMBER(SEARCH("other financial info", AP112))</f>
        <v>1</v>
      </c>
      <c r="AK112" s="43" t="b">
        <f>ISNUMBER(SEARCH("other data", AP112))</f>
        <v>1</v>
      </c>
      <c r="AL112" s="43" t="b">
        <f>ISNUMBER(SEARCH("sensitive info", AP112))</f>
        <v>1</v>
      </c>
      <c r="AM112" s="44"/>
      <c r="AN112" s="44">
        <v>288429040</v>
      </c>
      <c r="AO112" s="44" t="s">
        <v>132</v>
      </c>
      <c r="AP112" s="45" t="s">
        <v>161</v>
      </c>
      <c r="AQ112" s="7">
        <f t="shared" si="2"/>
        <v>0</v>
      </c>
      <c r="AR112" s="7"/>
      <c r="AS112" s="46"/>
      <c r="AT112" s="46"/>
    </row>
    <row r="113" spans="1:46" ht="15.75" hidden="1" customHeight="1">
      <c r="A113" s="101"/>
      <c r="B113" s="101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 t="s">
        <v>124</v>
      </c>
      <c r="O113" s="44" t="s">
        <v>124</v>
      </c>
      <c r="P113" s="44" t="s">
        <v>124</v>
      </c>
      <c r="Q113" s="44"/>
      <c r="R113" s="44"/>
      <c r="S113" s="44" t="s">
        <v>124</v>
      </c>
      <c r="T113" s="44"/>
      <c r="U113" s="44" t="s">
        <v>124</v>
      </c>
      <c r="V113" s="44" t="s">
        <v>124</v>
      </c>
      <c r="W113" s="44" t="s">
        <v>124</v>
      </c>
      <c r="X113" s="44"/>
      <c r="Y113" s="43"/>
      <c r="Z113" s="43"/>
      <c r="AA113" s="44"/>
      <c r="AB113" s="44"/>
      <c r="AC113" s="43"/>
      <c r="AD113" s="44"/>
      <c r="AE113" s="43"/>
      <c r="AF113" s="43"/>
      <c r="AG113" s="44"/>
      <c r="AH113" s="43"/>
      <c r="AI113" s="43"/>
      <c r="AJ113" s="43"/>
      <c r="AK113" s="43"/>
      <c r="AL113" s="43"/>
      <c r="AM113" s="44"/>
      <c r="AN113" s="44"/>
      <c r="AO113" s="44"/>
      <c r="AP113" s="45"/>
      <c r="AQ113" s="7">
        <f t="shared" si="2"/>
        <v>7</v>
      </c>
      <c r="AR113" s="7"/>
      <c r="AS113" s="47"/>
      <c r="AT113" s="47"/>
    </row>
    <row r="114" spans="1:46" ht="15.75" hidden="1" customHeight="1">
      <c r="A114" s="101"/>
      <c r="B114" s="101"/>
      <c r="C114" s="50" t="b">
        <f t="shared" ref="C114:AL114" si="59">IF(C113="x",TRUE,FALSE)</f>
        <v>0</v>
      </c>
      <c r="D114" s="50" t="b">
        <f t="shared" si="59"/>
        <v>0</v>
      </c>
      <c r="E114" s="50" t="b">
        <f t="shared" si="59"/>
        <v>0</v>
      </c>
      <c r="F114" s="50" t="b">
        <f t="shared" si="59"/>
        <v>0</v>
      </c>
      <c r="G114" s="50" t="b">
        <f t="shared" si="59"/>
        <v>0</v>
      </c>
      <c r="H114" s="50" t="b">
        <f t="shared" si="59"/>
        <v>0</v>
      </c>
      <c r="I114" s="50" t="b">
        <f t="shared" si="59"/>
        <v>0</v>
      </c>
      <c r="J114" s="50" t="b">
        <f t="shared" si="59"/>
        <v>0</v>
      </c>
      <c r="K114" s="50" t="b">
        <f t="shared" si="59"/>
        <v>0</v>
      </c>
      <c r="L114" s="50" t="b">
        <f t="shared" si="59"/>
        <v>0</v>
      </c>
      <c r="M114" s="50" t="b">
        <f t="shared" si="59"/>
        <v>0</v>
      </c>
      <c r="N114" s="50" t="b">
        <f t="shared" si="59"/>
        <v>1</v>
      </c>
      <c r="O114" s="50" t="b">
        <f t="shared" si="59"/>
        <v>1</v>
      </c>
      <c r="P114" s="50" t="b">
        <f t="shared" si="59"/>
        <v>1</v>
      </c>
      <c r="Q114" s="50" t="b">
        <f t="shared" si="59"/>
        <v>0</v>
      </c>
      <c r="R114" s="50" t="b">
        <f t="shared" si="59"/>
        <v>0</v>
      </c>
      <c r="S114" s="50" t="b">
        <f t="shared" si="59"/>
        <v>1</v>
      </c>
      <c r="T114" s="50" t="b">
        <f t="shared" si="59"/>
        <v>0</v>
      </c>
      <c r="U114" s="50" t="b">
        <f t="shared" si="59"/>
        <v>1</v>
      </c>
      <c r="V114" s="50" t="b">
        <f t="shared" si="59"/>
        <v>1</v>
      </c>
      <c r="W114" s="50" t="b">
        <f t="shared" si="59"/>
        <v>1</v>
      </c>
      <c r="X114" s="50" t="b">
        <f t="shared" si="59"/>
        <v>0</v>
      </c>
      <c r="Y114" s="50" t="b">
        <f t="shared" si="59"/>
        <v>0</v>
      </c>
      <c r="Z114" s="50" t="b">
        <f t="shared" si="59"/>
        <v>0</v>
      </c>
      <c r="AA114" s="50" t="b">
        <f t="shared" si="59"/>
        <v>0</v>
      </c>
      <c r="AB114" s="50" t="b">
        <f t="shared" si="59"/>
        <v>0</v>
      </c>
      <c r="AC114" s="50" t="b">
        <f t="shared" si="59"/>
        <v>0</v>
      </c>
      <c r="AD114" s="50" t="b">
        <f t="shared" si="59"/>
        <v>0</v>
      </c>
      <c r="AE114" s="50" t="b">
        <f t="shared" si="59"/>
        <v>0</v>
      </c>
      <c r="AF114" s="50" t="b">
        <f t="shared" si="59"/>
        <v>0</v>
      </c>
      <c r="AG114" s="50" t="b">
        <f t="shared" si="59"/>
        <v>0</v>
      </c>
      <c r="AH114" s="50" t="b">
        <f t="shared" si="59"/>
        <v>0</v>
      </c>
      <c r="AI114" s="50" t="b">
        <f t="shared" si="59"/>
        <v>0</v>
      </c>
      <c r="AJ114" s="50" t="b">
        <f t="shared" si="59"/>
        <v>0</v>
      </c>
      <c r="AK114" s="50" t="b">
        <f t="shared" si="59"/>
        <v>0</v>
      </c>
      <c r="AL114" s="50" t="b">
        <f t="shared" si="59"/>
        <v>0</v>
      </c>
      <c r="AM114" s="44"/>
      <c r="AN114" s="44"/>
      <c r="AO114" s="44"/>
      <c r="AP114" s="45"/>
      <c r="AQ114" s="7">
        <f t="shared" si="2"/>
        <v>0</v>
      </c>
      <c r="AR114" s="7"/>
      <c r="AS114" s="46"/>
      <c r="AT114" s="46"/>
    </row>
    <row r="115" spans="1:46" ht="15.75" customHeight="1">
      <c r="A115" s="101"/>
      <c r="B115" s="101"/>
      <c r="C115" s="48" t="str">
        <f t="shared" ref="C115:V115" si="60">IF(OR(AND(C112=FALSE,C114="TRUE"),AND(ISBLANK(C112),C114=TRUE)),"x","")</f>
        <v/>
      </c>
      <c r="D115" s="48" t="str">
        <f t="shared" si="60"/>
        <v/>
      </c>
      <c r="E115" s="48" t="str">
        <f t="shared" si="60"/>
        <v/>
      </c>
      <c r="F115" s="48" t="str">
        <f t="shared" si="60"/>
        <v/>
      </c>
      <c r="G115" s="48" t="str">
        <f t="shared" si="60"/>
        <v/>
      </c>
      <c r="H115" s="48" t="str">
        <f t="shared" si="60"/>
        <v/>
      </c>
      <c r="I115" s="48" t="str">
        <f t="shared" si="60"/>
        <v/>
      </c>
      <c r="J115" s="48" t="str">
        <f t="shared" si="60"/>
        <v/>
      </c>
      <c r="K115" s="48" t="str">
        <f t="shared" si="60"/>
        <v/>
      </c>
      <c r="L115" s="48" t="str">
        <f t="shared" si="60"/>
        <v/>
      </c>
      <c r="M115" s="48" t="str">
        <f t="shared" si="60"/>
        <v/>
      </c>
      <c r="N115" s="48" t="str">
        <f t="shared" si="60"/>
        <v>x</v>
      </c>
      <c r="O115" s="48" t="str">
        <f t="shared" si="60"/>
        <v>x</v>
      </c>
      <c r="P115" s="48" t="str">
        <f t="shared" si="60"/>
        <v/>
      </c>
      <c r="Q115" s="48" t="str">
        <f t="shared" si="60"/>
        <v/>
      </c>
      <c r="R115" s="48" t="str">
        <f t="shared" si="60"/>
        <v/>
      </c>
      <c r="S115" s="48" t="str">
        <f t="shared" si="60"/>
        <v>x</v>
      </c>
      <c r="T115" s="48" t="str">
        <f t="shared" si="60"/>
        <v/>
      </c>
      <c r="U115" s="48" t="str">
        <f t="shared" si="60"/>
        <v>x</v>
      </c>
      <c r="V115" s="48" t="str">
        <f t="shared" si="60"/>
        <v/>
      </c>
      <c r="W115" s="48" t="s">
        <v>124</v>
      </c>
      <c r="X115" s="48" t="str">
        <f t="shared" ref="X115:AL115" si="61">IF(OR(AND(X112=FALSE,X114="TRUE"),AND(ISBLANK(X112),X114=TRUE)),"x","")</f>
        <v/>
      </c>
      <c r="Y115" s="48" t="str">
        <f t="shared" si="61"/>
        <v/>
      </c>
      <c r="Z115" s="48" t="str">
        <f t="shared" si="61"/>
        <v/>
      </c>
      <c r="AA115" s="48" t="str">
        <f t="shared" si="61"/>
        <v/>
      </c>
      <c r="AB115" s="48" t="str">
        <f t="shared" si="61"/>
        <v/>
      </c>
      <c r="AC115" s="48" t="str">
        <f t="shared" si="61"/>
        <v/>
      </c>
      <c r="AD115" s="48" t="str">
        <f t="shared" si="61"/>
        <v/>
      </c>
      <c r="AE115" s="48" t="str">
        <f t="shared" si="61"/>
        <v/>
      </c>
      <c r="AF115" s="48" t="str">
        <f t="shared" si="61"/>
        <v/>
      </c>
      <c r="AG115" s="48" t="str">
        <f t="shared" si="61"/>
        <v/>
      </c>
      <c r="AH115" s="48" t="str">
        <f t="shared" si="61"/>
        <v/>
      </c>
      <c r="AI115" s="48" t="str">
        <f t="shared" si="61"/>
        <v/>
      </c>
      <c r="AJ115" s="48" t="str">
        <f t="shared" si="61"/>
        <v/>
      </c>
      <c r="AK115" s="48" t="str">
        <f t="shared" si="61"/>
        <v/>
      </c>
      <c r="AL115" s="48" t="str">
        <f t="shared" si="61"/>
        <v/>
      </c>
      <c r="AM115" s="44"/>
      <c r="AN115" s="44"/>
      <c r="AO115" s="44"/>
      <c r="AP115" s="45"/>
      <c r="AQ115" s="7">
        <f t="shared" si="2"/>
        <v>5</v>
      </c>
      <c r="AR115" s="7"/>
      <c r="AS115" s="47"/>
      <c r="AT115" s="47"/>
    </row>
    <row r="116" spans="1:46" ht="15.75" hidden="1" customHeight="1">
      <c r="A116" s="101"/>
      <c r="B116" s="105" t="s">
        <v>79</v>
      </c>
      <c r="C116" s="43" t="b">
        <f>ISNUMBER(SEARCH("precise location", AP116))</f>
        <v>0</v>
      </c>
      <c r="D116" s="43"/>
      <c r="E116" s="43" t="b">
        <f>ISNUMBER(SEARCH("coarse location", AP116))</f>
        <v>1</v>
      </c>
      <c r="F116" s="43"/>
      <c r="G116" s="43"/>
      <c r="H116" s="43" t="b">
        <f>ISNUMBER(SEARCH("name", AP116))</f>
        <v>1</v>
      </c>
      <c r="I116" s="43" t="b">
        <f>ISNUMBER(SEARCH("email", AP116))</f>
        <v>1</v>
      </c>
      <c r="J116" s="43" t="b">
        <f>ISNUMBER(SEARCH("phone number", AP116))</f>
        <v>1</v>
      </c>
      <c r="K116" s="43"/>
      <c r="L116" s="43"/>
      <c r="M116" s="43" t="b">
        <f>ISNUMBER(SEARCH("physical address", AP116))</f>
        <v>1</v>
      </c>
      <c r="N116" s="43"/>
      <c r="O116" s="44"/>
      <c r="P116" s="43" t="b">
        <f>ISNUMBER(SEARCH("device id", AP116))</f>
        <v>1</v>
      </c>
      <c r="Q116" s="44"/>
      <c r="R116" s="44"/>
      <c r="S116" s="44"/>
      <c r="T116" s="44"/>
      <c r="U116" s="44"/>
      <c r="V116" s="43" t="b">
        <f>ISNUMBER(SEARCH("product interaction", AP116))</f>
        <v>1</v>
      </c>
      <c r="W116" s="43" t="b">
        <f>ISNUMBER(SEARCH("browsing history", AP116))</f>
        <v>1</v>
      </c>
      <c r="X116" s="43" t="b">
        <f>ISNUMBER(SEARCH("diagnostic", AP116))</f>
        <v>1</v>
      </c>
      <c r="Y116" s="43" t="b">
        <f>ISNUMBER(SEARCH("search history", AP116))</f>
        <v>1</v>
      </c>
      <c r="Z116" s="43" t="b">
        <f>ISNUMBER(SEARCH("user id", AP116))</f>
        <v>1</v>
      </c>
      <c r="AA116" s="44"/>
      <c r="AB116" s="44"/>
      <c r="AC116" s="43" t="b">
        <f>ISNUMBER(SEARCH("credit info", AP116))</f>
        <v>0</v>
      </c>
      <c r="AD116" s="44"/>
      <c r="AE116" s="43" t="b">
        <f>ISNUMBER(SEARCH("purchase history", AP116))</f>
        <v>0</v>
      </c>
      <c r="AF116" s="43" t="b">
        <f>ISNUMBER(SEARCH("contact info", AP116))</f>
        <v>1</v>
      </c>
      <c r="AG116" s="44"/>
      <c r="AH116" s="43" t="b">
        <f>ISNUMBER(SEARCH("other user contact info", AP116))</f>
        <v>1</v>
      </c>
      <c r="AI116" s="43" t="b">
        <f>ISNUMBER(SEARCH("user content", AP116))</f>
        <v>1</v>
      </c>
      <c r="AJ116" s="43" t="b">
        <f>ISNUMBER(SEARCH("other financial info", AP116))</f>
        <v>0</v>
      </c>
      <c r="AK116" s="43" t="b">
        <f>ISNUMBER(SEARCH("other data", AP116))</f>
        <v>1</v>
      </c>
      <c r="AL116" s="43" t="b">
        <f>ISNUMBER(SEARCH("sensitive info", AP116))</f>
        <v>1</v>
      </c>
      <c r="AM116" s="44"/>
      <c r="AN116" s="44">
        <v>589698942</v>
      </c>
      <c r="AO116" s="44" t="s">
        <v>132</v>
      </c>
      <c r="AP116" s="45" t="s">
        <v>162</v>
      </c>
      <c r="AQ116" s="7">
        <f t="shared" si="2"/>
        <v>0</v>
      </c>
      <c r="AR116" s="7"/>
      <c r="AS116" s="46"/>
      <c r="AT116" s="46"/>
    </row>
    <row r="117" spans="1:46" ht="15.75" hidden="1" customHeight="1">
      <c r="A117" s="101"/>
      <c r="B117" s="101"/>
      <c r="C117" s="43"/>
      <c r="D117" s="43" t="s">
        <v>124</v>
      </c>
      <c r="E117" s="43"/>
      <c r="F117" s="43" t="s">
        <v>124</v>
      </c>
      <c r="G117" s="43"/>
      <c r="H117" s="43"/>
      <c r="I117" s="43"/>
      <c r="J117" s="43"/>
      <c r="K117" s="43"/>
      <c r="L117" s="43"/>
      <c r="M117" s="43"/>
      <c r="N117" s="43" t="s">
        <v>124</v>
      </c>
      <c r="O117" s="44" t="s">
        <v>124</v>
      </c>
      <c r="P117" s="44" t="s">
        <v>124</v>
      </c>
      <c r="Q117" s="44" t="s">
        <v>124</v>
      </c>
      <c r="R117" s="44"/>
      <c r="S117" s="44" t="s">
        <v>124</v>
      </c>
      <c r="T117" s="44" t="s">
        <v>124</v>
      </c>
      <c r="U117" s="44" t="s">
        <v>124</v>
      </c>
      <c r="V117" s="44" t="s">
        <v>124</v>
      </c>
      <c r="W117" s="44" t="s">
        <v>124</v>
      </c>
      <c r="X117" s="44"/>
      <c r="Y117" s="44"/>
      <c r="Z117" s="44"/>
      <c r="AA117" s="44"/>
      <c r="AB117" s="44"/>
      <c r="AC117" s="44"/>
      <c r="AD117" s="44"/>
      <c r="AE117" s="44"/>
      <c r="AF117" s="44"/>
      <c r="AG117" s="44" t="s">
        <v>124</v>
      </c>
      <c r="AH117" s="43"/>
      <c r="AI117" s="43"/>
      <c r="AJ117" s="43"/>
      <c r="AK117" s="43"/>
      <c r="AL117" s="43"/>
      <c r="AM117" s="44"/>
      <c r="AN117" s="44"/>
      <c r="AO117" s="44"/>
      <c r="AP117" s="45"/>
      <c r="AQ117" s="7">
        <f t="shared" si="2"/>
        <v>12</v>
      </c>
      <c r="AR117" s="7"/>
      <c r="AS117" s="47"/>
      <c r="AT117" s="47"/>
    </row>
    <row r="118" spans="1:46" ht="15.75" hidden="1" customHeight="1">
      <c r="A118" s="101"/>
      <c r="B118" s="101"/>
      <c r="C118" s="50" t="b">
        <f t="shared" ref="C118:AL118" si="62">IF(C117="x",TRUE,FALSE)</f>
        <v>0</v>
      </c>
      <c r="D118" s="50" t="b">
        <f t="shared" si="62"/>
        <v>1</v>
      </c>
      <c r="E118" s="50" t="b">
        <f t="shared" si="62"/>
        <v>0</v>
      </c>
      <c r="F118" s="50" t="b">
        <f t="shared" si="62"/>
        <v>1</v>
      </c>
      <c r="G118" s="50" t="b">
        <f t="shared" si="62"/>
        <v>0</v>
      </c>
      <c r="H118" s="50" t="b">
        <f t="shared" si="62"/>
        <v>0</v>
      </c>
      <c r="I118" s="50" t="b">
        <f t="shared" si="62"/>
        <v>0</v>
      </c>
      <c r="J118" s="50" t="b">
        <f t="shared" si="62"/>
        <v>0</v>
      </c>
      <c r="K118" s="50" t="b">
        <f t="shared" si="62"/>
        <v>0</v>
      </c>
      <c r="L118" s="50" t="b">
        <f t="shared" si="62"/>
        <v>0</v>
      </c>
      <c r="M118" s="50" t="b">
        <f t="shared" si="62"/>
        <v>0</v>
      </c>
      <c r="N118" s="50" t="b">
        <f t="shared" si="62"/>
        <v>1</v>
      </c>
      <c r="O118" s="50" t="b">
        <f t="shared" si="62"/>
        <v>1</v>
      </c>
      <c r="P118" s="50" t="b">
        <f t="shared" si="62"/>
        <v>1</v>
      </c>
      <c r="Q118" s="50" t="b">
        <f t="shared" si="62"/>
        <v>1</v>
      </c>
      <c r="R118" s="50" t="b">
        <f t="shared" si="62"/>
        <v>0</v>
      </c>
      <c r="S118" s="50" t="b">
        <f t="shared" si="62"/>
        <v>1</v>
      </c>
      <c r="T118" s="50" t="b">
        <f t="shared" si="62"/>
        <v>1</v>
      </c>
      <c r="U118" s="50" t="b">
        <f t="shared" si="62"/>
        <v>1</v>
      </c>
      <c r="V118" s="50" t="b">
        <f t="shared" si="62"/>
        <v>1</v>
      </c>
      <c r="W118" s="50" t="b">
        <f t="shared" si="62"/>
        <v>1</v>
      </c>
      <c r="X118" s="50" t="b">
        <f t="shared" si="62"/>
        <v>0</v>
      </c>
      <c r="Y118" s="50" t="b">
        <f t="shared" si="62"/>
        <v>0</v>
      </c>
      <c r="Z118" s="50" t="b">
        <f t="shared" si="62"/>
        <v>0</v>
      </c>
      <c r="AA118" s="50" t="b">
        <f t="shared" si="62"/>
        <v>0</v>
      </c>
      <c r="AB118" s="50" t="b">
        <f t="shared" si="62"/>
        <v>0</v>
      </c>
      <c r="AC118" s="50" t="b">
        <f t="shared" si="62"/>
        <v>0</v>
      </c>
      <c r="AD118" s="50" t="b">
        <f t="shared" si="62"/>
        <v>0</v>
      </c>
      <c r="AE118" s="50" t="b">
        <f t="shared" si="62"/>
        <v>0</v>
      </c>
      <c r="AF118" s="50" t="b">
        <f t="shared" si="62"/>
        <v>0</v>
      </c>
      <c r="AG118" s="50" t="b">
        <f t="shared" si="62"/>
        <v>1</v>
      </c>
      <c r="AH118" s="50" t="b">
        <f t="shared" si="62"/>
        <v>0</v>
      </c>
      <c r="AI118" s="50" t="b">
        <f t="shared" si="62"/>
        <v>0</v>
      </c>
      <c r="AJ118" s="50" t="b">
        <f t="shared" si="62"/>
        <v>0</v>
      </c>
      <c r="AK118" s="50" t="b">
        <f t="shared" si="62"/>
        <v>0</v>
      </c>
      <c r="AL118" s="50" t="b">
        <f t="shared" si="62"/>
        <v>0</v>
      </c>
      <c r="AM118" s="44"/>
      <c r="AN118" s="44"/>
      <c r="AO118" s="44"/>
      <c r="AP118" s="45"/>
      <c r="AQ118" s="7">
        <f t="shared" si="2"/>
        <v>0</v>
      </c>
      <c r="AR118" s="7"/>
      <c r="AS118" s="46"/>
      <c r="AT118" s="46"/>
    </row>
    <row r="119" spans="1:46" ht="15.75" customHeight="1">
      <c r="A119" s="101"/>
      <c r="B119" s="101"/>
      <c r="C119" s="48" t="str">
        <f t="shared" ref="C119:AL119" si="63">IF(OR(AND(C116=FALSE,C118="TRUE"),AND(ISBLANK(C116),C118=TRUE)),"x","")</f>
        <v/>
      </c>
      <c r="D119" s="48" t="str">
        <f t="shared" si="63"/>
        <v>x</v>
      </c>
      <c r="E119" s="48" t="str">
        <f t="shared" si="63"/>
        <v/>
      </c>
      <c r="F119" s="48" t="str">
        <f t="shared" si="63"/>
        <v>x</v>
      </c>
      <c r="G119" s="48" t="str">
        <f t="shared" si="63"/>
        <v/>
      </c>
      <c r="H119" s="48" t="str">
        <f t="shared" si="63"/>
        <v/>
      </c>
      <c r="I119" s="48" t="str">
        <f t="shared" si="63"/>
        <v/>
      </c>
      <c r="J119" s="48" t="str">
        <f t="shared" si="63"/>
        <v/>
      </c>
      <c r="K119" s="48" t="str">
        <f t="shared" si="63"/>
        <v/>
      </c>
      <c r="L119" s="48" t="str">
        <f t="shared" si="63"/>
        <v/>
      </c>
      <c r="M119" s="48" t="str">
        <f t="shared" si="63"/>
        <v/>
      </c>
      <c r="N119" s="48" t="str">
        <f t="shared" si="63"/>
        <v>x</v>
      </c>
      <c r="O119" s="48" t="str">
        <f t="shared" si="63"/>
        <v>x</v>
      </c>
      <c r="P119" s="48" t="str">
        <f t="shared" si="63"/>
        <v/>
      </c>
      <c r="Q119" s="48" t="str">
        <f t="shared" si="63"/>
        <v>x</v>
      </c>
      <c r="R119" s="48" t="str">
        <f t="shared" si="63"/>
        <v/>
      </c>
      <c r="S119" s="48" t="str">
        <f t="shared" si="63"/>
        <v>x</v>
      </c>
      <c r="T119" s="48" t="str">
        <f t="shared" si="63"/>
        <v>x</v>
      </c>
      <c r="U119" s="48" t="str">
        <f t="shared" si="63"/>
        <v>x</v>
      </c>
      <c r="V119" s="48" t="str">
        <f t="shared" si="63"/>
        <v/>
      </c>
      <c r="W119" s="48" t="str">
        <f t="shared" si="63"/>
        <v/>
      </c>
      <c r="X119" s="48" t="str">
        <f t="shared" si="63"/>
        <v/>
      </c>
      <c r="Y119" s="48" t="str">
        <f t="shared" si="63"/>
        <v/>
      </c>
      <c r="Z119" s="48" t="str">
        <f t="shared" si="63"/>
        <v/>
      </c>
      <c r="AA119" s="48" t="str">
        <f t="shared" si="63"/>
        <v/>
      </c>
      <c r="AB119" s="48" t="str">
        <f t="shared" si="63"/>
        <v/>
      </c>
      <c r="AC119" s="48" t="str">
        <f t="shared" si="63"/>
        <v/>
      </c>
      <c r="AD119" s="48" t="str">
        <f t="shared" si="63"/>
        <v/>
      </c>
      <c r="AE119" s="48" t="str">
        <f t="shared" si="63"/>
        <v/>
      </c>
      <c r="AF119" s="48" t="str">
        <f t="shared" si="63"/>
        <v/>
      </c>
      <c r="AG119" s="48" t="str">
        <f t="shared" si="63"/>
        <v>x</v>
      </c>
      <c r="AH119" s="48" t="str">
        <f t="shared" si="63"/>
        <v/>
      </c>
      <c r="AI119" s="48" t="str">
        <f t="shared" si="63"/>
        <v/>
      </c>
      <c r="AJ119" s="48" t="str">
        <f t="shared" si="63"/>
        <v/>
      </c>
      <c r="AK119" s="48" t="str">
        <f t="shared" si="63"/>
        <v/>
      </c>
      <c r="AL119" s="48" t="str">
        <f t="shared" si="63"/>
        <v/>
      </c>
      <c r="AM119" s="44"/>
      <c r="AN119" s="44"/>
      <c r="AO119" s="44"/>
      <c r="AP119" s="45"/>
      <c r="AQ119" s="7">
        <f t="shared" si="2"/>
        <v>9</v>
      </c>
      <c r="AR119" s="7"/>
      <c r="AS119" s="47"/>
      <c r="AT119" s="47"/>
    </row>
    <row r="120" spans="1:46" ht="15.75" hidden="1" customHeight="1">
      <c r="A120" s="101"/>
      <c r="B120" s="105" t="s">
        <v>80</v>
      </c>
      <c r="C120" s="43" t="b">
        <f>ISNUMBER(SEARCH("precise location", AP120))</f>
        <v>0</v>
      </c>
      <c r="D120" s="43"/>
      <c r="E120" s="43" t="b">
        <f>ISNUMBER(SEARCH("coarse location", AP120))</f>
        <v>0</v>
      </c>
      <c r="F120" s="43"/>
      <c r="G120" s="43"/>
      <c r="H120" s="43" t="b">
        <f>ISNUMBER(SEARCH("name", AP120))</f>
        <v>1</v>
      </c>
      <c r="I120" s="43" t="b">
        <f>ISNUMBER(SEARCH("email", AP120))</f>
        <v>1</v>
      </c>
      <c r="J120" s="43" t="b">
        <f>ISNUMBER(SEARCH("phone number", AP120))</f>
        <v>0</v>
      </c>
      <c r="K120" s="43"/>
      <c r="L120" s="43"/>
      <c r="M120" s="43" t="b">
        <f>ISNUMBER(SEARCH("physical address", AP120))</f>
        <v>0</v>
      </c>
      <c r="N120" s="43"/>
      <c r="O120" s="44"/>
      <c r="P120" s="43" t="b">
        <f>ISNUMBER(SEARCH("device id", AP120))</f>
        <v>0</v>
      </c>
      <c r="Q120" s="44"/>
      <c r="R120" s="44"/>
      <c r="S120" s="44"/>
      <c r="T120" s="44"/>
      <c r="U120" s="44"/>
      <c r="V120" s="43" t="b">
        <f>ISNUMBER(SEARCH("product interaction", AP120))</f>
        <v>1</v>
      </c>
      <c r="W120" s="43" t="b">
        <f>ISNUMBER(SEARCH("browsing history", AP120))</f>
        <v>0</v>
      </c>
      <c r="X120" s="43" t="b">
        <f>ISNUMBER(SEARCH("diagnostic", AP120))</f>
        <v>1</v>
      </c>
      <c r="Y120" s="43" t="b">
        <f>ISNUMBER(SEARCH("search history", AP120))</f>
        <v>0</v>
      </c>
      <c r="Z120" s="43" t="b">
        <f>ISNUMBER(SEARCH("user id", AP120))</f>
        <v>1</v>
      </c>
      <c r="AA120" s="44"/>
      <c r="AB120" s="44"/>
      <c r="AC120" s="43" t="b">
        <f>ISNUMBER(SEARCH("credit info", AP120))</f>
        <v>0</v>
      </c>
      <c r="AD120" s="44"/>
      <c r="AE120" s="43" t="b">
        <f>ISNUMBER(SEARCH("purchase history", AP120))</f>
        <v>0</v>
      </c>
      <c r="AF120" s="43" t="b">
        <f>ISNUMBER(SEARCH("contact info", AP120))</f>
        <v>1</v>
      </c>
      <c r="AG120" s="44"/>
      <c r="AH120" s="43" t="b">
        <f>ISNUMBER(SEARCH("other user contact info", AP120))</f>
        <v>0</v>
      </c>
      <c r="AI120" s="43" t="b">
        <f>ISNUMBER(SEARCH("user content", AP120))</f>
        <v>0</v>
      </c>
      <c r="AJ120" s="43" t="b">
        <f>ISNUMBER(SEARCH("other financial info", AP120))</f>
        <v>0</v>
      </c>
      <c r="AK120" s="43" t="b">
        <f>ISNUMBER(SEARCH("other data", AP120))</f>
        <v>0</v>
      </c>
      <c r="AL120" s="43" t="b">
        <f>ISNUMBER(SEARCH("sensitive info", AP120))</f>
        <v>0</v>
      </c>
      <c r="AM120" s="44"/>
      <c r="AN120" s="44">
        <v>1220620171</v>
      </c>
      <c r="AO120" s="44" t="s">
        <v>132</v>
      </c>
      <c r="AP120" s="45" t="s">
        <v>163</v>
      </c>
      <c r="AQ120" s="7">
        <f t="shared" si="2"/>
        <v>0</v>
      </c>
      <c r="AR120" s="7"/>
      <c r="AS120" s="46"/>
      <c r="AT120" s="46"/>
    </row>
    <row r="121" spans="1:46" ht="15.75" hidden="1" customHeight="1">
      <c r="A121" s="101"/>
      <c r="B121" s="101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 t="s">
        <v>124</v>
      </c>
      <c r="O121" s="44" t="s">
        <v>124</v>
      </c>
      <c r="P121" s="44" t="s">
        <v>124</v>
      </c>
      <c r="Q121" s="44"/>
      <c r="R121" s="44"/>
      <c r="S121" s="44"/>
      <c r="T121" s="44" t="s">
        <v>124</v>
      </c>
      <c r="U121" s="44" t="s">
        <v>124</v>
      </c>
      <c r="V121" s="44" t="s">
        <v>124</v>
      </c>
      <c r="W121" s="44" t="s">
        <v>124</v>
      </c>
      <c r="X121" s="44" t="s">
        <v>124</v>
      </c>
      <c r="Y121" s="44" t="s">
        <v>124</v>
      </c>
      <c r="Z121" s="43"/>
      <c r="AA121" s="44"/>
      <c r="AB121" s="44"/>
      <c r="AC121" s="43"/>
      <c r="AD121" s="44"/>
      <c r="AE121" s="43"/>
      <c r="AF121" s="43"/>
      <c r="AG121" s="44"/>
      <c r="AH121" s="43"/>
      <c r="AI121" s="43"/>
      <c r="AJ121" s="43"/>
      <c r="AK121" s="43"/>
      <c r="AL121" s="43"/>
      <c r="AM121" s="44"/>
      <c r="AN121" s="44"/>
      <c r="AO121" s="44"/>
      <c r="AP121" s="45"/>
      <c r="AQ121" s="7">
        <f t="shared" si="2"/>
        <v>9</v>
      </c>
      <c r="AR121" s="7"/>
      <c r="AS121" s="47"/>
      <c r="AT121" s="47"/>
    </row>
    <row r="122" spans="1:46" ht="15.75" hidden="1" customHeight="1">
      <c r="A122" s="101"/>
      <c r="B122" s="101"/>
      <c r="C122" s="50" t="b">
        <f t="shared" ref="C122:AL122" si="64">IF(C121="x",TRUE,FALSE)</f>
        <v>0</v>
      </c>
      <c r="D122" s="50" t="b">
        <f t="shared" si="64"/>
        <v>0</v>
      </c>
      <c r="E122" s="50" t="b">
        <f t="shared" si="64"/>
        <v>0</v>
      </c>
      <c r="F122" s="50" t="b">
        <f t="shared" si="64"/>
        <v>0</v>
      </c>
      <c r="G122" s="50" t="b">
        <f t="shared" si="64"/>
        <v>0</v>
      </c>
      <c r="H122" s="50" t="b">
        <f t="shared" si="64"/>
        <v>0</v>
      </c>
      <c r="I122" s="50" t="b">
        <f t="shared" si="64"/>
        <v>0</v>
      </c>
      <c r="J122" s="50" t="b">
        <f t="shared" si="64"/>
        <v>0</v>
      </c>
      <c r="K122" s="50" t="b">
        <f t="shared" si="64"/>
        <v>0</v>
      </c>
      <c r="L122" s="50" t="b">
        <f t="shared" si="64"/>
        <v>0</v>
      </c>
      <c r="M122" s="50" t="b">
        <f t="shared" si="64"/>
        <v>0</v>
      </c>
      <c r="N122" s="50" t="b">
        <f t="shared" si="64"/>
        <v>1</v>
      </c>
      <c r="O122" s="50" t="b">
        <f t="shared" si="64"/>
        <v>1</v>
      </c>
      <c r="P122" s="50" t="b">
        <f t="shared" si="64"/>
        <v>1</v>
      </c>
      <c r="Q122" s="50" t="b">
        <f t="shared" si="64"/>
        <v>0</v>
      </c>
      <c r="R122" s="50" t="b">
        <f t="shared" si="64"/>
        <v>0</v>
      </c>
      <c r="S122" s="50" t="b">
        <f t="shared" si="64"/>
        <v>0</v>
      </c>
      <c r="T122" s="50" t="b">
        <f t="shared" si="64"/>
        <v>1</v>
      </c>
      <c r="U122" s="50" t="b">
        <f t="shared" si="64"/>
        <v>1</v>
      </c>
      <c r="V122" s="50" t="b">
        <f t="shared" si="64"/>
        <v>1</v>
      </c>
      <c r="W122" s="50" t="b">
        <f t="shared" si="64"/>
        <v>1</v>
      </c>
      <c r="X122" s="50" t="b">
        <f t="shared" si="64"/>
        <v>1</v>
      </c>
      <c r="Y122" s="50" t="b">
        <f t="shared" si="64"/>
        <v>1</v>
      </c>
      <c r="Z122" s="50" t="b">
        <f t="shared" si="64"/>
        <v>0</v>
      </c>
      <c r="AA122" s="50" t="b">
        <f t="shared" si="64"/>
        <v>0</v>
      </c>
      <c r="AB122" s="50" t="b">
        <f t="shared" si="64"/>
        <v>0</v>
      </c>
      <c r="AC122" s="50" t="b">
        <f t="shared" si="64"/>
        <v>0</v>
      </c>
      <c r="AD122" s="50" t="b">
        <f t="shared" si="64"/>
        <v>0</v>
      </c>
      <c r="AE122" s="50" t="b">
        <f t="shared" si="64"/>
        <v>0</v>
      </c>
      <c r="AF122" s="50" t="b">
        <f t="shared" si="64"/>
        <v>0</v>
      </c>
      <c r="AG122" s="50" t="b">
        <f t="shared" si="64"/>
        <v>0</v>
      </c>
      <c r="AH122" s="50" t="b">
        <f t="shared" si="64"/>
        <v>0</v>
      </c>
      <c r="AI122" s="50" t="b">
        <f t="shared" si="64"/>
        <v>0</v>
      </c>
      <c r="AJ122" s="50" t="b">
        <f t="shared" si="64"/>
        <v>0</v>
      </c>
      <c r="AK122" s="50" t="b">
        <f t="shared" si="64"/>
        <v>0</v>
      </c>
      <c r="AL122" s="50" t="b">
        <f t="shared" si="64"/>
        <v>0</v>
      </c>
      <c r="AM122" s="44"/>
      <c r="AN122" s="44"/>
      <c r="AO122" s="44"/>
      <c r="AP122" s="45"/>
      <c r="AQ122" s="7">
        <f t="shared" si="2"/>
        <v>0</v>
      </c>
      <c r="AR122" s="7"/>
      <c r="AS122" s="46"/>
      <c r="AT122" s="46"/>
    </row>
    <row r="123" spans="1:46" ht="15.75" customHeight="1">
      <c r="A123" s="101"/>
      <c r="B123" s="101"/>
      <c r="C123" s="48" t="str">
        <f t="shared" ref="C123:O123" si="65">IF(OR(AND(C120=FALSE,C122="TRUE"),AND(ISBLANK(C120),C122=TRUE)),"x","")</f>
        <v/>
      </c>
      <c r="D123" s="48" t="str">
        <f t="shared" si="65"/>
        <v/>
      </c>
      <c r="E123" s="48" t="str">
        <f t="shared" si="65"/>
        <v/>
      </c>
      <c r="F123" s="48" t="str">
        <f t="shared" si="65"/>
        <v/>
      </c>
      <c r="G123" s="48" t="str">
        <f t="shared" si="65"/>
        <v/>
      </c>
      <c r="H123" s="48" t="str">
        <f t="shared" si="65"/>
        <v/>
      </c>
      <c r="I123" s="48" t="str">
        <f t="shared" si="65"/>
        <v/>
      </c>
      <c r="J123" s="48" t="str">
        <f t="shared" si="65"/>
        <v/>
      </c>
      <c r="K123" s="48" t="str">
        <f t="shared" si="65"/>
        <v/>
      </c>
      <c r="L123" s="48" t="str">
        <f t="shared" si="65"/>
        <v/>
      </c>
      <c r="M123" s="48" t="str">
        <f t="shared" si="65"/>
        <v/>
      </c>
      <c r="N123" s="48" t="str">
        <f t="shared" si="65"/>
        <v>x</v>
      </c>
      <c r="O123" s="48" t="str">
        <f t="shared" si="65"/>
        <v>x</v>
      </c>
      <c r="P123" s="48" t="s">
        <v>124</v>
      </c>
      <c r="Q123" s="48" t="str">
        <f t="shared" ref="Q123:V123" si="66">IF(OR(AND(Q120=FALSE,Q122="TRUE"),AND(ISBLANK(Q120),Q122=TRUE)),"x","")</f>
        <v/>
      </c>
      <c r="R123" s="48" t="str">
        <f t="shared" si="66"/>
        <v/>
      </c>
      <c r="S123" s="48" t="str">
        <f t="shared" si="66"/>
        <v/>
      </c>
      <c r="T123" s="48" t="str">
        <f t="shared" si="66"/>
        <v>x</v>
      </c>
      <c r="U123" s="48" t="str">
        <f t="shared" si="66"/>
        <v>x</v>
      </c>
      <c r="V123" s="48" t="str">
        <f t="shared" si="66"/>
        <v/>
      </c>
      <c r="W123" s="48" t="s">
        <v>124</v>
      </c>
      <c r="X123" s="48" t="str">
        <f>IF(OR(AND(X120=FALSE,X122="TRUE"),AND(ISBLANK(X120),X122=TRUE)),"x","")</f>
        <v/>
      </c>
      <c r="Y123" s="48" t="s">
        <v>124</v>
      </c>
      <c r="Z123" s="48" t="str">
        <f t="shared" ref="Z123:AL123" si="67">IF(OR(AND(Z120=FALSE,Z122="TRUE"),AND(ISBLANK(Z120),Z122=TRUE)),"x","")</f>
        <v/>
      </c>
      <c r="AA123" s="48" t="str">
        <f t="shared" si="67"/>
        <v/>
      </c>
      <c r="AB123" s="48" t="str">
        <f t="shared" si="67"/>
        <v/>
      </c>
      <c r="AC123" s="48" t="str">
        <f t="shared" si="67"/>
        <v/>
      </c>
      <c r="AD123" s="48" t="str">
        <f t="shared" si="67"/>
        <v/>
      </c>
      <c r="AE123" s="48" t="str">
        <f t="shared" si="67"/>
        <v/>
      </c>
      <c r="AF123" s="48" t="str">
        <f t="shared" si="67"/>
        <v/>
      </c>
      <c r="AG123" s="48" t="str">
        <f t="shared" si="67"/>
        <v/>
      </c>
      <c r="AH123" s="48" t="str">
        <f t="shared" si="67"/>
        <v/>
      </c>
      <c r="AI123" s="48" t="str">
        <f t="shared" si="67"/>
        <v/>
      </c>
      <c r="AJ123" s="48" t="str">
        <f t="shared" si="67"/>
        <v/>
      </c>
      <c r="AK123" s="48" t="str">
        <f t="shared" si="67"/>
        <v/>
      </c>
      <c r="AL123" s="48" t="str">
        <f t="shared" si="67"/>
        <v/>
      </c>
      <c r="AM123" s="44"/>
      <c r="AN123" s="44"/>
      <c r="AO123" s="44"/>
      <c r="AP123" s="45"/>
      <c r="AQ123" s="7">
        <f t="shared" si="2"/>
        <v>7</v>
      </c>
      <c r="AR123" s="7"/>
      <c r="AS123" s="47"/>
      <c r="AT123" s="47"/>
    </row>
    <row r="124" spans="1:46" ht="15.75" hidden="1" customHeight="1">
      <c r="A124" s="101"/>
      <c r="B124" s="105" t="s">
        <v>81</v>
      </c>
      <c r="C124" s="43" t="b">
        <f>ISNUMBER(SEARCH("precise location", AP124))</f>
        <v>1</v>
      </c>
      <c r="D124" s="43"/>
      <c r="E124" s="43" t="b">
        <f>ISNUMBER(SEARCH("coarse location", AP124))</f>
        <v>1</v>
      </c>
      <c r="F124" s="43"/>
      <c r="G124" s="43"/>
      <c r="H124" s="43" t="b">
        <f>ISNUMBER(SEARCH("name", AP124))</f>
        <v>1</v>
      </c>
      <c r="I124" s="43" t="b">
        <f>ISNUMBER(SEARCH("email", AP124))</f>
        <v>1</v>
      </c>
      <c r="J124" s="43" t="b">
        <f>ISNUMBER(SEARCH("phone number", AP124))</f>
        <v>1</v>
      </c>
      <c r="K124" s="43"/>
      <c r="L124" s="43"/>
      <c r="M124" s="43" t="b">
        <f>ISNUMBER(SEARCH("physical address", AP124))</f>
        <v>0</v>
      </c>
      <c r="N124" s="43"/>
      <c r="O124" s="44"/>
      <c r="P124" s="43" t="b">
        <f>ISNUMBER(SEARCH("device id", AP124))</f>
        <v>1</v>
      </c>
      <c r="Q124" s="44"/>
      <c r="R124" s="44"/>
      <c r="S124" s="44"/>
      <c r="T124" s="44"/>
      <c r="U124" s="44"/>
      <c r="V124" s="43" t="b">
        <f>ISNUMBER(SEARCH("product interaction", AP124))</f>
        <v>1</v>
      </c>
      <c r="W124" s="43" t="b">
        <f>ISNUMBER(SEARCH("browsing history", AP124))</f>
        <v>0</v>
      </c>
      <c r="X124" s="43" t="b">
        <f>ISNUMBER(SEARCH("diagnostic", AP124))</f>
        <v>1</v>
      </c>
      <c r="Y124" s="43" t="b">
        <f>ISNUMBER(SEARCH("search history", AP124))</f>
        <v>0</v>
      </c>
      <c r="Z124" s="43" t="b">
        <f>ISNUMBER(SEARCH("user id", AP124))</f>
        <v>1</v>
      </c>
      <c r="AA124" s="44"/>
      <c r="AB124" s="44"/>
      <c r="AC124" s="43" t="b">
        <f>ISNUMBER(SEARCH("credit info", AP124))</f>
        <v>0</v>
      </c>
      <c r="AD124" s="44"/>
      <c r="AE124" s="43" t="b">
        <f>ISNUMBER(SEARCH("purchase history", AP124))</f>
        <v>0</v>
      </c>
      <c r="AF124" s="43" t="b">
        <f>ISNUMBER(SEARCH("contact info", AP124))</f>
        <v>1</v>
      </c>
      <c r="AG124" s="44"/>
      <c r="AH124" s="43" t="b">
        <f>ISNUMBER(SEARCH("other user contact info", AP124))</f>
        <v>0</v>
      </c>
      <c r="AI124" s="43" t="b">
        <f>ISNUMBER(SEARCH("user content", AP124))</f>
        <v>1</v>
      </c>
      <c r="AJ124" s="43" t="b">
        <f>ISNUMBER(SEARCH("other financial info", AP124))</f>
        <v>0</v>
      </c>
      <c r="AK124" s="43" t="b">
        <f>ISNUMBER(SEARCH("other data", AP124))</f>
        <v>0</v>
      </c>
      <c r="AL124" s="43" t="b">
        <f>ISNUMBER(SEARCH("sensitive info", AP124))</f>
        <v>0</v>
      </c>
      <c r="AM124" s="44"/>
      <c r="AN124" s="44">
        <v>1113153706</v>
      </c>
      <c r="AO124" s="44" t="s">
        <v>132</v>
      </c>
      <c r="AP124" s="45" t="s">
        <v>164</v>
      </c>
      <c r="AQ124" s="7">
        <f t="shared" si="2"/>
        <v>0</v>
      </c>
      <c r="AR124" s="7"/>
      <c r="AS124" s="46"/>
      <c r="AT124" s="46"/>
    </row>
    <row r="125" spans="1:46" ht="15.75" hidden="1" customHeight="1">
      <c r="A125" s="101"/>
      <c r="B125" s="101"/>
      <c r="C125" s="43"/>
      <c r="D125" s="43"/>
      <c r="E125" s="43"/>
      <c r="F125" s="43"/>
      <c r="G125" s="43"/>
      <c r="H125" s="43"/>
      <c r="I125" s="43" t="s">
        <v>124</v>
      </c>
      <c r="J125" s="43"/>
      <c r="K125" s="43"/>
      <c r="L125" s="43"/>
      <c r="M125" s="43"/>
      <c r="N125" s="43" t="s">
        <v>124</v>
      </c>
      <c r="O125" s="44" t="s">
        <v>124</v>
      </c>
      <c r="P125" s="44" t="s">
        <v>124</v>
      </c>
      <c r="Q125" s="44"/>
      <c r="R125" s="44" t="s">
        <v>124</v>
      </c>
      <c r="S125" s="44" t="s">
        <v>124</v>
      </c>
      <c r="T125" s="44"/>
      <c r="U125" s="44" t="s">
        <v>124</v>
      </c>
      <c r="V125" s="44" t="s">
        <v>124</v>
      </c>
      <c r="W125" s="44"/>
      <c r="X125" s="44"/>
      <c r="Y125" s="44"/>
      <c r="Z125" s="44"/>
      <c r="AA125" s="44"/>
      <c r="AB125" s="44"/>
      <c r="AC125" s="44"/>
      <c r="AD125" s="44"/>
      <c r="AE125" s="44"/>
      <c r="AF125" s="44" t="s">
        <v>124</v>
      </c>
      <c r="AG125" s="44" t="s">
        <v>124</v>
      </c>
      <c r="AH125" s="43"/>
      <c r="AI125" s="43"/>
      <c r="AJ125" s="43"/>
      <c r="AK125" s="43"/>
      <c r="AL125" s="43"/>
      <c r="AM125" s="44"/>
      <c r="AN125" s="44"/>
      <c r="AO125" s="44"/>
      <c r="AP125" s="45"/>
      <c r="AQ125" s="7">
        <f t="shared" si="2"/>
        <v>10</v>
      </c>
      <c r="AR125" s="7"/>
      <c r="AS125" s="47"/>
      <c r="AT125" s="47"/>
    </row>
    <row r="126" spans="1:46" ht="15.75" hidden="1" customHeight="1">
      <c r="A126" s="101"/>
      <c r="B126" s="101"/>
      <c r="C126" s="50" t="b">
        <f t="shared" ref="C126:AL126" si="68">IF(C125="x",TRUE,FALSE)</f>
        <v>0</v>
      </c>
      <c r="D126" s="50" t="b">
        <f t="shared" si="68"/>
        <v>0</v>
      </c>
      <c r="E126" s="50" t="b">
        <f t="shared" si="68"/>
        <v>0</v>
      </c>
      <c r="F126" s="50" t="b">
        <f t="shared" si="68"/>
        <v>0</v>
      </c>
      <c r="G126" s="50" t="b">
        <f t="shared" si="68"/>
        <v>0</v>
      </c>
      <c r="H126" s="50" t="b">
        <f t="shared" si="68"/>
        <v>0</v>
      </c>
      <c r="I126" s="50" t="b">
        <f t="shared" si="68"/>
        <v>1</v>
      </c>
      <c r="J126" s="50" t="b">
        <f t="shared" si="68"/>
        <v>0</v>
      </c>
      <c r="K126" s="50" t="b">
        <f t="shared" si="68"/>
        <v>0</v>
      </c>
      <c r="L126" s="50" t="b">
        <f t="shared" si="68"/>
        <v>0</v>
      </c>
      <c r="M126" s="50" t="b">
        <f t="shared" si="68"/>
        <v>0</v>
      </c>
      <c r="N126" s="50" t="b">
        <f t="shared" si="68"/>
        <v>1</v>
      </c>
      <c r="O126" s="50" t="b">
        <f t="shared" si="68"/>
        <v>1</v>
      </c>
      <c r="P126" s="50" t="b">
        <f t="shared" si="68"/>
        <v>1</v>
      </c>
      <c r="Q126" s="50" t="b">
        <f t="shared" si="68"/>
        <v>0</v>
      </c>
      <c r="R126" s="50" t="b">
        <f t="shared" si="68"/>
        <v>1</v>
      </c>
      <c r="S126" s="50" t="b">
        <f t="shared" si="68"/>
        <v>1</v>
      </c>
      <c r="T126" s="50" t="b">
        <f t="shared" si="68"/>
        <v>0</v>
      </c>
      <c r="U126" s="50" t="b">
        <f t="shared" si="68"/>
        <v>1</v>
      </c>
      <c r="V126" s="50" t="b">
        <f t="shared" si="68"/>
        <v>1</v>
      </c>
      <c r="W126" s="50" t="b">
        <f t="shared" si="68"/>
        <v>0</v>
      </c>
      <c r="X126" s="50" t="b">
        <f t="shared" si="68"/>
        <v>0</v>
      </c>
      <c r="Y126" s="50" t="b">
        <f t="shared" si="68"/>
        <v>0</v>
      </c>
      <c r="Z126" s="50" t="b">
        <f t="shared" si="68"/>
        <v>0</v>
      </c>
      <c r="AA126" s="50" t="b">
        <f t="shared" si="68"/>
        <v>0</v>
      </c>
      <c r="AB126" s="50" t="b">
        <f t="shared" si="68"/>
        <v>0</v>
      </c>
      <c r="AC126" s="50" t="b">
        <f t="shared" si="68"/>
        <v>0</v>
      </c>
      <c r="AD126" s="50" t="b">
        <f t="shared" si="68"/>
        <v>0</v>
      </c>
      <c r="AE126" s="50" t="b">
        <f t="shared" si="68"/>
        <v>0</v>
      </c>
      <c r="AF126" s="50" t="b">
        <f t="shared" si="68"/>
        <v>1</v>
      </c>
      <c r="AG126" s="50" t="b">
        <f t="shared" si="68"/>
        <v>1</v>
      </c>
      <c r="AH126" s="50" t="b">
        <f t="shared" si="68"/>
        <v>0</v>
      </c>
      <c r="AI126" s="50" t="b">
        <f t="shared" si="68"/>
        <v>0</v>
      </c>
      <c r="AJ126" s="50" t="b">
        <f t="shared" si="68"/>
        <v>0</v>
      </c>
      <c r="AK126" s="50" t="b">
        <f t="shared" si="68"/>
        <v>0</v>
      </c>
      <c r="AL126" s="50" t="b">
        <f t="shared" si="68"/>
        <v>0</v>
      </c>
      <c r="AM126" s="44"/>
      <c r="AN126" s="44"/>
      <c r="AO126" s="44"/>
      <c r="AP126" s="45"/>
      <c r="AQ126" s="7">
        <f t="shared" si="2"/>
        <v>0</v>
      </c>
      <c r="AR126" s="7"/>
      <c r="AS126" s="46"/>
      <c r="AT126" s="46"/>
    </row>
    <row r="127" spans="1:46" ht="15.75" customHeight="1">
      <c r="A127" s="101"/>
      <c r="B127" s="101"/>
      <c r="C127" s="48" t="str">
        <f t="shared" ref="C127:AL127" si="69">IF(OR(AND(C124=FALSE,C126="TRUE"),AND(ISBLANK(C124),C126=TRUE)),"x","")</f>
        <v/>
      </c>
      <c r="D127" s="48" t="str">
        <f t="shared" si="69"/>
        <v/>
      </c>
      <c r="E127" s="48" t="str">
        <f t="shared" si="69"/>
        <v/>
      </c>
      <c r="F127" s="48" t="str">
        <f t="shared" si="69"/>
        <v/>
      </c>
      <c r="G127" s="48" t="str">
        <f t="shared" si="69"/>
        <v/>
      </c>
      <c r="H127" s="48" t="str">
        <f t="shared" si="69"/>
        <v/>
      </c>
      <c r="I127" s="48" t="str">
        <f t="shared" si="69"/>
        <v/>
      </c>
      <c r="J127" s="48" t="str">
        <f t="shared" si="69"/>
        <v/>
      </c>
      <c r="K127" s="48" t="str">
        <f t="shared" si="69"/>
        <v/>
      </c>
      <c r="L127" s="48" t="str">
        <f t="shared" si="69"/>
        <v/>
      </c>
      <c r="M127" s="48" t="str">
        <f t="shared" si="69"/>
        <v/>
      </c>
      <c r="N127" s="48" t="str">
        <f t="shared" si="69"/>
        <v>x</v>
      </c>
      <c r="O127" s="48" t="str">
        <f t="shared" si="69"/>
        <v>x</v>
      </c>
      <c r="P127" s="48" t="str">
        <f t="shared" si="69"/>
        <v/>
      </c>
      <c r="Q127" s="48" t="str">
        <f t="shared" si="69"/>
        <v/>
      </c>
      <c r="R127" s="48" t="str">
        <f t="shared" si="69"/>
        <v>x</v>
      </c>
      <c r="S127" s="48" t="str">
        <f t="shared" si="69"/>
        <v>x</v>
      </c>
      <c r="T127" s="48" t="str">
        <f t="shared" si="69"/>
        <v/>
      </c>
      <c r="U127" s="48" t="str">
        <f t="shared" si="69"/>
        <v>x</v>
      </c>
      <c r="V127" s="48" t="str">
        <f t="shared" si="69"/>
        <v/>
      </c>
      <c r="W127" s="48" t="str">
        <f t="shared" si="69"/>
        <v/>
      </c>
      <c r="X127" s="48" t="str">
        <f t="shared" si="69"/>
        <v/>
      </c>
      <c r="Y127" s="48" t="str">
        <f t="shared" si="69"/>
        <v/>
      </c>
      <c r="Z127" s="48" t="str">
        <f t="shared" si="69"/>
        <v/>
      </c>
      <c r="AA127" s="48" t="str">
        <f t="shared" si="69"/>
        <v/>
      </c>
      <c r="AB127" s="48" t="str">
        <f t="shared" si="69"/>
        <v/>
      </c>
      <c r="AC127" s="48" t="str">
        <f t="shared" si="69"/>
        <v/>
      </c>
      <c r="AD127" s="48" t="str">
        <f t="shared" si="69"/>
        <v/>
      </c>
      <c r="AE127" s="48" t="str">
        <f t="shared" si="69"/>
        <v/>
      </c>
      <c r="AF127" s="48" t="str">
        <f t="shared" si="69"/>
        <v/>
      </c>
      <c r="AG127" s="48" t="str">
        <f t="shared" si="69"/>
        <v>x</v>
      </c>
      <c r="AH127" s="48" t="str">
        <f t="shared" si="69"/>
        <v/>
      </c>
      <c r="AI127" s="48" t="str">
        <f t="shared" si="69"/>
        <v/>
      </c>
      <c r="AJ127" s="48" t="str">
        <f t="shared" si="69"/>
        <v/>
      </c>
      <c r="AK127" s="48" t="str">
        <f t="shared" si="69"/>
        <v/>
      </c>
      <c r="AL127" s="48" t="str">
        <f t="shared" si="69"/>
        <v/>
      </c>
      <c r="AM127" s="44"/>
      <c r="AN127" s="44"/>
      <c r="AO127" s="44"/>
      <c r="AP127" s="45"/>
      <c r="AQ127" s="7">
        <f t="shared" si="2"/>
        <v>6</v>
      </c>
      <c r="AR127" s="7"/>
      <c r="AS127" s="47"/>
      <c r="AT127" s="47"/>
    </row>
    <row r="128" spans="1:46" ht="15.75" hidden="1" customHeight="1">
      <c r="A128" s="101"/>
      <c r="B128" s="105" t="s">
        <v>83</v>
      </c>
      <c r="C128" s="43" t="b">
        <f>ISNUMBER(SEARCH("precise location", AP128))</f>
        <v>0</v>
      </c>
      <c r="D128" s="43"/>
      <c r="E128" s="43" t="b">
        <f>ISNUMBER(SEARCH("coarse location", AP128))</f>
        <v>0</v>
      </c>
      <c r="F128" s="43"/>
      <c r="G128" s="43"/>
      <c r="H128" s="43" t="b">
        <f>ISNUMBER(SEARCH("name", AP128))</f>
        <v>1</v>
      </c>
      <c r="I128" s="43" t="b">
        <f>ISNUMBER(SEARCH("email", AP128))</f>
        <v>1</v>
      </c>
      <c r="J128" s="43" t="b">
        <f>ISNUMBER(SEARCH("phone number", AP128))</f>
        <v>0</v>
      </c>
      <c r="K128" s="43"/>
      <c r="L128" s="43"/>
      <c r="M128" s="43" t="b">
        <f>ISNUMBER(SEARCH("physical address", AP128))</f>
        <v>0</v>
      </c>
      <c r="N128" s="43"/>
      <c r="O128" s="44"/>
      <c r="P128" s="43" t="b">
        <f>ISNUMBER(SEARCH("device id", AP128))</f>
        <v>1</v>
      </c>
      <c r="Q128" s="44"/>
      <c r="R128" s="44"/>
      <c r="S128" s="44"/>
      <c r="T128" s="44"/>
      <c r="U128" s="44"/>
      <c r="V128" s="43" t="b">
        <f>ISNUMBER(SEARCH("product interaction", AP128))</f>
        <v>0</v>
      </c>
      <c r="W128" s="43" t="b">
        <f>ISNUMBER(SEARCH("browsing history", AP128))</f>
        <v>0</v>
      </c>
      <c r="X128" s="43" t="b">
        <f>ISNUMBER(SEARCH("diagnostic", AP128))</f>
        <v>1</v>
      </c>
      <c r="Y128" s="43" t="b">
        <f>ISNUMBER(SEARCH("search history", AP128))</f>
        <v>0</v>
      </c>
      <c r="Z128" s="43" t="b">
        <f>ISNUMBER(SEARCH("user id", AP128))</f>
        <v>1</v>
      </c>
      <c r="AA128" s="44"/>
      <c r="AB128" s="44"/>
      <c r="AC128" s="43" t="b">
        <f>ISNUMBER(SEARCH("credit info", AP128))</f>
        <v>0</v>
      </c>
      <c r="AD128" s="44"/>
      <c r="AE128" s="43" t="b">
        <f>ISNUMBER(SEARCH("purchase history", AP128))</f>
        <v>0</v>
      </c>
      <c r="AF128" s="43" t="b">
        <f>ISNUMBER(SEARCH("contact info", AP128))</f>
        <v>1</v>
      </c>
      <c r="AG128" s="44"/>
      <c r="AH128" s="43" t="b">
        <f>ISNUMBER(SEARCH("other user contact info", AP128))</f>
        <v>0</v>
      </c>
      <c r="AI128" s="43" t="b">
        <f>ISNUMBER(SEARCH("user content", AP128))</f>
        <v>1</v>
      </c>
      <c r="AJ128" s="43" t="b">
        <f>ISNUMBER(SEARCH("other financial info", AP128))</f>
        <v>0</v>
      </c>
      <c r="AK128" s="43" t="b">
        <f>ISNUMBER(SEARCH("other data", AP128))</f>
        <v>0</v>
      </c>
      <c r="AL128" s="43" t="b">
        <f>ISNUMBER(SEARCH("sensitive info", AP128))</f>
        <v>0</v>
      </c>
      <c r="AM128" s="44"/>
      <c r="AN128" s="44">
        <v>453142230</v>
      </c>
      <c r="AO128" s="44" t="s">
        <v>132</v>
      </c>
      <c r="AP128" s="45" t="s">
        <v>166</v>
      </c>
      <c r="AQ128" s="7">
        <f t="shared" si="2"/>
        <v>0</v>
      </c>
      <c r="AR128" s="7"/>
      <c r="AS128" s="46"/>
      <c r="AT128" s="46"/>
    </row>
    <row r="129" spans="1:46" ht="15.75" hidden="1" customHeight="1">
      <c r="A129" s="101"/>
      <c r="B129" s="101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 t="s">
        <v>124</v>
      </c>
      <c r="O129" s="44" t="s">
        <v>124</v>
      </c>
      <c r="P129" s="44" t="s">
        <v>124</v>
      </c>
      <c r="Q129" s="44"/>
      <c r="R129" s="44"/>
      <c r="S129" s="44" t="s">
        <v>124</v>
      </c>
      <c r="T129" s="44"/>
      <c r="U129" s="44"/>
      <c r="V129" s="44" t="s">
        <v>124</v>
      </c>
      <c r="W129" s="44"/>
      <c r="X129" s="44" t="s">
        <v>124</v>
      </c>
      <c r="Y129" s="43"/>
      <c r="Z129" s="43"/>
      <c r="AA129" s="44"/>
      <c r="AB129" s="44"/>
      <c r="AC129" s="43"/>
      <c r="AD129" s="44"/>
      <c r="AE129" s="43"/>
      <c r="AF129" s="43"/>
      <c r="AG129" s="44"/>
      <c r="AH129" s="43"/>
      <c r="AI129" s="43"/>
      <c r="AJ129" s="43"/>
      <c r="AK129" s="43"/>
      <c r="AL129" s="43"/>
      <c r="AM129" s="44"/>
      <c r="AN129" s="44"/>
      <c r="AO129" s="44"/>
      <c r="AP129" s="45"/>
      <c r="AQ129" s="7">
        <f t="shared" si="2"/>
        <v>6</v>
      </c>
      <c r="AR129" s="7"/>
      <c r="AS129" s="47"/>
      <c r="AT129" s="47"/>
    </row>
    <row r="130" spans="1:46" ht="15.75" hidden="1" customHeight="1">
      <c r="A130" s="101"/>
      <c r="B130" s="101"/>
      <c r="C130" s="50" t="b">
        <f t="shared" ref="C130:AL130" si="70">IF(C129="x",TRUE,FALSE)</f>
        <v>0</v>
      </c>
      <c r="D130" s="50" t="b">
        <f t="shared" si="70"/>
        <v>0</v>
      </c>
      <c r="E130" s="50" t="b">
        <f t="shared" si="70"/>
        <v>0</v>
      </c>
      <c r="F130" s="50" t="b">
        <f t="shared" si="70"/>
        <v>0</v>
      </c>
      <c r="G130" s="50" t="b">
        <f t="shared" si="70"/>
        <v>0</v>
      </c>
      <c r="H130" s="50" t="b">
        <f t="shared" si="70"/>
        <v>0</v>
      </c>
      <c r="I130" s="50" t="b">
        <f t="shared" si="70"/>
        <v>0</v>
      </c>
      <c r="J130" s="50" t="b">
        <f t="shared" si="70"/>
        <v>0</v>
      </c>
      <c r="K130" s="50" t="b">
        <f t="shared" si="70"/>
        <v>0</v>
      </c>
      <c r="L130" s="50" t="b">
        <f t="shared" si="70"/>
        <v>0</v>
      </c>
      <c r="M130" s="50" t="b">
        <f t="shared" si="70"/>
        <v>0</v>
      </c>
      <c r="N130" s="50" t="b">
        <f t="shared" si="70"/>
        <v>1</v>
      </c>
      <c r="O130" s="50" t="b">
        <f t="shared" si="70"/>
        <v>1</v>
      </c>
      <c r="P130" s="50" t="b">
        <f t="shared" si="70"/>
        <v>1</v>
      </c>
      <c r="Q130" s="50" t="b">
        <f t="shared" si="70"/>
        <v>0</v>
      </c>
      <c r="R130" s="50" t="b">
        <f t="shared" si="70"/>
        <v>0</v>
      </c>
      <c r="S130" s="50" t="b">
        <f t="shared" si="70"/>
        <v>1</v>
      </c>
      <c r="T130" s="50" t="b">
        <f t="shared" si="70"/>
        <v>0</v>
      </c>
      <c r="U130" s="50" t="b">
        <f t="shared" si="70"/>
        <v>0</v>
      </c>
      <c r="V130" s="50" t="b">
        <f t="shared" si="70"/>
        <v>1</v>
      </c>
      <c r="W130" s="50" t="b">
        <f t="shared" si="70"/>
        <v>0</v>
      </c>
      <c r="X130" s="50" t="b">
        <f t="shared" si="70"/>
        <v>1</v>
      </c>
      <c r="Y130" s="50" t="b">
        <f t="shared" si="70"/>
        <v>0</v>
      </c>
      <c r="Z130" s="50" t="b">
        <f t="shared" si="70"/>
        <v>0</v>
      </c>
      <c r="AA130" s="50" t="b">
        <f t="shared" si="70"/>
        <v>0</v>
      </c>
      <c r="AB130" s="50" t="b">
        <f t="shared" si="70"/>
        <v>0</v>
      </c>
      <c r="AC130" s="50" t="b">
        <f t="shared" si="70"/>
        <v>0</v>
      </c>
      <c r="AD130" s="50" t="b">
        <f t="shared" si="70"/>
        <v>0</v>
      </c>
      <c r="AE130" s="50" t="b">
        <f t="shared" si="70"/>
        <v>0</v>
      </c>
      <c r="AF130" s="50" t="b">
        <f t="shared" si="70"/>
        <v>0</v>
      </c>
      <c r="AG130" s="50" t="b">
        <f t="shared" si="70"/>
        <v>0</v>
      </c>
      <c r="AH130" s="50" t="b">
        <f t="shared" si="70"/>
        <v>0</v>
      </c>
      <c r="AI130" s="50" t="b">
        <f t="shared" si="70"/>
        <v>0</v>
      </c>
      <c r="AJ130" s="50" t="b">
        <f t="shared" si="70"/>
        <v>0</v>
      </c>
      <c r="AK130" s="50" t="b">
        <f t="shared" si="70"/>
        <v>0</v>
      </c>
      <c r="AL130" s="50" t="b">
        <f t="shared" si="70"/>
        <v>0</v>
      </c>
      <c r="AM130" s="44"/>
      <c r="AN130" s="44"/>
      <c r="AO130" s="44"/>
      <c r="AP130" s="45"/>
      <c r="AQ130" s="7">
        <f t="shared" si="2"/>
        <v>0</v>
      </c>
      <c r="AR130" s="7"/>
      <c r="AS130" s="46"/>
      <c r="AT130" s="46"/>
    </row>
    <row r="131" spans="1:46" ht="15.75" customHeight="1">
      <c r="A131" s="101"/>
      <c r="B131" s="101"/>
      <c r="C131" s="48" t="str">
        <f t="shared" ref="C131:U131" si="71">IF(OR(AND(C128=FALSE,C130="TRUE"),AND(ISBLANK(C128),C130=TRUE)),"x","")</f>
        <v/>
      </c>
      <c r="D131" s="48" t="str">
        <f t="shared" si="71"/>
        <v/>
      </c>
      <c r="E131" s="48" t="str">
        <f t="shared" si="71"/>
        <v/>
      </c>
      <c r="F131" s="48" t="str">
        <f t="shared" si="71"/>
        <v/>
      </c>
      <c r="G131" s="48" t="str">
        <f t="shared" si="71"/>
        <v/>
      </c>
      <c r="H131" s="48" t="str">
        <f t="shared" si="71"/>
        <v/>
      </c>
      <c r="I131" s="48" t="str">
        <f t="shared" si="71"/>
        <v/>
      </c>
      <c r="J131" s="48" t="str">
        <f t="shared" si="71"/>
        <v/>
      </c>
      <c r="K131" s="48" t="str">
        <f t="shared" si="71"/>
        <v/>
      </c>
      <c r="L131" s="48" t="str">
        <f t="shared" si="71"/>
        <v/>
      </c>
      <c r="M131" s="48" t="str">
        <f t="shared" si="71"/>
        <v/>
      </c>
      <c r="N131" s="48" t="str">
        <f t="shared" si="71"/>
        <v>x</v>
      </c>
      <c r="O131" s="48" t="str">
        <f t="shared" si="71"/>
        <v>x</v>
      </c>
      <c r="P131" s="48" t="str">
        <f t="shared" si="71"/>
        <v/>
      </c>
      <c r="Q131" s="48" t="str">
        <f t="shared" si="71"/>
        <v/>
      </c>
      <c r="R131" s="48" t="str">
        <f t="shared" si="71"/>
        <v/>
      </c>
      <c r="S131" s="48" t="str">
        <f t="shared" si="71"/>
        <v>x</v>
      </c>
      <c r="T131" s="48" t="str">
        <f t="shared" si="71"/>
        <v/>
      </c>
      <c r="U131" s="48" t="str">
        <f t="shared" si="71"/>
        <v/>
      </c>
      <c r="V131" s="48" t="s">
        <v>124</v>
      </c>
      <c r="W131" s="48" t="str">
        <f t="shared" ref="W131:AL131" si="72">IF(OR(AND(W128=FALSE,W130="TRUE"),AND(ISBLANK(W128),W130=TRUE)),"x","")</f>
        <v/>
      </c>
      <c r="X131" s="48" t="str">
        <f t="shared" si="72"/>
        <v/>
      </c>
      <c r="Y131" s="48" t="str">
        <f t="shared" si="72"/>
        <v/>
      </c>
      <c r="Z131" s="48" t="str">
        <f t="shared" si="72"/>
        <v/>
      </c>
      <c r="AA131" s="48" t="str">
        <f t="shared" si="72"/>
        <v/>
      </c>
      <c r="AB131" s="48" t="str">
        <f t="shared" si="72"/>
        <v/>
      </c>
      <c r="AC131" s="48" t="str">
        <f t="shared" si="72"/>
        <v/>
      </c>
      <c r="AD131" s="48" t="str">
        <f t="shared" si="72"/>
        <v/>
      </c>
      <c r="AE131" s="48" t="str">
        <f t="shared" si="72"/>
        <v/>
      </c>
      <c r="AF131" s="48" t="str">
        <f t="shared" si="72"/>
        <v/>
      </c>
      <c r="AG131" s="48" t="str">
        <f t="shared" si="72"/>
        <v/>
      </c>
      <c r="AH131" s="48" t="str">
        <f t="shared" si="72"/>
        <v/>
      </c>
      <c r="AI131" s="48" t="str">
        <f t="shared" si="72"/>
        <v/>
      </c>
      <c r="AJ131" s="48" t="str">
        <f t="shared" si="72"/>
        <v/>
      </c>
      <c r="AK131" s="48" t="str">
        <f t="shared" si="72"/>
        <v/>
      </c>
      <c r="AL131" s="48" t="str">
        <f t="shared" si="72"/>
        <v/>
      </c>
      <c r="AM131" s="44"/>
      <c r="AN131" s="44"/>
      <c r="AO131" s="44"/>
      <c r="AP131" s="45"/>
      <c r="AQ131" s="7">
        <f t="shared" si="2"/>
        <v>4</v>
      </c>
      <c r="AR131" s="7"/>
      <c r="AS131" s="47"/>
      <c r="AT131" s="47"/>
    </row>
    <row r="132" spans="1:46" ht="15.75" hidden="1" customHeight="1">
      <c r="A132" s="101"/>
      <c r="B132" s="105" t="s">
        <v>84</v>
      </c>
      <c r="C132" s="43" t="b">
        <f>ISNUMBER(SEARCH("precise location", AP132))</f>
        <v>0</v>
      </c>
      <c r="D132" s="43"/>
      <c r="E132" s="43" t="b">
        <f>ISNUMBER(SEARCH("coarse location", AP132))</f>
        <v>1</v>
      </c>
      <c r="F132" s="43"/>
      <c r="G132" s="43"/>
      <c r="H132" s="43" t="b">
        <f>ISNUMBER(SEARCH("name", AP132))</f>
        <v>1</v>
      </c>
      <c r="I132" s="43" t="b">
        <f>ISNUMBER(SEARCH("email", AP132))</f>
        <v>1</v>
      </c>
      <c r="J132" s="43" t="b">
        <f>ISNUMBER(SEARCH("phone number", AP132))</f>
        <v>0</v>
      </c>
      <c r="K132" s="43"/>
      <c r="L132" s="43"/>
      <c r="M132" s="43" t="b">
        <f>ISNUMBER(SEARCH("physical address", AP132))</f>
        <v>0</v>
      </c>
      <c r="N132" s="43"/>
      <c r="O132" s="44"/>
      <c r="P132" s="43" t="b">
        <f>ISNUMBER(SEARCH("device id", AP132))</f>
        <v>1</v>
      </c>
      <c r="Q132" s="44"/>
      <c r="R132" s="44"/>
      <c r="S132" s="44"/>
      <c r="T132" s="44"/>
      <c r="U132" s="44"/>
      <c r="V132" s="43" t="b">
        <f>ISNUMBER(SEARCH("product interaction", AP132))</f>
        <v>1</v>
      </c>
      <c r="W132" s="43" t="b">
        <f>ISNUMBER(SEARCH("browsing history", AP132))</f>
        <v>1</v>
      </c>
      <c r="X132" s="43" t="b">
        <f>ISNUMBER(SEARCH("diagnostic", AP132))</f>
        <v>1</v>
      </c>
      <c r="Y132" s="43" t="b">
        <f>ISNUMBER(SEARCH("search history", AP132))</f>
        <v>1</v>
      </c>
      <c r="Z132" s="43" t="b">
        <f>ISNUMBER(SEARCH("user id", AP132))</f>
        <v>1</v>
      </c>
      <c r="AA132" s="44"/>
      <c r="AB132" s="44"/>
      <c r="AC132" s="43" t="b">
        <f>ISNUMBER(SEARCH("credit info", AP132))</f>
        <v>0</v>
      </c>
      <c r="AD132" s="44"/>
      <c r="AE132" s="43" t="b">
        <f>ISNUMBER(SEARCH("purchase history", AP132))</f>
        <v>0</v>
      </c>
      <c r="AF132" s="43" t="b">
        <f>ISNUMBER(SEARCH("contact info", AP132))</f>
        <v>1</v>
      </c>
      <c r="AG132" s="44"/>
      <c r="AH132" s="43" t="b">
        <f>ISNUMBER(SEARCH("other user contact info", AP132))</f>
        <v>0</v>
      </c>
      <c r="AI132" s="43" t="b">
        <f>ISNUMBER(SEARCH("user content", AP132))</f>
        <v>1</v>
      </c>
      <c r="AJ132" s="43" t="b">
        <f>ISNUMBER(SEARCH("other financial info", AP132))</f>
        <v>0</v>
      </c>
      <c r="AK132" s="43" t="b">
        <f>ISNUMBER(SEARCH("other data", AP132))</f>
        <v>0</v>
      </c>
      <c r="AL132" s="43" t="b">
        <f>ISNUMBER(SEARCH("sensitive info", AP132))</f>
        <v>0</v>
      </c>
      <c r="AM132" s="44"/>
      <c r="AN132" s="44">
        <v>618783545</v>
      </c>
      <c r="AO132" s="44" t="s">
        <v>132</v>
      </c>
      <c r="AP132" s="45" t="s">
        <v>168</v>
      </c>
      <c r="AQ132" s="7">
        <f t="shared" si="2"/>
        <v>0</v>
      </c>
      <c r="AR132" s="7"/>
      <c r="AS132" s="46"/>
      <c r="AT132" s="46"/>
    </row>
    <row r="133" spans="1:46" ht="15.75" hidden="1" customHeight="1">
      <c r="A133" s="101"/>
      <c r="B133" s="101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 t="s">
        <v>124</v>
      </c>
      <c r="O133" s="44" t="s">
        <v>124</v>
      </c>
      <c r="P133" s="44" t="s">
        <v>124</v>
      </c>
      <c r="Q133" s="44"/>
      <c r="R133" s="44" t="s">
        <v>124</v>
      </c>
      <c r="S133" s="44" t="s">
        <v>124</v>
      </c>
      <c r="T133" s="44"/>
      <c r="U133" s="44"/>
      <c r="V133" s="43"/>
      <c r="W133" s="43"/>
      <c r="X133" s="43"/>
      <c r="Y133" s="43"/>
      <c r="Z133" s="43"/>
      <c r="AA133" s="44"/>
      <c r="AB133" s="44"/>
      <c r="AC133" s="43"/>
      <c r="AD133" s="44"/>
      <c r="AE133" s="43"/>
      <c r="AF133" s="43"/>
      <c r="AG133" s="44"/>
      <c r="AH133" s="43"/>
      <c r="AI133" s="43"/>
      <c r="AJ133" s="43"/>
      <c r="AK133" s="43"/>
      <c r="AL133" s="43"/>
      <c r="AM133" s="44"/>
      <c r="AN133" s="44"/>
      <c r="AO133" s="44"/>
      <c r="AP133" s="45"/>
      <c r="AQ133" s="7">
        <f t="shared" si="2"/>
        <v>5</v>
      </c>
      <c r="AR133" s="7"/>
      <c r="AS133" s="47"/>
      <c r="AT133" s="47"/>
    </row>
    <row r="134" spans="1:46" ht="15.75" hidden="1" customHeight="1">
      <c r="A134" s="101"/>
      <c r="B134" s="101"/>
      <c r="C134" s="50" t="b">
        <f t="shared" ref="C134:AL134" si="73">IF(C133="x",TRUE,FALSE)</f>
        <v>0</v>
      </c>
      <c r="D134" s="50" t="b">
        <f t="shared" si="73"/>
        <v>0</v>
      </c>
      <c r="E134" s="50" t="b">
        <f t="shared" si="73"/>
        <v>0</v>
      </c>
      <c r="F134" s="50" t="b">
        <f t="shared" si="73"/>
        <v>0</v>
      </c>
      <c r="G134" s="50" t="b">
        <f t="shared" si="73"/>
        <v>0</v>
      </c>
      <c r="H134" s="50" t="b">
        <f t="shared" si="73"/>
        <v>0</v>
      </c>
      <c r="I134" s="50" t="b">
        <f t="shared" si="73"/>
        <v>0</v>
      </c>
      <c r="J134" s="50" t="b">
        <f t="shared" si="73"/>
        <v>0</v>
      </c>
      <c r="K134" s="50" t="b">
        <f t="shared" si="73"/>
        <v>0</v>
      </c>
      <c r="L134" s="50" t="b">
        <f t="shared" si="73"/>
        <v>0</v>
      </c>
      <c r="M134" s="50" t="b">
        <f t="shared" si="73"/>
        <v>0</v>
      </c>
      <c r="N134" s="50" t="b">
        <f t="shared" si="73"/>
        <v>1</v>
      </c>
      <c r="O134" s="50" t="b">
        <f t="shared" si="73"/>
        <v>1</v>
      </c>
      <c r="P134" s="50" t="b">
        <f t="shared" si="73"/>
        <v>1</v>
      </c>
      <c r="Q134" s="50" t="b">
        <f t="shared" si="73"/>
        <v>0</v>
      </c>
      <c r="R134" s="50" t="b">
        <f t="shared" si="73"/>
        <v>1</v>
      </c>
      <c r="S134" s="50" t="b">
        <f t="shared" si="73"/>
        <v>1</v>
      </c>
      <c r="T134" s="50" t="b">
        <f t="shared" si="73"/>
        <v>0</v>
      </c>
      <c r="U134" s="50" t="b">
        <f t="shared" si="73"/>
        <v>0</v>
      </c>
      <c r="V134" s="50" t="b">
        <f t="shared" si="73"/>
        <v>0</v>
      </c>
      <c r="W134" s="50" t="b">
        <f t="shared" si="73"/>
        <v>0</v>
      </c>
      <c r="X134" s="50" t="b">
        <f t="shared" si="73"/>
        <v>0</v>
      </c>
      <c r="Y134" s="50" t="b">
        <f t="shared" si="73"/>
        <v>0</v>
      </c>
      <c r="Z134" s="50" t="b">
        <f t="shared" si="73"/>
        <v>0</v>
      </c>
      <c r="AA134" s="50" t="b">
        <f t="shared" si="73"/>
        <v>0</v>
      </c>
      <c r="AB134" s="50" t="b">
        <f t="shared" si="73"/>
        <v>0</v>
      </c>
      <c r="AC134" s="50" t="b">
        <f t="shared" si="73"/>
        <v>0</v>
      </c>
      <c r="AD134" s="50" t="b">
        <f t="shared" si="73"/>
        <v>0</v>
      </c>
      <c r="AE134" s="50" t="b">
        <f t="shared" si="73"/>
        <v>0</v>
      </c>
      <c r="AF134" s="50" t="b">
        <f t="shared" si="73"/>
        <v>0</v>
      </c>
      <c r="AG134" s="50" t="b">
        <f t="shared" si="73"/>
        <v>0</v>
      </c>
      <c r="AH134" s="50" t="b">
        <f t="shared" si="73"/>
        <v>0</v>
      </c>
      <c r="AI134" s="50" t="b">
        <f t="shared" si="73"/>
        <v>0</v>
      </c>
      <c r="AJ134" s="50" t="b">
        <f t="shared" si="73"/>
        <v>0</v>
      </c>
      <c r="AK134" s="50" t="b">
        <f t="shared" si="73"/>
        <v>0</v>
      </c>
      <c r="AL134" s="50" t="b">
        <f t="shared" si="73"/>
        <v>0</v>
      </c>
      <c r="AM134" s="44"/>
      <c r="AN134" s="44"/>
      <c r="AO134" s="44"/>
      <c r="AP134" s="45"/>
      <c r="AQ134" s="7">
        <f t="shared" si="2"/>
        <v>0</v>
      </c>
      <c r="AR134" s="7"/>
      <c r="AS134" s="46"/>
      <c r="AT134" s="46"/>
    </row>
    <row r="135" spans="1:46" ht="15.75" customHeight="1">
      <c r="A135" s="101"/>
      <c r="B135" s="101"/>
      <c r="C135" s="48" t="str">
        <f t="shared" ref="C135:AL135" si="74">IF(OR(AND(C132=FALSE,C134="TRUE"),AND(ISBLANK(C132),C134=TRUE)),"x","")</f>
        <v/>
      </c>
      <c r="D135" s="48" t="str">
        <f t="shared" si="74"/>
        <v/>
      </c>
      <c r="E135" s="48" t="str">
        <f t="shared" si="74"/>
        <v/>
      </c>
      <c r="F135" s="48" t="str">
        <f t="shared" si="74"/>
        <v/>
      </c>
      <c r="G135" s="48" t="str">
        <f t="shared" si="74"/>
        <v/>
      </c>
      <c r="H135" s="48" t="str">
        <f t="shared" si="74"/>
        <v/>
      </c>
      <c r="I135" s="48" t="str">
        <f t="shared" si="74"/>
        <v/>
      </c>
      <c r="J135" s="48" t="str">
        <f t="shared" si="74"/>
        <v/>
      </c>
      <c r="K135" s="48" t="str">
        <f t="shared" si="74"/>
        <v/>
      </c>
      <c r="L135" s="48" t="str">
        <f t="shared" si="74"/>
        <v/>
      </c>
      <c r="M135" s="48" t="str">
        <f t="shared" si="74"/>
        <v/>
      </c>
      <c r="N135" s="48" t="str">
        <f t="shared" si="74"/>
        <v>x</v>
      </c>
      <c r="O135" s="48" t="str">
        <f t="shared" si="74"/>
        <v>x</v>
      </c>
      <c r="P135" s="48" t="str">
        <f t="shared" si="74"/>
        <v/>
      </c>
      <c r="Q135" s="48" t="str">
        <f t="shared" si="74"/>
        <v/>
      </c>
      <c r="R135" s="48" t="str">
        <f t="shared" si="74"/>
        <v>x</v>
      </c>
      <c r="S135" s="48" t="str">
        <f t="shared" si="74"/>
        <v>x</v>
      </c>
      <c r="T135" s="48" t="str">
        <f t="shared" si="74"/>
        <v/>
      </c>
      <c r="U135" s="48" t="str">
        <f t="shared" si="74"/>
        <v/>
      </c>
      <c r="V135" s="48" t="str">
        <f t="shared" si="74"/>
        <v/>
      </c>
      <c r="W135" s="48" t="str">
        <f t="shared" si="74"/>
        <v/>
      </c>
      <c r="X135" s="48" t="str">
        <f t="shared" si="74"/>
        <v/>
      </c>
      <c r="Y135" s="48" t="str">
        <f t="shared" si="74"/>
        <v/>
      </c>
      <c r="Z135" s="48" t="str">
        <f t="shared" si="74"/>
        <v/>
      </c>
      <c r="AA135" s="48" t="str">
        <f t="shared" si="74"/>
        <v/>
      </c>
      <c r="AB135" s="48" t="str">
        <f t="shared" si="74"/>
        <v/>
      </c>
      <c r="AC135" s="48" t="str">
        <f t="shared" si="74"/>
        <v/>
      </c>
      <c r="AD135" s="48" t="str">
        <f t="shared" si="74"/>
        <v/>
      </c>
      <c r="AE135" s="48" t="str">
        <f t="shared" si="74"/>
        <v/>
      </c>
      <c r="AF135" s="48" t="str">
        <f t="shared" si="74"/>
        <v/>
      </c>
      <c r="AG135" s="48" t="str">
        <f t="shared" si="74"/>
        <v/>
      </c>
      <c r="AH135" s="48" t="str">
        <f t="shared" si="74"/>
        <v/>
      </c>
      <c r="AI135" s="48" t="str">
        <f t="shared" si="74"/>
        <v/>
      </c>
      <c r="AJ135" s="48" t="str">
        <f t="shared" si="74"/>
        <v/>
      </c>
      <c r="AK135" s="48" t="str">
        <f t="shared" si="74"/>
        <v/>
      </c>
      <c r="AL135" s="48" t="str">
        <f t="shared" si="74"/>
        <v/>
      </c>
      <c r="AM135" s="44"/>
      <c r="AN135" s="44"/>
      <c r="AO135" s="44"/>
      <c r="AP135" s="45"/>
      <c r="AQ135" s="7">
        <f t="shared" si="2"/>
        <v>4</v>
      </c>
      <c r="AR135" s="7"/>
      <c r="AS135" s="47"/>
      <c r="AT135" s="47"/>
    </row>
    <row r="136" spans="1:46" ht="15.75" hidden="1" customHeight="1">
      <c r="A136" s="105" t="s">
        <v>85</v>
      </c>
      <c r="B136" s="105" t="s">
        <v>86</v>
      </c>
      <c r="C136" s="43" t="b">
        <f>ISNUMBER(SEARCH("precise location", AP136))</f>
        <v>0</v>
      </c>
      <c r="D136" s="43"/>
      <c r="E136" s="43" t="b">
        <f>ISNUMBER(SEARCH("coarse location", AP136))</f>
        <v>1</v>
      </c>
      <c r="F136" s="43"/>
      <c r="G136" s="43"/>
      <c r="H136" s="43" t="b">
        <f>ISNUMBER(SEARCH("name", AP136))</f>
        <v>0</v>
      </c>
      <c r="I136" s="43" t="b">
        <f>ISNUMBER(SEARCH("email", AP136))</f>
        <v>0</v>
      </c>
      <c r="J136" s="43" t="b">
        <f>ISNUMBER(SEARCH("phone number", AP136))</f>
        <v>1</v>
      </c>
      <c r="K136" s="43"/>
      <c r="L136" s="43"/>
      <c r="M136" s="43" t="b">
        <f>ISNUMBER(SEARCH("physical address", AP136))</f>
        <v>0</v>
      </c>
      <c r="N136" s="43"/>
      <c r="O136" s="44"/>
      <c r="P136" s="43" t="b">
        <f>ISNUMBER(SEARCH("device id", AP136))</f>
        <v>1</v>
      </c>
      <c r="Q136" s="44"/>
      <c r="R136" s="44"/>
      <c r="S136" s="44"/>
      <c r="T136" s="44"/>
      <c r="U136" s="44"/>
      <c r="V136" s="43" t="b">
        <f>ISNUMBER(SEARCH("product interaction", AP136))</f>
        <v>1</v>
      </c>
      <c r="W136" s="43" t="b">
        <f>ISNUMBER(SEARCH("browsing history", AP136))</f>
        <v>0</v>
      </c>
      <c r="X136" s="43" t="b">
        <f>ISNUMBER(SEARCH("diagnostic", AP136))</f>
        <v>1</v>
      </c>
      <c r="Y136" s="43" t="b">
        <f>ISNUMBER(SEARCH("search history", AP136))</f>
        <v>1</v>
      </c>
      <c r="Z136" s="43" t="b">
        <f>ISNUMBER(SEARCH("user id", AP136))</f>
        <v>1</v>
      </c>
      <c r="AA136" s="44"/>
      <c r="AB136" s="44"/>
      <c r="AC136" s="43" t="b">
        <f>ISNUMBER(SEARCH("credit info", AP136))</f>
        <v>0</v>
      </c>
      <c r="AD136" s="44"/>
      <c r="AE136" s="43" t="b">
        <f>ISNUMBER(SEARCH("purchase history", AP136))</f>
        <v>0</v>
      </c>
      <c r="AF136" s="43" t="b">
        <f>ISNUMBER(SEARCH("contact info", AP136))</f>
        <v>1</v>
      </c>
      <c r="AG136" s="44"/>
      <c r="AH136" s="43" t="b">
        <f>ISNUMBER(SEARCH("other user contact info", AP136))</f>
        <v>0</v>
      </c>
      <c r="AI136" s="43" t="b">
        <f>ISNUMBER(SEARCH("user content", AP136))</f>
        <v>1</v>
      </c>
      <c r="AJ136" s="43" t="b">
        <f>ISNUMBER(SEARCH("other financial info", AP136))</f>
        <v>0</v>
      </c>
      <c r="AK136" s="43" t="b">
        <f>ISNUMBER(SEARCH("other data", AP136))</f>
        <v>1</v>
      </c>
      <c r="AL136" s="43" t="b">
        <f>ISNUMBER(SEARCH("sensitive info", AP136))</f>
        <v>0</v>
      </c>
      <c r="AM136" s="44"/>
      <c r="AN136" s="44">
        <v>363590051</v>
      </c>
      <c r="AO136" s="44" t="s">
        <v>132</v>
      </c>
      <c r="AP136" s="45" t="s">
        <v>169</v>
      </c>
      <c r="AQ136" s="7">
        <f t="shared" si="2"/>
        <v>0</v>
      </c>
      <c r="AR136" s="7"/>
      <c r="AS136" s="46"/>
      <c r="AT136" s="46"/>
    </row>
    <row r="137" spans="1:46" ht="15.75" hidden="1" customHeight="1">
      <c r="A137" s="101"/>
      <c r="B137" s="101"/>
      <c r="C137" s="43" t="s">
        <v>124</v>
      </c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 t="s">
        <v>124</v>
      </c>
      <c r="O137" s="44" t="s">
        <v>124</v>
      </c>
      <c r="P137" s="44" t="s">
        <v>124</v>
      </c>
      <c r="Q137" s="44"/>
      <c r="R137" s="44"/>
      <c r="S137" s="44" t="s">
        <v>124</v>
      </c>
      <c r="T137" s="44" t="s">
        <v>124</v>
      </c>
      <c r="U137" s="44" t="s">
        <v>124</v>
      </c>
      <c r="V137" s="44" t="s">
        <v>124</v>
      </c>
      <c r="W137" s="44" t="s">
        <v>124</v>
      </c>
      <c r="X137" s="43"/>
      <c r="Y137" s="43"/>
      <c r="Z137" s="43"/>
      <c r="AA137" s="44"/>
      <c r="AB137" s="44"/>
      <c r="AC137" s="43"/>
      <c r="AD137" s="44"/>
      <c r="AE137" s="43"/>
      <c r="AF137" s="43"/>
      <c r="AG137" s="44"/>
      <c r="AH137" s="43"/>
      <c r="AI137" s="43"/>
      <c r="AJ137" s="43"/>
      <c r="AK137" s="43"/>
      <c r="AL137" s="43"/>
      <c r="AM137" s="44"/>
      <c r="AN137" s="53"/>
      <c r="AO137" s="53"/>
      <c r="AP137" s="54"/>
      <c r="AQ137" s="7">
        <f t="shared" si="2"/>
        <v>9</v>
      </c>
      <c r="AR137" s="7"/>
      <c r="AS137" s="47"/>
      <c r="AT137" s="47"/>
    </row>
    <row r="138" spans="1:46" ht="15.75" hidden="1" customHeight="1">
      <c r="A138" s="101"/>
      <c r="B138" s="101"/>
      <c r="C138" s="50" t="b">
        <f t="shared" ref="C138:AL138" si="75">IF(C137="x",TRUE,FALSE)</f>
        <v>1</v>
      </c>
      <c r="D138" s="50" t="b">
        <f t="shared" si="75"/>
        <v>0</v>
      </c>
      <c r="E138" s="50" t="b">
        <f t="shared" si="75"/>
        <v>0</v>
      </c>
      <c r="F138" s="50" t="b">
        <f t="shared" si="75"/>
        <v>0</v>
      </c>
      <c r="G138" s="50" t="b">
        <f t="shared" si="75"/>
        <v>0</v>
      </c>
      <c r="H138" s="50" t="b">
        <f t="shared" si="75"/>
        <v>0</v>
      </c>
      <c r="I138" s="50" t="b">
        <f t="shared" si="75"/>
        <v>0</v>
      </c>
      <c r="J138" s="50" t="b">
        <f t="shared" si="75"/>
        <v>0</v>
      </c>
      <c r="K138" s="50" t="b">
        <f t="shared" si="75"/>
        <v>0</v>
      </c>
      <c r="L138" s="50" t="b">
        <f t="shared" si="75"/>
        <v>0</v>
      </c>
      <c r="M138" s="50" t="b">
        <f t="shared" si="75"/>
        <v>0</v>
      </c>
      <c r="N138" s="50" t="b">
        <f t="shared" si="75"/>
        <v>1</v>
      </c>
      <c r="O138" s="50" t="b">
        <f t="shared" si="75"/>
        <v>1</v>
      </c>
      <c r="P138" s="50" t="b">
        <f t="shared" si="75"/>
        <v>1</v>
      </c>
      <c r="Q138" s="50" t="b">
        <f t="shared" si="75"/>
        <v>0</v>
      </c>
      <c r="R138" s="50" t="b">
        <f t="shared" si="75"/>
        <v>0</v>
      </c>
      <c r="S138" s="50" t="b">
        <f t="shared" si="75"/>
        <v>1</v>
      </c>
      <c r="T138" s="50" t="b">
        <f t="shared" si="75"/>
        <v>1</v>
      </c>
      <c r="U138" s="50" t="b">
        <f t="shared" si="75"/>
        <v>1</v>
      </c>
      <c r="V138" s="50" t="b">
        <f t="shared" si="75"/>
        <v>1</v>
      </c>
      <c r="W138" s="50" t="b">
        <f t="shared" si="75"/>
        <v>1</v>
      </c>
      <c r="X138" s="50" t="b">
        <f t="shared" si="75"/>
        <v>0</v>
      </c>
      <c r="Y138" s="50" t="b">
        <f t="shared" si="75"/>
        <v>0</v>
      </c>
      <c r="Z138" s="50" t="b">
        <f t="shared" si="75"/>
        <v>0</v>
      </c>
      <c r="AA138" s="50" t="b">
        <f t="shared" si="75"/>
        <v>0</v>
      </c>
      <c r="AB138" s="50" t="b">
        <f t="shared" si="75"/>
        <v>0</v>
      </c>
      <c r="AC138" s="50" t="b">
        <f t="shared" si="75"/>
        <v>0</v>
      </c>
      <c r="AD138" s="50" t="b">
        <f t="shared" si="75"/>
        <v>0</v>
      </c>
      <c r="AE138" s="50" t="b">
        <f t="shared" si="75"/>
        <v>0</v>
      </c>
      <c r="AF138" s="50" t="b">
        <f t="shared" si="75"/>
        <v>0</v>
      </c>
      <c r="AG138" s="50" t="b">
        <f t="shared" si="75"/>
        <v>0</v>
      </c>
      <c r="AH138" s="50" t="b">
        <f t="shared" si="75"/>
        <v>0</v>
      </c>
      <c r="AI138" s="50" t="b">
        <f t="shared" si="75"/>
        <v>0</v>
      </c>
      <c r="AJ138" s="50" t="b">
        <f t="shared" si="75"/>
        <v>0</v>
      </c>
      <c r="AK138" s="50" t="b">
        <f t="shared" si="75"/>
        <v>0</v>
      </c>
      <c r="AL138" s="50" t="b">
        <f t="shared" si="75"/>
        <v>0</v>
      </c>
      <c r="AM138" s="44"/>
      <c r="AN138" s="53"/>
      <c r="AO138" s="53"/>
      <c r="AP138" s="54"/>
      <c r="AQ138" s="7">
        <f t="shared" si="2"/>
        <v>0</v>
      </c>
      <c r="AR138" s="7"/>
      <c r="AS138" s="46"/>
      <c r="AT138" s="46"/>
    </row>
    <row r="139" spans="1:46" ht="15.75" customHeight="1">
      <c r="A139" s="101"/>
      <c r="B139" s="101"/>
      <c r="C139" s="48" t="str">
        <f t="shared" ref="C139:AL139" si="76">IF(OR(AND(C136=FALSE,C138="TRUE"),AND(ISBLANK(C136),C138=TRUE)),"x","")</f>
        <v/>
      </c>
      <c r="D139" s="48" t="str">
        <f t="shared" si="76"/>
        <v/>
      </c>
      <c r="E139" s="48" t="str">
        <f t="shared" si="76"/>
        <v/>
      </c>
      <c r="F139" s="48" t="str">
        <f t="shared" si="76"/>
        <v/>
      </c>
      <c r="G139" s="48" t="str">
        <f t="shared" si="76"/>
        <v/>
      </c>
      <c r="H139" s="48" t="str">
        <f t="shared" si="76"/>
        <v/>
      </c>
      <c r="I139" s="48" t="str">
        <f t="shared" si="76"/>
        <v/>
      </c>
      <c r="J139" s="48" t="str">
        <f t="shared" si="76"/>
        <v/>
      </c>
      <c r="K139" s="48" t="str">
        <f t="shared" si="76"/>
        <v/>
      </c>
      <c r="L139" s="48" t="str">
        <f t="shared" si="76"/>
        <v/>
      </c>
      <c r="M139" s="48" t="str">
        <f t="shared" si="76"/>
        <v/>
      </c>
      <c r="N139" s="48" t="str">
        <f t="shared" si="76"/>
        <v>x</v>
      </c>
      <c r="O139" s="48" t="str">
        <f t="shared" si="76"/>
        <v>x</v>
      </c>
      <c r="P139" s="48" t="str">
        <f t="shared" si="76"/>
        <v/>
      </c>
      <c r="Q139" s="48" t="str">
        <f t="shared" si="76"/>
        <v/>
      </c>
      <c r="R139" s="48" t="str">
        <f t="shared" si="76"/>
        <v/>
      </c>
      <c r="S139" s="48" t="str">
        <f t="shared" si="76"/>
        <v>x</v>
      </c>
      <c r="T139" s="48" t="str">
        <f t="shared" si="76"/>
        <v>x</v>
      </c>
      <c r="U139" s="48" t="str">
        <f t="shared" si="76"/>
        <v>x</v>
      </c>
      <c r="V139" s="48" t="str">
        <f t="shared" si="76"/>
        <v/>
      </c>
      <c r="W139" s="48" t="str">
        <f t="shared" si="76"/>
        <v/>
      </c>
      <c r="X139" s="48" t="str">
        <f t="shared" si="76"/>
        <v/>
      </c>
      <c r="Y139" s="48" t="str">
        <f t="shared" si="76"/>
        <v/>
      </c>
      <c r="Z139" s="48" t="str">
        <f t="shared" si="76"/>
        <v/>
      </c>
      <c r="AA139" s="48" t="str">
        <f t="shared" si="76"/>
        <v/>
      </c>
      <c r="AB139" s="48" t="str">
        <f t="shared" si="76"/>
        <v/>
      </c>
      <c r="AC139" s="48" t="str">
        <f t="shared" si="76"/>
        <v/>
      </c>
      <c r="AD139" s="48" t="str">
        <f t="shared" si="76"/>
        <v/>
      </c>
      <c r="AE139" s="48" t="str">
        <f t="shared" si="76"/>
        <v/>
      </c>
      <c r="AF139" s="48" t="str">
        <f t="shared" si="76"/>
        <v/>
      </c>
      <c r="AG139" s="48" t="str">
        <f t="shared" si="76"/>
        <v/>
      </c>
      <c r="AH139" s="48" t="str">
        <f t="shared" si="76"/>
        <v/>
      </c>
      <c r="AI139" s="48" t="str">
        <f t="shared" si="76"/>
        <v/>
      </c>
      <c r="AJ139" s="48" t="str">
        <f t="shared" si="76"/>
        <v/>
      </c>
      <c r="AK139" s="48" t="str">
        <f t="shared" si="76"/>
        <v/>
      </c>
      <c r="AL139" s="48" t="str">
        <f t="shared" si="76"/>
        <v/>
      </c>
      <c r="AM139" s="44"/>
      <c r="AN139" s="53"/>
      <c r="AO139" s="53"/>
      <c r="AP139" s="54"/>
      <c r="AQ139" s="7">
        <f t="shared" si="2"/>
        <v>5</v>
      </c>
      <c r="AR139" s="7"/>
      <c r="AS139" s="47"/>
      <c r="AT139" s="47"/>
    </row>
    <row r="140" spans="1:46" ht="15.75" hidden="1" customHeight="1">
      <c r="A140" s="101"/>
      <c r="B140" s="105" t="s">
        <v>87</v>
      </c>
      <c r="C140" s="43" t="b">
        <f>ISNUMBER(SEARCH("precise location", AP140))</f>
        <v>1</v>
      </c>
      <c r="D140" s="43"/>
      <c r="E140" s="43" t="b">
        <f>ISNUMBER(SEARCH("coarse location", AP140))</f>
        <v>1</v>
      </c>
      <c r="F140" s="43"/>
      <c r="G140" s="43"/>
      <c r="H140" s="43" t="b">
        <f>ISNUMBER(SEARCH("name", AP140))</f>
        <v>1</v>
      </c>
      <c r="I140" s="43" t="b">
        <f>ISNUMBER(SEARCH("email", AP140))</f>
        <v>1</v>
      </c>
      <c r="J140" s="43" t="b">
        <f>ISNUMBER(SEARCH("phone number", AP140))</f>
        <v>1</v>
      </c>
      <c r="K140" s="43"/>
      <c r="L140" s="43"/>
      <c r="M140" s="43" t="b">
        <f>ISNUMBER(SEARCH("physical address", AP140))</f>
        <v>1</v>
      </c>
      <c r="N140" s="43"/>
      <c r="O140" s="44"/>
      <c r="P140" s="43" t="b">
        <f>ISNUMBER(SEARCH("device id", AP140))</f>
        <v>1</v>
      </c>
      <c r="Q140" s="44"/>
      <c r="R140" s="44"/>
      <c r="S140" s="44"/>
      <c r="T140" s="44"/>
      <c r="U140" s="44"/>
      <c r="V140" s="43" t="b">
        <f>ISNUMBER(SEARCH("product interaction", AP140))</f>
        <v>1</v>
      </c>
      <c r="W140" s="43" t="b">
        <f>ISNUMBER(SEARCH("browsing history", AP140))</f>
        <v>1</v>
      </c>
      <c r="X140" s="43" t="b">
        <f>ISNUMBER(SEARCH("diagnostic", AP140))</f>
        <v>1</v>
      </c>
      <c r="Y140" s="43" t="b">
        <f>ISNUMBER(SEARCH("search history", AP140))</f>
        <v>1</v>
      </c>
      <c r="Z140" s="43" t="b">
        <f>ISNUMBER(SEARCH("user id", AP140))</f>
        <v>1</v>
      </c>
      <c r="AA140" s="44"/>
      <c r="AB140" s="44"/>
      <c r="AC140" s="43" t="b">
        <f>ISNUMBER(SEARCH("credit info", AP140))</f>
        <v>0</v>
      </c>
      <c r="AD140" s="44"/>
      <c r="AE140" s="43" t="b">
        <f>ISNUMBER(SEARCH("purchase history", AP140))</f>
        <v>1</v>
      </c>
      <c r="AF140" s="43" t="b">
        <f>ISNUMBER(SEARCH("contact info", AP140))</f>
        <v>1</v>
      </c>
      <c r="AG140" s="44"/>
      <c r="AH140" s="43" t="b">
        <f>ISNUMBER(SEARCH("other user contact info", AP140))</f>
        <v>0</v>
      </c>
      <c r="AI140" s="43" t="b">
        <f>ISNUMBER(SEARCH("user content", AP140))</f>
        <v>1</v>
      </c>
      <c r="AJ140" s="43" t="b">
        <f>ISNUMBER(SEARCH("other financial info", AP140))</f>
        <v>0</v>
      </c>
      <c r="AK140" s="43" t="b">
        <f>ISNUMBER(SEARCH("other data", AP140))</f>
        <v>1</v>
      </c>
      <c r="AL140" s="43" t="b">
        <f>ISNUMBER(SEARCH("sensitive info", AP140))</f>
        <v>0</v>
      </c>
      <c r="AM140" s="44"/>
      <c r="AN140" s="53">
        <v>544007664</v>
      </c>
      <c r="AO140" s="53" t="s">
        <v>132</v>
      </c>
      <c r="AP140" s="54" t="s">
        <v>170</v>
      </c>
      <c r="AQ140" s="7">
        <f t="shared" si="2"/>
        <v>0</v>
      </c>
      <c r="AR140" s="7"/>
      <c r="AS140" s="46"/>
      <c r="AT140" s="46"/>
    </row>
    <row r="141" spans="1:46" ht="15.75" hidden="1" customHeight="1">
      <c r="A141" s="101"/>
      <c r="B141" s="101"/>
      <c r="C141" s="43" t="s">
        <v>124</v>
      </c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 t="s">
        <v>124</v>
      </c>
      <c r="O141" s="44" t="s">
        <v>124</v>
      </c>
      <c r="P141" s="44" t="s">
        <v>124</v>
      </c>
      <c r="Q141" s="44"/>
      <c r="R141" s="44" t="s">
        <v>124</v>
      </c>
      <c r="S141" s="44" t="s">
        <v>124</v>
      </c>
      <c r="T141" s="44"/>
      <c r="U141" s="44" t="s">
        <v>124</v>
      </c>
      <c r="V141" s="44"/>
      <c r="W141" s="44" t="s">
        <v>124</v>
      </c>
      <c r="X141" s="43"/>
      <c r="Y141" s="43"/>
      <c r="Z141" s="43"/>
      <c r="AA141" s="44"/>
      <c r="AB141" s="44"/>
      <c r="AC141" s="43"/>
      <c r="AD141" s="44"/>
      <c r="AE141" s="43"/>
      <c r="AF141" s="43"/>
      <c r="AG141" s="44"/>
      <c r="AH141" s="43"/>
      <c r="AI141" s="43"/>
      <c r="AJ141" s="43"/>
      <c r="AK141" s="43"/>
      <c r="AL141" s="43"/>
      <c r="AM141" s="44"/>
      <c r="AN141" s="44"/>
      <c r="AO141" s="44"/>
      <c r="AP141" s="45"/>
      <c r="AQ141" s="7">
        <f t="shared" si="2"/>
        <v>8</v>
      </c>
      <c r="AR141" s="7"/>
      <c r="AS141" s="47"/>
      <c r="AT141" s="47"/>
    </row>
    <row r="142" spans="1:46" ht="15.75" hidden="1" customHeight="1">
      <c r="A142" s="101"/>
      <c r="B142" s="101"/>
      <c r="C142" s="50" t="b">
        <f t="shared" ref="C142:AL142" si="77">IF(C141="x",TRUE,FALSE)</f>
        <v>1</v>
      </c>
      <c r="D142" s="50" t="b">
        <f t="shared" si="77"/>
        <v>0</v>
      </c>
      <c r="E142" s="50" t="b">
        <f t="shared" si="77"/>
        <v>0</v>
      </c>
      <c r="F142" s="50" t="b">
        <f t="shared" si="77"/>
        <v>0</v>
      </c>
      <c r="G142" s="50" t="b">
        <f t="shared" si="77"/>
        <v>0</v>
      </c>
      <c r="H142" s="50" t="b">
        <f t="shared" si="77"/>
        <v>0</v>
      </c>
      <c r="I142" s="50" t="b">
        <f t="shared" si="77"/>
        <v>0</v>
      </c>
      <c r="J142" s="50" t="b">
        <f t="shared" si="77"/>
        <v>0</v>
      </c>
      <c r="K142" s="50" t="b">
        <f t="shared" si="77"/>
        <v>0</v>
      </c>
      <c r="L142" s="50" t="b">
        <f t="shared" si="77"/>
        <v>0</v>
      </c>
      <c r="M142" s="50" t="b">
        <f t="shared" si="77"/>
        <v>0</v>
      </c>
      <c r="N142" s="50" t="b">
        <f t="shared" si="77"/>
        <v>1</v>
      </c>
      <c r="O142" s="50" t="b">
        <f t="shared" si="77"/>
        <v>1</v>
      </c>
      <c r="P142" s="50" t="b">
        <f t="shared" si="77"/>
        <v>1</v>
      </c>
      <c r="Q142" s="50" t="b">
        <f t="shared" si="77"/>
        <v>0</v>
      </c>
      <c r="R142" s="50" t="b">
        <f t="shared" si="77"/>
        <v>1</v>
      </c>
      <c r="S142" s="50" t="b">
        <f t="shared" si="77"/>
        <v>1</v>
      </c>
      <c r="T142" s="50" t="b">
        <f t="shared" si="77"/>
        <v>0</v>
      </c>
      <c r="U142" s="50" t="b">
        <f t="shared" si="77"/>
        <v>1</v>
      </c>
      <c r="V142" s="50" t="b">
        <f t="shared" si="77"/>
        <v>0</v>
      </c>
      <c r="W142" s="50" t="b">
        <f t="shared" si="77"/>
        <v>1</v>
      </c>
      <c r="X142" s="50" t="b">
        <f t="shared" si="77"/>
        <v>0</v>
      </c>
      <c r="Y142" s="50" t="b">
        <f t="shared" si="77"/>
        <v>0</v>
      </c>
      <c r="Z142" s="50" t="b">
        <f t="shared" si="77"/>
        <v>0</v>
      </c>
      <c r="AA142" s="50" t="b">
        <f t="shared" si="77"/>
        <v>0</v>
      </c>
      <c r="AB142" s="50" t="b">
        <f t="shared" si="77"/>
        <v>0</v>
      </c>
      <c r="AC142" s="50" t="b">
        <f t="shared" si="77"/>
        <v>0</v>
      </c>
      <c r="AD142" s="50" t="b">
        <f t="shared" si="77"/>
        <v>0</v>
      </c>
      <c r="AE142" s="50" t="b">
        <f t="shared" si="77"/>
        <v>0</v>
      </c>
      <c r="AF142" s="50" t="b">
        <f t="shared" si="77"/>
        <v>0</v>
      </c>
      <c r="AG142" s="50" t="b">
        <f t="shared" si="77"/>
        <v>0</v>
      </c>
      <c r="AH142" s="50" t="b">
        <f t="shared" si="77"/>
        <v>0</v>
      </c>
      <c r="AI142" s="50" t="b">
        <f t="shared" si="77"/>
        <v>0</v>
      </c>
      <c r="AJ142" s="50" t="b">
        <f t="shared" si="77"/>
        <v>0</v>
      </c>
      <c r="AK142" s="50" t="b">
        <f t="shared" si="77"/>
        <v>0</v>
      </c>
      <c r="AL142" s="50" t="b">
        <f t="shared" si="77"/>
        <v>0</v>
      </c>
      <c r="AM142" s="44"/>
      <c r="AN142" s="44"/>
      <c r="AO142" s="44"/>
      <c r="AP142" s="45"/>
      <c r="AQ142" s="7">
        <f t="shared" si="2"/>
        <v>0</v>
      </c>
      <c r="AR142" s="7"/>
      <c r="AS142" s="46"/>
      <c r="AT142" s="46"/>
    </row>
    <row r="143" spans="1:46" ht="15.75" customHeight="1">
      <c r="A143" s="101"/>
      <c r="B143" s="101"/>
      <c r="C143" s="48" t="str">
        <f t="shared" ref="C143:AL143" si="78">IF(OR(AND(C140=FALSE,C142="TRUE"),AND(ISBLANK(C140),C142=TRUE)),"x","")</f>
        <v/>
      </c>
      <c r="D143" s="48" t="str">
        <f t="shared" si="78"/>
        <v/>
      </c>
      <c r="E143" s="48" t="str">
        <f t="shared" si="78"/>
        <v/>
      </c>
      <c r="F143" s="48" t="str">
        <f t="shared" si="78"/>
        <v/>
      </c>
      <c r="G143" s="48" t="str">
        <f t="shared" si="78"/>
        <v/>
      </c>
      <c r="H143" s="48" t="str">
        <f t="shared" si="78"/>
        <v/>
      </c>
      <c r="I143" s="48" t="str">
        <f t="shared" si="78"/>
        <v/>
      </c>
      <c r="J143" s="48" t="str">
        <f t="shared" si="78"/>
        <v/>
      </c>
      <c r="K143" s="48" t="str">
        <f t="shared" si="78"/>
        <v/>
      </c>
      <c r="L143" s="48" t="str">
        <f t="shared" si="78"/>
        <v/>
      </c>
      <c r="M143" s="48" t="str">
        <f t="shared" si="78"/>
        <v/>
      </c>
      <c r="N143" s="48" t="str">
        <f t="shared" si="78"/>
        <v>x</v>
      </c>
      <c r="O143" s="48" t="str">
        <f t="shared" si="78"/>
        <v>x</v>
      </c>
      <c r="P143" s="48" t="str">
        <f t="shared" si="78"/>
        <v/>
      </c>
      <c r="Q143" s="48" t="str">
        <f t="shared" si="78"/>
        <v/>
      </c>
      <c r="R143" s="48" t="str">
        <f t="shared" si="78"/>
        <v>x</v>
      </c>
      <c r="S143" s="48" t="str">
        <f t="shared" si="78"/>
        <v>x</v>
      </c>
      <c r="T143" s="48" t="str">
        <f t="shared" si="78"/>
        <v/>
      </c>
      <c r="U143" s="48" t="str">
        <f t="shared" si="78"/>
        <v>x</v>
      </c>
      <c r="V143" s="48" t="str">
        <f t="shared" si="78"/>
        <v/>
      </c>
      <c r="W143" s="48" t="str">
        <f t="shared" si="78"/>
        <v/>
      </c>
      <c r="X143" s="48" t="str">
        <f t="shared" si="78"/>
        <v/>
      </c>
      <c r="Y143" s="48" t="str">
        <f t="shared" si="78"/>
        <v/>
      </c>
      <c r="Z143" s="48" t="str">
        <f t="shared" si="78"/>
        <v/>
      </c>
      <c r="AA143" s="48" t="str">
        <f t="shared" si="78"/>
        <v/>
      </c>
      <c r="AB143" s="48" t="str">
        <f t="shared" si="78"/>
        <v/>
      </c>
      <c r="AC143" s="48" t="str">
        <f t="shared" si="78"/>
        <v/>
      </c>
      <c r="AD143" s="48" t="str">
        <f t="shared" si="78"/>
        <v/>
      </c>
      <c r="AE143" s="48" t="str">
        <f t="shared" si="78"/>
        <v/>
      </c>
      <c r="AF143" s="48" t="str">
        <f t="shared" si="78"/>
        <v/>
      </c>
      <c r="AG143" s="48" t="str">
        <f t="shared" si="78"/>
        <v/>
      </c>
      <c r="AH143" s="48" t="str">
        <f t="shared" si="78"/>
        <v/>
      </c>
      <c r="AI143" s="48" t="str">
        <f t="shared" si="78"/>
        <v/>
      </c>
      <c r="AJ143" s="48" t="str">
        <f t="shared" si="78"/>
        <v/>
      </c>
      <c r="AK143" s="48" t="str">
        <f t="shared" si="78"/>
        <v/>
      </c>
      <c r="AL143" s="48" t="str">
        <f t="shared" si="78"/>
        <v/>
      </c>
      <c r="AM143" s="44"/>
      <c r="AN143" s="44"/>
      <c r="AO143" s="44"/>
      <c r="AP143" s="45"/>
      <c r="AQ143" s="7">
        <f t="shared" si="2"/>
        <v>5</v>
      </c>
      <c r="AR143" s="7"/>
      <c r="AS143" s="47"/>
      <c r="AT143" s="47"/>
    </row>
    <row r="144" spans="1:46" ht="15.75" hidden="1" customHeight="1">
      <c r="A144" s="101"/>
      <c r="B144" s="105" t="s">
        <v>88</v>
      </c>
      <c r="C144" s="43" t="b">
        <f>ISNUMBER(SEARCH("precise location", AP144))</f>
        <v>0</v>
      </c>
      <c r="D144" s="43"/>
      <c r="E144" s="43" t="b">
        <f>ISNUMBER(SEARCH("coarse location", AP144))</f>
        <v>1</v>
      </c>
      <c r="F144" s="43"/>
      <c r="G144" s="43"/>
      <c r="H144" s="43" t="b">
        <f>ISNUMBER(SEARCH("name", AP144))</f>
        <v>0</v>
      </c>
      <c r="I144" s="43" t="b">
        <f>ISNUMBER(SEARCH("email", AP144))</f>
        <v>1</v>
      </c>
      <c r="J144" s="43" t="b">
        <f>ISNUMBER(SEARCH("phone number", AP144))</f>
        <v>1</v>
      </c>
      <c r="K144" s="43"/>
      <c r="L144" s="43"/>
      <c r="M144" s="43" t="b">
        <f>ISNUMBER(SEARCH("physical address", AP144))</f>
        <v>1</v>
      </c>
      <c r="N144" s="43"/>
      <c r="O144" s="44"/>
      <c r="P144" s="43" t="b">
        <f>ISNUMBER(SEARCH("device id", AP144))</f>
        <v>1</v>
      </c>
      <c r="Q144" s="44"/>
      <c r="R144" s="44"/>
      <c r="S144" s="44"/>
      <c r="T144" s="44"/>
      <c r="U144" s="44"/>
      <c r="V144" s="43" t="b">
        <f>ISNUMBER(SEARCH("product interaction", AP144))</f>
        <v>1</v>
      </c>
      <c r="W144" s="43" t="b">
        <f>ISNUMBER(SEARCH("browsing history", AP144))</f>
        <v>0</v>
      </c>
      <c r="X144" s="43" t="b">
        <f>ISNUMBER(SEARCH("diagnostic", AP144))</f>
        <v>1</v>
      </c>
      <c r="Y144" s="43" t="b">
        <f>ISNUMBER(SEARCH("search history", AP144))</f>
        <v>1</v>
      </c>
      <c r="Z144" s="43" t="b">
        <f>ISNUMBER(SEARCH("user id", AP144))</f>
        <v>1</v>
      </c>
      <c r="AA144" s="44"/>
      <c r="AB144" s="44"/>
      <c r="AC144" s="43" t="b">
        <f>ISNUMBER(SEARCH("credit info", AP144))</f>
        <v>0</v>
      </c>
      <c r="AD144" s="44"/>
      <c r="AE144" s="43" t="b">
        <f>ISNUMBER(SEARCH("purchase history", AP144))</f>
        <v>1</v>
      </c>
      <c r="AF144" s="43" t="b">
        <f>ISNUMBER(SEARCH("contact info", AP144))</f>
        <v>1</v>
      </c>
      <c r="AG144" s="44"/>
      <c r="AH144" s="43" t="b">
        <f>ISNUMBER(SEARCH("other user contact info", AP144))</f>
        <v>0</v>
      </c>
      <c r="AI144" s="43" t="b">
        <f>ISNUMBER(SEARCH("user content", AP144))</f>
        <v>1</v>
      </c>
      <c r="AJ144" s="43" t="b">
        <f>ISNUMBER(SEARCH("other financial info", AP144))</f>
        <v>0</v>
      </c>
      <c r="AK144" s="43" t="b">
        <f>ISNUMBER(SEARCH("other data", AP144))</f>
        <v>0</v>
      </c>
      <c r="AL144" s="43" t="b">
        <f>ISNUMBER(SEARCH("sensitive info", AP144))</f>
        <v>0</v>
      </c>
      <c r="AM144" s="44" t="s">
        <v>124</v>
      </c>
      <c r="AN144" s="44">
        <v>324684580</v>
      </c>
      <c r="AO144" s="44"/>
      <c r="AP144" s="45" t="s">
        <v>172</v>
      </c>
      <c r="AQ144" s="7">
        <f t="shared" si="2"/>
        <v>0</v>
      </c>
      <c r="AR144" s="7"/>
      <c r="AS144" s="46"/>
      <c r="AT144" s="46"/>
    </row>
    <row r="145" spans="1:46" ht="15.75" hidden="1" customHeight="1">
      <c r="A145" s="101"/>
      <c r="B145" s="101"/>
      <c r="C145" s="43" t="s">
        <v>124</v>
      </c>
      <c r="D145" s="43" t="s">
        <v>124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 t="s">
        <v>124</v>
      </c>
      <c r="O145" s="44" t="s">
        <v>124</v>
      </c>
      <c r="P145" s="44" t="s">
        <v>124</v>
      </c>
      <c r="Q145" s="44"/>
      <c r="R145" s="44" t="s">
        <v>124</v>
      </c>
      <c r="S145" s="44" t="s">
        <v>124</v>
      </c>
      <c r="T145" s="44" t="s">
        <v>124</v>
      </c>
      <c r="U145" s="44" t="s">
        <v>124</v>
      </c>
      <c r="V145" s="44" t="s">
        <v>124</v>
      </c>
      <c r="W145" s="44" t="s">
        <v>124</v>
      </c>
      <c r="X145" s="43"/>
      <c r="Y145" s="43"/>
      <c r="Z145" s="43"/>
      <c r="AA145" s="44"/>
      <c r="AB145" s="44"/>
      <c r="AC145" s="43"/>
      <c r="AD145" s="44"/>
      <c r="AE145" s="43"/>
      <c r="AF145" s="43"/>
      <c r="AG145" s="44"/>
      <c r="AH145" s="43"/>
      <c r="AI145" s="43"/>
      <c r="AJ145" s="43"/>
      <c r="AK145" s="43"/>
      <c r="AL145" s="43"/>
      <c r="AM145" s="44"/>
      <c r="AN145" s="44"/>
      <c r="AO145" s="51"/>
      <c r="AP145" s="45"/>
      <c r="AQ145" s="7">
        <f t="shared" si="2"/>
        <v>11</v>
      </c>
      <c r="AR145" s="7"/>
      <c r="AS145" s="47"/>
      <c r="AT145" s="47"/>
    </row>
    <row r="146" spans="1:46" ht="15.75" hidden="1" customHeight="1">
      <c r="A146" s="101"/>
      <c r="B146" s="101"/>
      <c r="C146" s="50" t="b">
        <f t="shared" ref="C146:AL146" si="79">IF(C145="x",TRUE,FALSE)</f>
        <v>1</v>
      </c>
      <c r="D146" s="50" t="b">
        <f t="shared" si="79"/>
        <v>1</v>
      </c>
      <c r="E146" s="50" t="b">
        <f t="shared" si="79"/>
        <v>0</v>
      </c>
      <c r="F146" s="50" t="b">
        <f t="shared" si="79"/>
        <v>0</v>
      </c>
      <c r="G146" s="50" t="b">
        <f t="shared" si="79"/>
        <v>0</v>
      </c>
      <c r="H146" s="50" t="b">
        <f t="shared" si="79"/>
        <v>0</v>
      </c>
      <c r="I146" s="50" t="b">
        <f t="shared" si="79"/>
        <v>0</v>
      </c>
      <c r="J146" s="50" t="b">
        <f t="shared" si="79"/>
        <v>0</v>
      </c>
      <c r="K146" s="50" t="b">
        <f t="shared" si="79"/>
        <v>0</v>
      </c>
      <c r="L146" s="50" t="b">
        <f t="shared" si="79"/>
        <v>0</v>
      </c>
      <c r="M146" s="50" t="b">
        <f t="shared" si="79"/>
        <v>0</v>
      </c>
      <c r="N146" s="50" t="b">
        <f t="shared" si="79"/>
        <v>1</v>
      </c>
      <c r="O146" s="50" t="b">
        <f t="shared" si="79"/>
        <v>1</v>
      </c>
      <c r="P146" s="50" t="b">
        <f t="shared" si="79"/>
        <v>1</v>
      </c>
      <c r="Q146" s="50" t="b">
        <f t="shared" si="79"/>
        <v>0</v>
      </c>
      <c r="R146" s="50" t="b">
        <f t="shared" si="79"/>
        <v>1</v>
      </c>
      <c r="S146" s="50" t="b">
        <f t="shared" si="79"/>
        <v>1</v>
      </c>
      <c r="T146" s="50" t="b">
        <f t="shared" si="79"/>
        <v>1</v>
      </c>
      <c r="U146" s="50" t="b">
        <f t="shared" si="79"/>
        <v>1</v>
      </c>
      <c r="V146" s="50" t="b">
        <f t="shared" si="79"/>
        <v>1</v>
      </c>
      <c r="W146" s="50" t="b">
        <f t="shared" si="79"/>
        <v>1</v>
      </c>
      <c r="X146" s="50" t="b">
        <f t="shared" si="79"/>
        <v>0</v>
      </c>
      <c r="Y146" s="50" t="b">
        <f t="shared" si="79"/>
        <v>0</v>
      </c>
      <c r="Z146" s="50" t="b">
        <f t="shared" si="79"/>
        <v>0</v>
      </c>
      <c r="AA146" s="50" t="b">
        <f t="shared" si="79"/>
        <v>0</v>
      </c>
      <c r="AB146" s="50" t="b">
        <f t="shared" si="79"/>
        <v>0</v>
      </c>
      <c r="AC146" s="50" t="b">
        <f t="shared" si="79"/>
        <v>0</v>
      </c>
      <c r="AD146" s="50" t="b">
        <f t="shared" si="79"/>
        <v>0</v>
      </c>
      <c r="AE146" s="50" t="b">
        <f t="shared" si="79"/>
        <v>0</v>
      </c>
      <c r="AF146" s="50" t="b">
        <f t="shared" si="79"/>
        <v>0</v>
      </c>
      <c r="AG146" s="50" t="b">
        <f t="shared" si="79"/>
        <v>0</v>
      </c>
      <c r="AH146" s="50" t="b">
        <f t="shared" si="79"/>
        <v>0</v>
      </c>
      <c r="AI146" s="50" t="b">
        <f t="shared" si="79"/>
        <v>0</v>
      </c>
      <c r="AJ146" s="50" t="b">
        <f t="shared" si="79"/>
        <v>0</v>
      </c>
      <c r="AK146" s="50" t="b">
        <f t="shared" si="79"/>
        <v>0</v>
      </c>
      <c r="AL146" s="50" t="b">
        <f t="shared" si="79"/>
        <v>0</v>
      </c>
      <c r="AM146" s="44"/>
      <c r="AN146" s="44"/>
      <c r="AO146" s="51"/>
      <c r="AP146" s="45"/>
      <c r="AQ146" s="7">
        <f t="shared" si="2"/>
        <v>0</v>
      </c>
      <c r="AR146" s="7"/>
      <c r="AS146" s="46"/>
      <c r="AT146" s="46"/>
    </row>
    <row r="147" spans="1:46" ht="15.75" customHeight="1">
      <c r="A147" s="101"/>
      <c r="B147" s="101"/>
      <c r="C147" s="48" t="s">
        <v>124</v>
      </c>
      <c r="D147" s="48" t="str">
        <f t="shared" ref="D147:V147" si="80">IF(OR(AND(D144=FALSE,D146="TRUE"),AND(ISBLANK(D144),D146=TRUE)),"x","")</f>
        <v>x</v>
      </c>
      <c r="E147" s="48" t="str">
        <f t="shared" si="80"/>
        <v/>
      </c>
      <c r="F147" s="48" t="str">
        <f t="shared" si="80"/>
        <v/>
      </c>
      <c r="G147" s="48" t="str">
        <f t="shared" si="80"/>
        <v/>
      </c>
      <c r="H147" s="48" t="str">
        <f t="shared" si="80"/>
        <v/>
      </c>
      <c r="I147" s="48" t="str">
        <f t="shared" si="80"/>
        <v/>
      </c>
      <c r="J147" s="48" t="str">
        <f t="shared" si="80"/>
        <v/>
      </c>
      <c r="K147" s="48" t="str">
        <f t="shared" si="80"/>
        <v/>
      </c>
      <c r="L147" s="48" t="str">
        <f t="shared" si="80"/>
        <v/>
      </c>
      <c r="M147" s="48" t="str">
        <f t="shared" si="80"/>
        <v/>
      </c>
      <c r="N147" s="48" t="str">
        <f t="shared" si="80"/>
        <v>x</v>
      </c>
      <c r="O147" s="48" t="str">
        <f t="shared" si="80"/>
        <v>x</v>
      </c>
      <c r="P147" s="48" t="str">
        <f t="shared" si="80"/>
        <v/>
      </c>
      <c r="Q147" s="48" t="str">
        <f t="shared" si="80"/>
        <v/>
      </c>
      <c r="R147" s="48" t="str">
        <f t="shared" si="80"/>
        <v>x</v>
      </c>
      <c r="S147" s="48" t="str">
        <f t="shared" si="80"/>
        <v>x</v>
      </c>
      <c r="T147" s="48" t="str">
        <f t="shared" si="80"/>
        <v>x</v>
      </c>
      <c r="U147" s="48" t="str">
        <f t="shared" si="80"/>
        <v>x</v>
      </c>
      <c r="V147" s="48" t="str">
        <f t="shared" si="80"/>
        <v/>
      </c>
      <c r="W147" s="48" t="s">
        <v>124</v>
      </c>
      <c r="X147" s="48" t="str">
        <f t="shared" ref="X147:AL147" si="81">IF(OR(AND(X144=FALSE,X146="TRUE"),AND(ISBLANK(X144),X146=TRUE)),"x","")</f>
        <v/>
      </c>
      <c r="Y147" s="48" t="str">
        <f t="shared" si="81"/>
        <v/>
      </c>
      <c r="Z147" s="48" t="str">
        <f t="shared" si="81"/>
        <v/>
      </c>
      <c r="AA147" s="48" t="str">
        <f t="shared" si="81"/>
        <v/>
      </c>
      <c r="AB147" s="48" t="str">
        <f t="shared" si="81"/>
        <v/>
      </c>
      <c r="AC147" s="48" t="str">
        <f t="shared" si="81"/>
        <v/>
      </c>
      <c r="AD147" s="48" t="str">
        <f t="shared" si="81"/>
        <v/>
      </c>
      <c r="AE147" s="48" t="str">
        <f t="shared" si="81"/>
        <v/>
      </c>
      <c r="AF147" s="48" t="str">
        <f t="shared" si="81"/>
        <v/>
      </c>
      <c r="AG147" s="48" t="str">
        <f t="shared" si="81"/>
        <v/>
      </c>
      <c r="AH147" s="48" t="str">
        <f t="shared" si="81"/>
        <v/>
      </c>
      <c r="AI147" s="48" t="str">
        <f t="shared" si="81"/>
        <v/>
      </c>
      <c r="AJ147" s="48" t="str">
        <f t="shared" si="81"/>
        <v/>
      </c>
      <c r="AK147" s="48" t="str">
        <f t="shared" si="81"/>
        <v/>
      </c>
      <c r="AL147" s="48" t="str">
        <f t="shared" si="81"/>
        <v/>
      </c>
      <c r="AM147" s="44"/>
      <c r="AN147" s="44"/>
      <c r="AO147" s="51"/>
      <c r="AP147" s="45"/>
      <c r="AQ147" s="7">
        <f t="shared" si="2"/>
        <v>9</v>
      </c>
      <c r="AR147" s="7"/>
      <c r="AS147" s="47"/>
      <c r="AT147" s="47"/>
    </row>
    <row r="148" spans="1:46" ht="15.75" hidden="1" customHeight="1">
      <c r="A148" s="105" t="s">
        <v>90</v>
      </c>
      <c r="B148" s="105" t="s">
        <v>91</v>
      </c>
      <c r="C148" s="43" t="b">
        <f>ISNUMBER(SEARCH("precise location", AP148))</f>
        <v>0</v>
      </c>
      <c r="D148" s="43"/>
      <c r="E148" s="43" t="b">
        <f>ISNUMBER(SEARCH("coarse location", AP148))</f>
        <v>1</v>
      </c>
      <c r="F148" s="43"/>
      <c r="G148" s="43"/>
      <c r="H148" s="43" t="b">
        <f>ISNUMBER(SEARCH("name", AP148))</f>
        <v>1</v>
      </c>
      <c r="I148" s="43" t="b">
        <f>ISNUMBER(SEARCH("email", AP148))</f>
        <v>1</v>
      </c>
      <c r="J148" s="43" t="b">
        <f>ISNUMBER(SEARCH("phone number", AP148))</f>
        <v>0</v>
      </c>
      <c r="K148" s="43"/>
      <c r="L148" s="43"/>
      <c r="M148" s="43" t="b">
        <f>ISNUMBER(SEARCH("physical address", AP148))</f>
        <v>0</v>
      </c>
      <c r="N148" s="43"/>
      <c r="O148" s="44"/>
      <c r="P148" s="43" t="b">
        <f>ISNUMBER(SEARCH("device id", AP148))</f>
        <v>1</v>
      </c>
      <c r="Q148" s="44"/>
      <c r="R148" s="44"/>
      <c r="S148" s="44"/>
      <c r="T148" s="44"/>
      <c r="U148" s="44"/>
      <c r="V148" s="43" t="b">
        <f>ISNUMBER(SEARCH("product interaction", AP148))</f>
        <v>1</v>
      </c>
      <c r="W148" s="43" t="b">
        <f>ISNUMBER(SEARCH("browsing history", AP148))</f>
        <v>0</v>
      </c>
      <c r="X148" s="43" t="b">
        <f>ISNUMBER(SEARCH("diagnostic", AP148))</f>
        <v>1</v>
      </c>
      <c r="Y148" s="43" t="b">
        <f>ISNUMBER(SEARCH("search history", AP148))</f>
        <v>0</v>
      </c>
      <c r="Z148" s="43" t="b">
        <f>ISNUMBER(SEARCH("user id", AP148))</f>
        <v>1</v>
      </c>
      <c r="AA148" s="44"/>
      <c r="AB148" s="44"/>
      <c r="AC148" s="43" t="b">
        <f>ISNUMBER(SEARCH("credit info", AP148))</f>
        <v>0</v>
      </c>
      <c r="AD148" s="44"/>
      <c r="AE148" s="43" t="b">
        <f>ISNUMBER(SEARCH("purchase history", AP148))</f>
        <v>1</v>
      </c>
      <c r="AF148" s="43" t="b">
        <f>ISNUMBER(SEARCH("contact info", AP148))</f>
        <v>1</v>
      </c>
      <c r="AG148" s="44"/>
      <c r="AH148" s="43" t="b">
        <f>ISNUMBER(SEARCH("other user contact info", AP148))</f>
        <v>0</v>
      </c>
      <c r="AI148" s="43" t="b">
        <f>ISNUMBER(SEARCH("user content", AP148))</f>
        <v>1</v>
      </c>
      <c r="AJ148" s="43" t="b">
        <f>ISNUMBER(SEARCH("other financial info", AP148))</f>
        <v>0</v>
      </c>
      <c r="AK148" s="43" t="b">
        <f>ISNUMBER(SEARCH("other data", AP148))</f>
        <v>0</v>
      </c>
      <c r="AL148" s="43" t="b">
        <f>ISNUMBER(SEARCH("sensitive info", AP148))</f>
        <v>0</v>
      </c>
      <c r="AM148" s="44"/>
      <c r="AN148" s="44">
        <v>553834731</v>
      </c>
      <c r="AO148" s="51"/>
      <c r="AP148" s="45" t="s">
        <v>215</v>
      </c>
      <c r="AQ148" s="7">
        <f t="shared" si="2"/>
        <v>0</v>
      </c>
      <c r="AR148" s="7"/>
      <c r="AS148" s="46"/>
      <c r="AT148" s="46"/>
    </row>
    <row r="149" spans="1:46" ht="15.75" hidden="1" customHeight="1">
      <c r="A149" s="101"/>
      <c r="B149" s="101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 t="s">
        <v>124</v>
      </c>
      <c r="O149" s="44" t="s">
        <v>124</v>
      </c>
      <c r="P149" s="44" t="s">
        <v>124</v>
      </c>
      <c r="Q149" s="44"/>
      <c r="R149" s="44"/>
      <c r="S149" s="44"/>
      <c r="T149" s="44"/>
      <c r="U149" s="44"/>
      <c r="V149" s="43"/>
      <c r="W149" s="43"/>
      <c r="X149" s="43"/>
      <c r="Y149" s="43"/>
      <c r="Z149" s="43"/>
      <c r="AA149" s="44"/>
      <c r="AB149" s="44"/>
      <c r="AC149" s="43"/>
      <c r="AD149" s="44"/>
      <c r="AE149" s="43"/>
      <c r="AF149" s="43"/>
      <c r="AG149" s="44"/>
      <c r="AH149" s="43"/>
      <c r="AI149" s="43"/>
      <c r="AJ149" s="43"/>
      <c r="AK149" s="43"/>
      <c r="AL149" s="43"/>
      <c r="AM149" s="44"/>
      <c r="AN149" s="44"/>
      <c r="AO149" s="51"/>
      <c r="AP149" s="45"/>
      <c r="AQ149" s="7">
        <f t="shared" si="2"/>
        <v>3</v>
      </c>
      <c r="AR149" s="7"/>
      <c r="AS149" s="47"/>
      <c r="AT149" s="47"/>
    </row>
    <row r="150" spans="1:46" ht="15.75" hidden="1" customHeight="1">
      <c r="A150" s="101"/>
      <c r="B150" s="101"/>
      <c r="C150" s="50" t="b">
        <f t="shared" ref="C150:AL150" si="82">IF(C149="x",TRUE,FALSE)</f>
        <v>0</v>
      </c>
      <c r="D150" s="50" t="b">
        <f t="shared" si="82"/>
        <v>0</v>
      </c>
      <c r="E150" s="50" t="b">
        <f t="shared" si="82"/>
        <v>0</v>
      </c>
      <c r="F150" s="50" t="b">
        <f t="shared" si="82"/>
        <v>0</v>
      </c>
      <c r="G150" s="50" t="b">
        <f t="shared" si="82"/>
        <v>0</v>
      </c>
      <c r="H150" s="50" t="b">
        <f t="shared" si="82"/>
        <v>0</v>
      </c>
      <c r="I150" s="50" t="b">
        <f t="shared" si="82"/>
        <v>0</v>
      </c>
      <c r="J150" s="50" t="b">
        <f t="shared" si="82"/>
        <v>0</v>
      </c>
      <c r="K150" s="50" t="b">
        <f t="shared" si="82"/>
        <v>0</v>
      </c>
      <c r="L150" s="50" t="b">
        <f t="shared" si="82"/>
        <v>0</v>
      </c>
      <c r="M150" s="50" t="b">
        <f t="shared" si="82"/>
        <v>0</v>
      </c>
      <c r="N150" s="50" t="b">
        <f t="shared" si="82"/>
        <v>1</v>
      </c>
      <c r="O150" s="50" t="b">
        <f t="shared" si="82"/>
        <v>1</v>
      </c>
      <c r="P150" s="50" t="b">
        <f t="shared" si="82"/>
        <v>1</v>
      </c>
      <c r="Q150" s="50" t="b">
        <f t="shared" si="82"/>
        <v>0</v>
      </c>
      <c r="R150" s="50" t="b">
        <f t="shared" si="82"/>
        <v>0</v>
      </c>
      <c r="S150" s="50" t="b">
        <f t="shared" si="82"/>
        <v>0</v>
      </c>
      <c r="T150" s="50" t="b">
        <f t="shared" si="82"/>
        <v>0</v>
      </c>
      <c r="U150" s="50" t="b">
        <f t="shared" si="82"/>
        <v>0</v>
      </c>
      <c r="V150" s="50" t="b">
        <f t="shared" si="82"/>
        <v>0</v>
      </c>
      <c r="W150" s="50" t="b">
        <f t="shared" si="82"/>
        <v>0</v>
      </c>
      <c r="X150" s="50" t="b">
        <f t="shared" si="82"/>
        <v>0</v>
      </c>
      <c r="Y150" s="50" t="b">
        <f t="shared" si="82"/>
        <v>0</v>
      </c>
      <c r="Z150" s="50" t="b">
        <f t="shared" si="82"/>
        <v>0</v>
      </c>
      <c r="AA150" s="50" t="b">
        <f t="shared" si="82"/>
        <v>0</v>
      </c>
      <c r="AB150" s="50" t="b">
        <f t="shared" si="82"/>
        <v>0</v>
      </c>
      <c r="AC150" s="50" t="b">
        <f t="shared" si="82"/>
        <v>0</v>
      </c>
      <c r="AD150" s="50" t="b">
        <f t="shared" si="82"/>
        <v>0</v>
      </c>
      <c r="AE150" s="50" t="b">
        <f t="shared" si="82"/>
        <v>0</v>
      </c>
      <c r="AF150" s="50" t="b">
        <f t="shared" si="82"/>
        <v>0</v>
      </c>
      <c r="AG150" s="50" t="b">
        <f t="shared" si="82"/>
        <v>0</v>
      </c>
      <c r="AH150" s="50" t="b">
        <f t="shared" si="82"/>
        <v>0</v>
      </c>
      <c r="AI150" s="50" t="b">
        <f t="shared" si="82"/>
        <v>0</v>
      </c>
      <c r="AJ150" s="50" t="b">
        <f t="shared" si="82"/>
        <v>0</v>
      </c>
      <c r="AK150" s="50" t="b">
        <f t="shared" si="82"/>
        <v>0</v>
      </c>
      <c r="AL150" s="50" t="b">
        <f t="shared" si="82"/>
        <v>0</v>
      </c>
      <c r="AM150" s="44"/>
      <c r="AN150" s="44"/>
      <c r="AO150" s="51"/>
      <c r="AP150" s="45"/>
      <c r="AQ150" s="7">
        <f t="shared" si="2"/>
        <v>0</v>
      </c>
      <c r="AR150" s="7"/>
      <c r="AS150" s="46"/>
      <c r="AT150" s="46"/>
    </row>
    <row r="151" spans="1:46" ht="15.75" customHeight="1">
      <c r="A151" s="101"/>
      <c r="B151" s="101"/>
      <c r="C151" s="48" t="str">
        <f t="shared" ref="C151:AL151" si="83">IF(OR(AND(C148=FALSE,C150="TRUE"),AND(ISBLANK(C148),C150=TRUE)),"x","")</f>
        <v/>
      </c>
      <c r="D151" s="48" t="str">
        <f t="shared" si="83"/>
        <v/>
      </c>
      <c r="E151" s="48" t="str">
        <f t="shared" si="83"/>
        <v/>
      </c>
      <c r="F151" s="48" t="str">
        <f t="shared" si="83"/>
        <v/>
      </c>
      <c r="G151" s="48" t="str">
        <f t="shared" si="83"/>
        <v/>
      </c>
      <c r="H151" s="48" t="str">
        <f t="shared" si="83"/>
        <v/>
      </c>
      <c r="I151" s="48" t="str">
        <f t="shared" si="83"/>
        <v/>
      </c>
      <c r="J151" s="48" t="str">
        <f t="shared" si="83"/>
        <v/>
      </c>
      <c r="K151" s="48" t="str">
        <f t="shared" si="83"/>
        <v/>
      </c>
      <c r="L151" s="48" t="str">
        <f t="shared" si="83"/>
        <v/>
      </c>
      <c r="M151" s="48" t="str">
        <f t="shared" si="83"/>
        <v/>
      </c>
      <c r="N151" s="48" t="str">
        <f t="shared" si="83"/>
        <v>x</v>
      </c>
      <c r="O151" s="48" t="str">
        <f t="shared" si="83"/>
        <v>x</v>
      </c>
      <c r="P151" s="48" t="str">
        <f t="shared" si="83"/>
        <v/>
      </c>
      <c r="Q151" s="48" t="str">
        <f t="shared" si="83"/>
        <v/>
      </c>
      <c r="R151" s="48" t="str">
        <f t="shared" si="83"/>
        <v/>
      </c>
      <c r="S151" s="48" t="str">
        <f t="shared" si="83"/>
        <v/>
      </c>
      <c r="T151" s="48" t="str">
        <f t="shared" si="83"/>
        <v/>
      </c>
      <c r="U151" s="48" t="str">
        <f t="shared" si="83"/>
        <v/>
      </c>
      <c r="V151" s="48" t="str">
        <f t="shared" si="83"/>
        <v/>
      </c>
      <c r="W151" s="48" t="str">
        <f t="shared" si="83"/>
        <v/>
      </c>
      <c r="X151" s="48" t="str">
        <f t="shared" si="83"/>
        <v/>
      </c>
      <c r="Y151" s="48" t="str">
        <f t="shared" si="83"/>
        <v/>
      </c>
      <c r="Z151" s="48" t="str">
        <f t="shared" si="83"/>
        <v/>
      </c>
      <c r="AA151" s="48" t="str">
        <f t="shared" si="83"/>
        <v/>
      </c>
      <c r="AB151" s="48" t="str">
        <f t="shared" si="83"/>
        <v/>
      </c>
      <c r="AC151" s="48" t="str">
        <f t="shared" si="83"/>
        <v/>
      </c>
      <c r="AD151" s="48" t="str">
        <f t="shared" si="83"/>
        <v/>
      </c>
      <c r="AE151" s="48" t="str">
        <f t="shared" si="83"/>
        <v/>
      </c>
      <c r="AF151" s="48" t="str">
        <f t="shared" si="83"/>
        <v/>
      </c>
      <c r="AG151" s="48" t="str">
        <f t="shared" si="83"/>
        <v/>
      </c>
      <c r="AH151" s="48" t="str">
        <f t="shared" si="83"/>
        <v/>
      </c>
      <c r="AI151" s="48" t="str">
        <f t="shared" si="83"/>
        <v/>
      </c>
      <c r="AJ151" s="48" t="str">
        <f t="shared" si="83"/>
        <v/>
      </c>
      <c r="AK151" s="48" t="str">
        <f t="shared" si="83"/>
        <v/>
      </c>
      <c r="AL151" s="48" t="str">
        <f t="shared" si="83"/>
        <v/>
      </c>
      <c r="AM151" s="44"/>
      <c r="AN151" s="44"/>
      <c r="AO151" s="51"/>
      <c r="AP151" s="45"/>
      <c r="AQ151" s="7">
        <f t="shared" si="2"/>
        <v>2</v>
      </c>
      <c r="AR151" s="7"/>
      <c r="AS151" s="47"/>
      <c r="AT151" s="47"/>
    </row>
    <row r="152" spans="1:46" ht="15.75" hidden="1" customHeight="1">
      <c r="A152" s="101"/>
      <c r="B152" s="105" t="s">
        <v>92</v>
      </c>
      <c r="C152" s="43" t="b">
        <f>ISNUMBER(SEARCH("precise location", AP152))</f>
        <v>0</v>
      </c>
      <c r="D152" s="43"/>
      <c r="E152" s="43" t="b">
        <f>ISNUMBER(SEARCH("coarse location", AP152))</f>
        <v>1</v>
      </c>
      <c r="F152" s="43"/>
      <c r="G152" s="43"/>
      <c r="H152" s="43" t="b">
        <f>ISNUMBER(SEARCH("name", AP152))</f>
        <v>1</v>
      </c>
      <c r="I152" s="43" t="b">
        <f>ISNUMBER(SEARCH("email", AP152))</f>
        <v>1</v>
      </c>
      <c r="J152" s="43" t="b">
        <f>ISNUMBER(SEARCH("phone number", AP152))</f>
        <v>0</v>
      </c>
      <c r="K152" s="43"/>
      <c r="L152" s="43"/>
      <c r="M152" s="43" t="b">
        <f>ISNUMBER(SEARCH("physical address", AP152))</f>
        <v>0</v>
      </c>
      <c r="N152" s="43"/>
      <c r="O152" s="44"/>
      <c r="P152" s="43" t="b">
        <f>ISNUMBER(SEARCH("device id", AP152))</f>
        <v>1</v>
      </c>
      <c r="Q152" s="44"/>
      <c r="R152" s="44"/>
      <c r="S152" s="44"/>
      <c r="T152" s="44"/>
      <c r="U152" s="44"/>
      <c r="V152" s="43" t="b">
        <f>ISNUMBER(SEARCH("product interaction", AP152))</f>
        <v>1</v>
      </c>
      <c r="W152" s="43" t="b">
        <f>ISNUMBER(SEARCH("browsing history", AP152))</f>
        <v>0</v>
      </c>
      <c r="X152" s="43" t="b">
        <f>ISNUMBER(SEARCH("diagnostic", AP152))</f>
        <v>1</v>
      </c>
      <c r="Y152" s="43" t="b">
        <f>ISNUMBER(SEARCH("search history", AP152))</f>
        <v>1</v>
      </c>
      <c r="Z152" s="43" t="b">
        <f>ISNUMBER(SEARCH("user id", AP152))</f>
        <v>1</v>
      </c>
      <c r="AA152" s="44"/>
      <c r="AB152" s="44"/>
      <c r="AC152" s="43" t="b">
        <f>ISNUMBER(SEARCH("credit info", AP152))</f>
        <v>0</v>
      </c>
      <c r="AD152" s="44"/>
      <c r="AE152" s="43" t="b">
        <f>ISNUMBER(SEARCH("purchase history", AP152))</f>
        <v>1</v>
      </c>
      <c r="AF152" s="43" t="b">
        <f>ISNUMBER(SEARCH("contact info", AP152))</f>
        <v>1</v>
      </c>
      <c r="AG152" s="44"/>
      <c r="AH152" s="43" t="b">
        <f>ISNUMBER(SEARCH("other user contact info", AP152))</f>
        <v>0</v>
      </c>
      <c r="AI152" s="43" t="b">
        <f>ISNUMBER(SEARCH("user content", AP152))</f>
        <v>1</v>
      </c>
      <c r="AJ152" s="43" t="b">
        <f>ISNUMBER(SEARCH("other financial info", AP152))</f>
        <v>0</v>
      </c>
      <c r="AK152" s="43" t="b">
        <f>ISNUMBER(SEARCH("other data", AP152))</f>
        <v>0</v>
      </c>
      <c r="AL152" s="43" t="b">
        <f>ISNUMBER(SEARCH("sensitive info", AP152))</f>
        <v>0</v>
      </c>
      <c r="AM152" s="44"/>
      <c r="AN152" s="44">
        <v>1480616990</v>
      </c>
      <c r="AO152" s="51"/>
      <c r="AP152" s="45" t="s">
        <v>177</v>
      </c>
      <c r="AQ152" s="7">
        <f t="shared" si="2"/>
        <v>0</v>
      </c>
      <c r="AR152" s="7"/>
      <c r="AS152" s="46"/>
      <c r="AT152" s="46"/>
    </row>
    <row r="153" spans="1:46" ht="15.75" hidden="1" customHeight="1">
      <c r="A153" s="101"/>
      <c r="B153" s="101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 t="s">
        <v>124</v>
      </c>
      <c r="O153" s="44" t="s">
        <v>124</v>
      </c>
      <c r="P153" s="44" t="s">
        <v>124</v>
      </c>
      <c r="Q153" s="44" t="s">
        <v>124</v>
      </c>
      <c r="R153" s="44" t="s">
        <v>124</v>
      </c>
      <c r="S153" s="44" t="s">
        <v>124</v>
      </c>
      <c r="T153" s="44" t="s">
        <v>124</v>
      </c>
      <c r="U153" s="44" t="s">
        <v>124</v>
      </c>
      <c r="V153" s="44" t="s">
        <v>124</v>
      </c>
      <c r="W153" s="43"/>
      <c r="X153" s="43"/>
      <c r="Y153" s="43"/>
      <c r="Z153" s="43"/>
      <c r="AA153" s="44"/>
      <c r="AB153" s="44"/>
      <c r="AC153" s="43"/>
      <c r="AD153" s="44"/>
      <c r="AE153" s="43"/>
      <c r="AF153" s="43"/>
      <c r="AG153" s="44"/>
      <c r="AH153" s="43"/>
      <c r="AI153" s="43"/>
      <c r="AJ153" s="43"/>
      <c r="AK153" s="43"/>
      <c r="AL153" s="43"/>
      <c r="AM153" s="44"/>
      <c r="AN153" s="44"/>
      <c r="AO153" s="44"/>
      <c r="AP153" s="45"/>
      <c r="AQ153" s="7">
        <f t="shared" si="2"/>
        <v>9</v>
      </c>
      <c r="AR153" s="7"/>
      <c r="AS153" s="47"/>
      <c r="AT153" s="47"/>
    </row>
    <row r="154" spans="1:46" ht="15.75" hidden="1" customHeight="1">
      <c r="A154" s="101"/>
      <c r="B154" s="101"/>
      <c r="C154" s="50" t="b">
        <f t="shared" ref="C154:AL154" si="84">IF(C153="x",TRUE,FALSE)</f>
        <v>0</v>
      </c>
      <c r="D154" s="50" t="b">
        <f t="shared" si="84"/>
        <v>0</v>
      </c>
      <c r="E154" s="50" t="b">
        <f t="shared" si="84"/>
        <v>0</v>
      </c>
      <c r="F154" s="50" t="b">
        <f t="shared" si="84"/>
        <v>0</v>
      </c>
      <c r="G154" s="50" t="b">
        <f t="shared" si="84"/>
        <v>0</v>
      </c>
      <c r="H154" s="50" t="b">
        <f t="shared" si="84"/>
        <v>0</v>
      </c>
      <c r="I154" s="50" t="b">
        <f t="shared" si="84"/>
        <v>0</v>
      </c>
      <c r="J154" s="50" t="b">
        <f t="shared" si="84"/>
        <v>0</v>
      </c>
      <c r="K154" s="50" t="b">
        <f t="shared" si="84"/>
        <v>0</v>
      </c>
      <c r="L154" s="50" t="b">
        <f t="shared" si="84"/>
        <v>0</v>
      </c>
      <c r="M154" s="50" t="b">
        <f t="shared" si="84"/>
        <v>0</v>
      </c>
      <c r="N154" s="50" t="b">
        <f t="shared" si="84"/>
        <v>1</v>
      </c>
      <c r="O154" s="50" t="b">
        <f t="shared" si="84"/>
        <v>1</v>
      </c>
      <c r="P154" s="50" t="b">
        <f t="shared" si="84"/>
        <v>1</v>
      </c>
      <c r="Q154" s="50" t="b">
        <f t="shared" si="84"/>
        <v>1</v>
      </c>
      <c r="R154" s="50" t="b">
        <f t="shared" si="84"/>
        <v>1</v>
      </c>
      <c r="S154" s="50" t="b">
        <f t="shared" si="84"/>
        <v>1</v>
      </c>
      <c r="T154" s="50" t="b">
        <f t="shared" si="84"/>
        <v>1</v>
      </c>
      <c r="U154" s="50" t="b">
        <f t="shared" si="84"/>
        <v>1</v>
      </c>
      <c r="V154" s="50" t="b">
        <f t="shared" si="84"/>
        <v>1</v>
      </c>
      <c r="W154" s="50" t="b">
        <f t="shared" si="84"/>
        <v>0</v>
      </c>
      <c r="X154" s="50" t="b">
        <f t="shared" si="84"/>
        <v>0</v>
      </c>
      <c r="Y154" s="50" t="b">
        <f t="shared" si="84"/>
        <v>0</v>
      </c>
      <c r="Z154" s="50" t="b">
        <f t="shared" si="84"/>
        <v>0</v>
      </c>
      <c r="AA154" s="50" t="b">
        <f t="shared" si="84"/>
        <v>0</v>
      </c>
      <c r="AB154" s="50" t="b">
        <f t="shared" si="84"/>
        <v>0</v>
      </c>
      <c r="AC154" s="50" t="b">
        <f t="shared" si="84"/>
        <v>0</v>
      </c>
      <c r="AD154" s="50" t="b">
        <f t="shared" si="84"/>
        <v>0</v>
      </c>
      <c r="AE154" s="50" t="b">
        <f t="shared" si="84"/>
        <v>0</v>
      </c>
      <c r="AF154" s="50" t="b">
        <f t="shared" si="84"/>
        <v>0</v>
      </c>
      <c r="AG154" s="50" t="b">
        <f t="shared" si="84"/>
        <v>0</v>
      </c>
      <c r="AH154" s="50" t="b">
        <f t="shared" si="84"/>
        <v>0</v>
      </c>
      <c r="AI154" s="50" t="b">
        <f t="shared" si="84"/>
        <v>0</v>
      </c>
      <c r="AJ154" s="50" t="b">
        <f t="shared" si="84"/>
        <v>0</v>
      </c>
      <c r="AK154" s="50" t="b">
        <f t="shared" si="84"/>
        <v>0</v>
      </c>
      <c r="AL154" s="50" t="b">
        <f t="shared" si="84"/>
        <v>0</v>
      </c>
      <c r="AM154" s="44"/>
      <c r="AN154" s="44"/>
      <c r="AO154" s="44"/>
      <c r="AP154" s="45"/>
      <c r="AQ154" s="7">
        <f t="shared" si="2"/>
        <v>0</v>
      </c>
      <c r="AR154" s="7"/>
      <c r="AS154" s="46"/>
      <c r="AT154" s="46"/>
    </row>
    <row r="155" spans="1:46" ht="15.75" customHeight="1">
      <c r="A155" s="101"/>
      <c r="B155" s="101"/>
      <c r="C155" s="48" t="str">
        <f t="shared" ref="C155:AL155" si="85">IF(OR(AND(C152=FALSE,C154="TRUE"),AND(ISBLANK(C152),C154=TRUE)),"x","")</f>
        <v/>
      </c>
      <c r="D155" s="48" t="str">
        <f t="shared" si="85"/>
        <v/>
      </c>
      <c r="E155" s="48" t="str">
        <f t="shared" si="85"/>
        <v/>
      </c>
      <c r="F155" s="48" t="str">
        <f t="shared" si="85"/>
        <v/>
      </c>
      <c r="G155" s="48" t="str">
        <f t="shared" si="85"/>
        <v/>
      </c>
      <c r="H155" s="48" t="str">
        <f t="shared" si="85"/>
        <v/>
      </c>
      <c r="I155" s="48" t="str">
        <f t="shared" si="85"/>
        <v/>
      </c>
      <c r="J155" s="48" t="str">
        <f t="shared" si="85"/>
        <v/>
      </c>
      <c r="K155" s="48" t="str">
        <f t="shared" si="85"/>
        <v/>
      </c>
      <c r="L155" s="48" t="str">
        <f t="shared" si="85"/>
        <v/>
      </c>
      <c r="M155" s="48" t="str">
        <f t="shared" si="85"/>
        <v/>
      </c>
      <c r="N155" s="48" t="str">
        <f t="shared" si="85"/>
        <v>x</v>
      </c>
      <c r="O155" s="48" t="str">
        <f t="shared" si="85"/>
        <v>x</v>
      </c>
      <c r="P155" s="48" t="str">
        <f t="shared" si="85"/>
        <v/>
      </c>
      <c r="Q155" s="48" t="str">
        <f t="shared" si="85"/>
        <v>x</v>
      </c>
      <c r="R155" s="48" t="str">
        <f t="shared" si="85"/>
        <v>x</v>
      </c>
      <c r="S155" s="48" t="str">
        <f t="shared" si="85"/>
        <v>x</v>
      </c>
      <c r="T155" s="48" t="str">
        <f t="shared" si="85"/>
        <v>x</v>
      </c>
      <c r="U155" s="48" t="str">
        <f t="shared" si="85"/>
        <v>x</v>
      </c>
      <c r="V155" s="48" t="str">
        <f t="shared" si="85"/>
        <v/>
      </c>
      <c r="W155" s="48" t="str">
        <f t="shared" si="85"/>
        <v/>
      </c>
      <c r="X155" s="48" t="str">
        <f t="shared" si="85"/>
        <v/>
      </c>
      <c r="Y155" s="48" t="str">
        <f t="shared" si="85"/>
        <v/>
      </c>
      <c r="Z155" s="48" t="str">
        <f t="shared" si="85"/>
        <v/>
      </c>
      <c r="AA155" s="48" t="str">
        <f t="shared" si="85"/>
        <v/>
      </c>
      <c r="AB155" s="48" t="str">
        <f t="shared" si="85"/>
        <v/>
      </c>
      <c r="AC155" s="48" t="str">
        <f t="shared" si="85"/>
        <v/>
      </c>
      <c r="AD155" s="48" t="str">
        <f t="shared" si="85"/>
        <v/>
      </c>
      <c r="AE155" s="48" t="str">
        <f t="shared" si="85"/>
        <v/>
      </c>
      <c r="AF155" s="48" t="str">
        <f t="shared" si="85"/>
        <v/>
      </c>
      <c r="AG155" s="48" t="str">
        <f t="shared" si="85"/>
        <v/>
      </c>
      <c r="AH155" s="48" t="str">
        <f t="shared" si="85"/>
        <v/>
      </c>
      <c r="AI155" s="48" t="str">
        <f t="shared" si="85"/>
        <v/>
      </c>
      <c r="AJ155" s="48" t="str">
        <f t="shared" si="85"/>
        <v/>
      </c>
      <c r="AK155" s="48" t="str">
        <f t="shared" si="85"/>
        <v/>
      </c>
      <c r="AL155" s="48" t="str">
        <f t="shared" si="85"/>
        <v/>
      </c>
      <c r="AM155" s="44"/>
      <c r="AN155" s="44"/>
      <c r="AO155" s="44"/>
      <c r="AP155" s="45"/>
      <c r="AQ155" s="7">
        <f t="shared" si="2"/>
        <v>7</v>
      </c>
      <c r="AR155" s="7"/>
      <c r="AS155" s="47"/>
      <c r="AT155" s="47"/>
    </row>
    <row r="156" spans="1:46" ht="15.75" hidden="1" customHeight="1">
      <c r="A156" s="101"/>
      <c r="B156" s="105" t="s">
        <v>93</v>
      </c>
      <c r="C156" s="43" t="b">
        <f>ISNUMBER(SEARCH("precise location", AP156))</f>
        <v>0</v>
      </c>
      <c r="D156" s="43"/>
      <c r="E156" s="43" t="b">
        <f>ISNUMBER(SEARCH("coarse location", AP156))</f>
        <v>0</v>
      </c>
      <c r="F156" s="43"/>
      <c r="G156" s="43"/>
      <c r="H156" s="43" t="b">
        <f>ISNUMBER(SEARCH("name", AP156))</f>
        <v>0</v>
      </c>
      <c r="I156" s="43" t="b">
        <f>ISNUMBER(SEARCH("email", AP156))</f>
        <v>0</v>
      </c>
      <c r="J156" s="43" t="b">
        <f>ISNUMBER(SEARCH("phone number", AP156))</f>
        <v>0</v>
      </c>
      <c r="K156" s="43"/>
      <c r="L156" s="43"/>
      <c r="M156" s="43" t="b">
        <f>ISNUMBER(SEARCH("physical address", AP156))</f>
        <v>0</v>
      </c>
      <c r="N156" s="43"/>
      <c r="O156" s="44"/>
      <c r="P156" s="43" t="b">
        <f>ISNUMBER(SEARCH("device id", AP156))</f>
        <v>1</v>
      </c>
      <c r="Q156" s="44"/>
      <c r="R156" s="44"/>
      <c r="S156" s="44"/>
      <c r="T156" s="44"/>
      <c r="U156" s="44"/>
      <c r="V156" s="43" t="b">
        <f>ISNUMBER(SEARCH("product interaction", AP156))</f>
        <v>1</v>
      </c>
      <c r="W156" s="43" t="b">
        <f>ISNUMBER(SEARCH("browsing history", AP156))</f>
        <v>0</v>
      </c>
      <c r="X156" s="43" t="b">
        <f>ISNUMBER(SEARCH("diagnostic", AP156))</f>
        <v>1</v>
      </c>
      <c r="Y156" s="43" t="b">
        <f>ISNUMBER(SEARCH("search history", AP156))</f>
        <v>0</v>
      </c>
      <c r="Z156" s="43" t="b">
        <f>ISNUMBER(SEARCH("user id", AP156))</f>
        <v>1</v>
      </c>
      <c r="AA156" s="44"/>
      <c r="AB156" s="44"/>
      <c r="AC156" s="43" t="b">
        <f>ISNUMBER(SEARCH("credit info", AP156))</f>
        <v>0</v>
      </c>
      <c r="AD156" s="44"/>
      <c r="AE156" s="43" t="b">
        <f>ISNUMBER(SEARCH("purchase history", AP156))</f>
        <v>1</v>
      </c>
      <c r="AF156" s="43" t="b">
        <f>ISNUMBER(SEARCH("contact info", AP156))</f>
        <v>0</v>
      </c>
      <c r="AG156" s="44"/>
      <c r="AH156" s="43" t="b">
        <f>ISNUMBER(SEARCH("other user contact info", AP156))</f>
        <v>0</v>
      </c>
      <c r="AI156" s="43" t="b">
        <f>ISNUMBER(SEARCH("user content", AP156))</f>
        <v>1</v>
      </c>
      <c r="AJ156" s="43" t="b">
        <f>ISNUMBER(SEARCH("other financial info", AP156))</f>
        <v>0</v>
      </c>
      <c r="AK156" s="43" t="b">
        <f>ISNUMBER(SEARCH("other data", AP156))</f>
        <v>0</v>
      </c>
      <c r="AL156" s="43" t="b">
        <f>ISNUMBER(SEARCH("sensitive info", AP156))</f>
        <v>0</v>
      </c>
      <c r="AM156" s="44"/>
      <c r="AN156" s="44">
        <v>1351168404</v>
      </c>
      <c r="AO156" s="44" t="s">
        <v>132</v>
      </c>
      <c r="AP156" s="45" t="s">
        <v>178</v>
      </c>
      <c r="AQ156" s="7">
        <f t="shared" si="2"/>
        <v>0</v>
      </c>
      <c r="AR156" s="7"/>
      <c r="AS156" s="46"/>
      <c r="AT156" s="46"/>
    </row>
    <row r="157" spans="1:46" ht="15.75" hidden="1" customHeight="1">
      <c r="A157" s="101"/>
      <c r="B157" s="101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 t="s">
        <v>124</v>
      </c>
      <c r="O157" s="44" t="s">
        <v>124</v>
      </c>
      <c r="P157" s="44" t="s">
        <v>124</v>
      </c>
      <c r="Q157" s="44"/>
      <c r="R157" s="44"/>
      <c r="S157" s="44" t="s">
        <v>124</v>
      </c>
      <c r="T157" s="44"/>
      <c r="U157" s="44"/>
      <c r="V157" s="44" t="s">
        <v>124</v>
      </c>
      <c r="W157" s="44" t="s">
        <v>124</v>
      </c>
      <c r="X157" s="43"/>
      <c r="Y157" s="43"/>
      <c r="Z157" s="43"/>
      <c r="AA157" s="44"/>
      <c r="AB157" s="44"/>
      <c r="AC157" s="43"/>
      <c r="AD157" s="44"/>
      <c r="AE157" s="43"/>
      <c r="AF157" s="43"/>
      <c r="AG157" s="44"/>
      <c r="AH157" s="43"/>
      <c r="AI157" s="43"/>
      <c r="AJ157" s="43"/>
      <c r="AK157" s="43"/>
      <c r="AL157" s="43"/>
      <c r="AM157" s="44"/>
      <c r="AN157" s="44"/>
      <c r="AO157" s="51"/>
      <c r="AP157" s="45"/>
      <c r="AQ157" s="7">
        <f t="shared" si="2"/>
        <v>6</v>
      </c>
      <c r="AR157" s="7"/>
      <c r="AS157" s="47"/>
      <c r="AT157" s="47"/>
    </row>
    <row r="158" spans="1:46" ht="15.75" hidden="1" customHeight="1">
      <c r="A158" s="101"/>
      <c r="B158" s="101"/>
      <c r="C158" s="50" t="b">
        <f t="shared" ref="C158:AL158" si="86">IF(C157="x",TRUE,FALSE)</f>
        <v>0</v>
      </c>
      <c r="D158" s="50" t="b">
        <f t="shared" si="86"/>
        <v>0</v>
      </c>
      <c r="E158" s="50" t="b">
        <f t="shared" si="86"/>
        <v>0</v>
      </c>
      <c r="F158" s="50" t="b">
        <f t="shared" si="86"/>
        <v>0</v>
      </c>
      <c r="G158" s="50" t="b">
        <f t="shared" si="86"/>
        <v>0</v>
      </c>
      <c r="H158" s="50" t="b">
        <f t="shared" si="86"/>
        <v>0</v>
      </c>
      <c r="I158" s="50" t="b">
        <f t="shared" si="86"/>
        <v>0</v>
      </c>
      <c r="J158" s="50" t="b">
        <f t="shared" si="86"/>
        <v>0</v>
      </c>
      <c r="K158" s="50" t="b">
        <f t="shared" si="86"/>
        <v>0</v>
      </c>
      <c r="L158" s="50" t="b">
        <f t="shared" si="86"/>
        <v>0</v>
      </c>
      <c r="M158" s="50" t="b">
        <f t="shared" si="86"/>
        <v>0</v>
      </c>
      <c r="N158" s="50" t="b">
        <f t="shared" si="86"/>
        <v>1</v>
      </c>
      <c r="O158" s="50" t="b">
        <f t="shared" si="86"/>
        <v>1</v>
      </c>
      <c r="P158" s="50" t="b">
        <f t="shared" si="86"/>
        <v>1</v>
      </c>
      <c r="Q158" s="50" t="b">
        <f t="shared" si="86"/>
        <v>0</v>
      </c>
      <c r="R158" s="50" t="b">
        <f t="shared" si="86"/>
        <v>0</v>
      </c>
      <c r="S158" s="50" t="b">
        <f t="shared" si="86"/>
        <v>1</v>
      </c>
      <c r="T158" s="50" t="b">
        <f t="shared" si="86"/>
        <v>0</v>
      </c>
      <c r="U158" s="50" t="b">
        <f t="shared" si="86"/>
        <v>0</v>
      </c>
      <c r="V158" s="50" t="b">
        <f t="shared" si="86"/>
        <v>1</v>
      </c>
      <c r="W158" s="50" t="b">
        <f t="shared" si="86"/>
        <v>1</v>
      </c>
      <c r="X158" s="50" t="b">
        <f t="shared" si="86"/>
        <v>0</v>
      </c>
      <c r="Y158" s="50" t="b">
        <f t="shared" si="86"/>
        <v>0</v>
      </c>
      <c r="Z158" s="50" t="b">
        <f t="shared" si="86"/>
        <v>0</v>
      </c>
      <c r="AA158" s="50" t="b">
        <f t="shared" si="86"/>
        <v>0</v>
      </c>
      <c r="AB158" s="50" t="b">
        <f t="shared" si="86"/>
        <v>0</v>
      </c>
      <c r="AC158" s="50" t="b">
        <f t="shared" si="86"/>
        <v>0</v>
      </c>
      <c r="AD158" s="50" t="b">
        <f t="shared" si="86"/>
        <v>0</v>
      </c>
      <c r="AE158" s="50" t="b">
        <f t="shared" si="86"/>
        <v>0</v>
      </c>
      <c r="AF158" s="50" t="b">
        <f t="shared" si="86"/>
        <v>0</v>
      </c>
      <c r="AG158" s="50" t="b">
        <f t="shared" si="86"/>
        <v>0</v>
      </c>
      <c r="AH158" s="50" t="b">
        <f t="shared" si="86"/>
        <v>0</v>
      </c>
      <c r="AI158" s="50" t="b">
        <f t="shared" si="86"/>
        <v>0</v>
      </c>
      <c r="AJ158" s="50" t="b">
        <f t="shared" si="86"/>
        <v>0</v>
      </c>
      <c r="AK158" s="50" t="b">
        <f t="shared" si="86"/>
        <v>0</v>
      </c>
      <c r="AL158" s="50" t="b">
        <f t="shared" si="86"/>
        <v>0</v>
      </c>
      <c r="AM158" s="44"/>
      <c r="AN158" s="44"/>
      <c r="AO158" s="51"/>
      <c r="AP158" s="45"/>
      <c r="AQ158" s="7">
        <f t="shared" si="2"/>
        <v>0</v>
      </c>
      <c r="AR158" s="7"/>
      <c r="AS158" s="46"/>
      <c r="AT158" s="46"/>
    </row>
    <row r="159" spans="1:46" ht="15.75" customHeight="1">
      <c r="A159" s="101"/>
      <c r="B159" s="101"/>
      <c r="C159" s="48" t="str">
        <f t="shared" ref="C159:V159" si="87">IF(OR(AND(C156=FALSE,C158="TRUE"),AND(ISBLANK(C156),C158=TRUE)),"x","")</f>
        <v/>
      </c>
      <c r="D159" s="48" t="str">
        <f t="shared" si="87"/>
        <v/>
      </c>
      <c r="E159" s="48" t="str">
        <f t="shared" si="87"/>
        <v/>
      </c>
      <c r="F159" s="48" t="str">
        <f t="shared" si="87"/>
        <v/>
      </c>
      <c r="G159" s="48" t="str">
        <f t="shared" si="87"/>
        <v/>
      </c>
      <c r="H159" s="48" t="str">
        <f t="shared" si="87"/>
        <v/>
      </c>
      <c r="I159" s="48" t="str">
        <f t="shared" si="87"/>
        <v/>
      </c>
      <c r="J159" s="48" t="str">
        <f t="shared" si="87"/>
        <v/>
      </c>
      <c r="K159" s="48" t="str">
        <f t="shared" si="87"/>
        <v/>
      </c>
      <c r="L159" s="48" t="str">
        <f t="shared" si="87"/>
        <v/>
      </c>
      <c r="M159" s="48" t="str">
        <f t="shared" si="87"/>
        <v/>
      </c>
      <c r="N159" s="48" t="str">
        <f t="shared" si="87"/>
        <v>x</v>
      </c>
      <c r="O159" s="48" t="str">
        <f t="shared" si="87"/>
        <v>x</v>
      </c>
      <c r="P159" s="48" t="str">
        <f t="shared" si="87"/>
        <v/>
      </c>
      <c r="Q159" s="48" t="str">
        <f t="shared" si="87"/>
        <v/>
      </c>
      <c r="R159" s="48" t="str">
        <f t="shared" si="87"/>
        <v/>
      </c>
      <c r="S159" s="48" t="str">
        <f t="shared" si="87"/>
        <v>x</v>
      </c>
      <c r="T159" s="48" t="str">
        <f t="shared" si="87"/>
        <v/>
      </c>
      <c r="U159" s="48" t="str">
        <f t="shared" si="87"/>
        <v/>
      </c>
      <c r="V159" s="48" t="str">
        <f t="shared" si="87"/>
        <v/>
      </c>
      <c r="W159" s="48" t="s">
        <v>124</v>
      </c>
      <c r="X159" s="48" t="str">
        <f t="shared" ref="X159:AL159" si="88">IF(OR(AND(X156=FALSE,X158="TRUE"),AND(ISBLANK(X156),X158=TRUE)),"x","")</f>
        <v/>
      </c>
      <c r="Y159" s="48" t="str">
        <f t="shared" si="88"/>
        <v/>
      </c>
      <c r="Z159" s="48" t="str">
        <f t="shared" si="88"/>
        <v/>
      </c>
      <c r="AA159" s="48" t="str">
        <f t="shared" si="88"/>
        <v/>
      </c>
      <c r="AB159" s="48" t="str">
        <f t="shared" si="88"/>
        <v/>
      </c>
      <c r="AC159" s="48" t="str">
        <f t="shared" si="88"/>
        <v/>
      </c>
      <c r="AD159" s="48" t="str">
        <f t="shared" si="88"/>
        <v/>
      </c>
      <c r="AE159" s="48" t="str">
        <f t="shared" si="88"/>
        <v/>
      </c>
      <c r="AF159" s="48" t="str">
        <f t="shared" si="88"/>
        <v/>
      </c>
      <c r="AG159" s="48" t="str">
        <f t="shared" si="88"/>
        <v/>
      </c>
      <c r="AH159" s="48" t="str">
        <f t="shared" si="88"/>
        <v/>
      </c>
      <c r="AI159" s="48" t="str">
        <f t="shared" si="88"/>
        <v/>
      </c>
      <c r="AJ159" s="48" t="str">
        <f t="shared" si="88"/>
        <v/>
      </c>
      <c r="AK159" s="48" t="str">
        <f t="shared" si="88"/>
        <v/>
      </c>
      <c r="AL159" s="48" t="str">
        <f t="shared" si="88"/>
        <v/>
      </c>
      <c r="AM159" s="44"/>
      <c r="AN159" s="44"/>
      <c r="AO159" s="51"/>
      <c r="AP159" s="45"/>
      <c r="AQ159" s="7">
        <f t="shared" si="2"/>
        <v>4</v>
      </c>
      <c r="AR159" s="7"/>
      <c r="AS159" s="47"/>
      <c r="AT159" s="47"/>
    </row>
    <row r="160" spans="1:46" ht="15.75" hidden="1" customHeight="1">
      <c r="A160" s="101"/>
      <c r="B160" s="105" t="s">
        <v>94</v>
      </c>
      <c r="C160" s="43" t="b">
        <f>ISNUMBER(SEARCH("precise location", AP160))</f>
        <v>0</v>
      </c>
      <c r="D160" s="43"/>
      <c r="E160" s="43" t="b">
        <f>ISNUMBER(SEARCH("coarse location", AP160))</f>
        <v>1</v>
      </c>
      <c r="F160" s="43"/>
      <c r="G160" s="43"/>
      <c r="H160" s="43" t="b">
        <f>ISNUMBER(SEARCH("name", AP160))</f>
        <v>1</v>
      </c>
      <c r="I160" s="43" t="b">
        <f>ISNUMBER(SEARCH("email", AP160))</f>
        <v>1</v>
      </c>
      <c r="J160" s="43" t="b">
        <f>ISNUMBER(SEARCH("phone number", AP160))</f>
        <v>1</v>
      </c>
      <c r="K160" s="43"/>
      <c r="L160" s="43"/>
      <c r="M160" s="43" t="b">
        <f>ISNUMBER(SEARCH("physical address", AP160))</f>
        <v>0</v>
      </c>
      <c r="N160" s="43"/>
      <c r="O160" s="44"/>
      <c r="P160" s="43" t="b">
        <f>ISNUMBER(SEARCH("device id", AP160))</f>
        <v>1</v>
      </c>
      <c r="Q160" s="44"/>
      <c r="R160" s="44"/>
      <c r="S160" s="44"/>
      <c r="T160" s="44"/>
      <c r="U160" s="44"/>
      <c r="V160" s="43" t="b">
        <f>ISNUMBER(SEARCH("product interaction", AP160))</f>
        <v>1</v>
      </c>
      <c r="W160" s="43" t="b">
        <f>ISNUMBER(SEARCH("browsing history", AP160))</f>
        <v>0</v>
      </c>
      <c r="X160" s="43" t="b">
        <f>ISNUMBER(SEARCH("diagnostic", AP160))</f>
        <v>1</v>
      </c>
      <c r="Y160" s="43" t="b">
        <f>ISNUMBER(SEARCH("search history", AP160))</f>
        <v>1</v>
      </c>
      <c r="Z160" s="43" t="b">
        <f>ISNUMBER(SEARCH("user id", AP160))</f>
        <v>1</v>
      </c>
      <c r="AA160" s="44"/>
      <c r="AB160" s="44"/>
      <c r="AC160" s="43" t="b">
        <f>ISNUMBER(SEARCH("credit info", AP160))</f>
        <v>0</v>
      </c>
      <c r="AD160" s="44"/>
      <c r="AE160" s="43" t="b">
        <f>ISNUMBER(SEARCH("purchase history", AP160))</f>
        <v>1</v>
      </c>
      <c r="AF160" s="43" t="b">
        <f>ISNUMBER(SEARCH("contact info", AP160))</f>
        <v>1</v>
      </c>
      <c r="AG160" s="44"/>
      <c r="AH160" s="43" t="b">
        <f>ISNUMBER(SEARCH("other user contact info", AP160))</f>
        <v>0</v>
      </c>
      <c r="AI160" s="43" t="b">
        <f>ISNUMBER(SEARCH("user content", AP160))</f>
        <v>1</v>
      </c>
      <c r="AJ160" s="43" t="b">
        <f>ISNUMBER(SEARCH("other financial info", AP160))</f>
        <v>0</v>
      </c>
      <c r="AK160" s="43" t="b">
        <f>ISNUMBER(SEARCH("other data", AP160))</f>
        <v>1</v>
      </c>
      <c r="AL160" s="43" t="b">
        <f>ISNUMBER(SEARCH("sensitive info", AP160))</f>
        <v>0</v>
      </c>
      <c r="AM160" s="44"/>
      <c r="AN160" s="44">
        <v>570060128</v>
      </c>
      <c r="AO160" s="51"/>
      <c r="AP160" s="45" t="s">
        <v>179</v>
      </c>
      <c r="AQ160" s="7">
        <f t="shared" si="2"/>
        <v>0</v>
      </c>
      <c r="AR160" s="7"/>
      <c r="AS160" s="46"/>
      <c r="AT160" s="46"/>
    </row>
    <row r="161" spans="1:46" ht="15.75" hidden="1" customHeight="1">
      <c r="A161" s="101"/>
      <c r="B161" s="101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 t="s">
        <v>124</v>
      </c>
      <c r="O161" s="44" t="s">
        <v>124</v>
      </c>
      <c r="P161" s="44" t="s">
        <v>124</v>
      </c>
      <c r="Q161" s="44"/>
      <c r="R161" s="44" t="s">
        <v>124</v>
      </c>
      <c r="S161" s="44" t="s">
        <v>124</v>
      </c>
      <c r="T161" s="44" t="s">
        <v>124</v>
      </c>
      <c r="U161" s="44" t="s">
        <v>124</v>
      </c>
      <c r="V161" s="44" t="s">
        <v>124</v>
      </c>
      <c r="W161" s="44" t="s">
        <v>124</v>
      </c>
      <c r="X161" s="44" t="s">
        <v>124</v>
      </c>
      <c r="Y161" s="44" t="s">
        <v>124</v>
      </c>
      <c r="Z161" s="43"/>
      <c r="AA161" s="44"/>
      <c r="AB161" s="44"/>
      <c r="AC161" s="43"/>
      <c r="AD161" s="44"/>
      <c r="AE161" s="43"/>
      <c r="AF161" s="43"/>
      <c r="AG161" s="44"/>
      <c r="AH161" s="43"/>
      <c r="AI161" s="43"/>
      <c r="AJ161" s="43"/>
      <c r="AK161" s="43"/>
      <c r="AL161" s="43"/>
      <c r="AM161" s="44"/>
      <c r="AN161" s="44"/>
      <c r="AO161" s="44"/>
      <c r="AP161" s="45"/>
      <c r="AQ161" s="7">
        <f t="shared" si="2"/>
        <v>11</v>
      </c>
      <c r="AR161" s="7"/>
      <c r="AS161" s="47"/>
      <c r="AT161" s="47"/>
    </row>
    <row r="162" spans="1:46" ht="15.75" hidden="1" customHeight="1">
      <c r="A162" s="101"/>
      <c r="B162" s="101"/>
      <c r="C162" s="50" t="b">
        <f t="shared" ref="C162:AL162" si="89">IF(C161="x",TRUE,FALSE)</f>
        <v>0</v>
      </c>
      <c r="D162" s="50" t="b">
        <f t="shared" si="89"/>
        <v>0</v>
      </c>
      <c r="E162" s="50" t="b">
        <f t="shared" si="89"/>
        <v>0</v>
      </c>
      <c r="F162" s="50" t="b">
        <f t="shared" si="89"/>
        <v>0</v>
      </c>
      <c r="G162" s="50" t="b">
        <f t="shared" si="89"/>
        <v>0</v>
      </c>
      <c r="H162" s="50" t="b">
        <f t="shared" si="89"/>
        <v>0</v>
      </c>
      <c r="I162" s="50" t="b">
        <f t="shared" si="89"/>
        <v>0</v>
      </c>
      <c r="J162" s="50" t="b">
        <f t="shared" si="89"/>
        <v>0</v>
      </c>
      <c r="K162" s="50" t="b">
        <f t="shared" si="89"/>
        <v>0</v>
      </c>
      <c r="L162" s="50" t="b">
        <f t="shared" si="89"/>
        <v>0</v>
      </c>
      <c r="M162" s="50" t="b">
        <f t="shared" si="89"/>
        <v>0</v>
      </c>
      <c r="N162" s="50" t="b">
        <f t="shared" si="89"/>
        <v>1</v>
      </c>
      <c r="O162" s="50" t="b">
        <f t="shared" si="89"/>
        <v>1</v>
      </c>
      <c r="P162" s="50" t="b">
        <f t="shared" si="89"/>
        <v>1</v>
      </c>
      <c r="Q162" s="50" t="b">
        <f t="shared" si="89"/>
        <v>0</v>
      </c>
      <c r="R162" s="50" t="b">
        <f t="shared" si="89"/>
        <v>1</v>
      </c>
      <c r="S162" s="50" t="b">
        <f t="shared" si="89"/>
        <v>1</v>
      </c>
      <c r="T162" s="50" t="b">
        <f t="shared" si="89"/>
        <v>1</v>
      </c>
      <c r="U162" s="50" t="b">
        <f t="shared" si="89"/>
        <v>1</v>
      </c>
      <c r="V162" s="50" t="b">
        <f t="shared" si="89"/>
        <v>1</v>
      </c>
      <c r="W162" s="50" t="b">
        <f t="shared" si="89"/>
        <v>1</v>
      </c>
      <c r="X162" s="50" t="b">
        <f t="shared" si="89"/>
        <v>1</v>
      </c>
      <c r="Y162" s="50" t="b">
        <f t="shared" si="89"/>
        <v>1</v>
      </c>
      <c r="Z162" s="50" t="b">
        <f t="shared" si="89"/>
        <v>0</v>
      </c>
      <c r="AA162" s="50" t="b">
        <f t="shared" si="89"/>
        <v>0</v>
      </c>
      <c r="AB162" s="50" t="b">
        <f t="shared" si="89"/>
        <v>0</v>
      </c>
      <c r="AC162" s="50" t="b">
        <f t="shared" si="89"/>
        <v>0</v>
      </c>
      <c r="AD162" s="50" t="b">
        <f t="shared" si="89"/>
        <v>0</v>
      </c>
      <c r="AE162" s="50" t="b">
        <f t="shared" si="89"/>
        <v>0</v>
      </c>
      <c r="AF162" s="50" t="b">
        <f t="shared" si="89"/>
        <v>0</v>
      </c>
      <c r="AG162" s="50" t="b">
        <f t="shared" si="89"/>
        <v>0</v>
      </c>
      <c r="AH162" s="50" t="b">
        <f t="shared" si="89"/>
        <v>0</v>
      </c>
      <c r="AI162" s="50" t="b">
        <f t="shared" si="89"/>
        <v>0</v>
      </c>
      <c r="AJ162" s="50" t="b">
        <f t="shared" si="89"/>
        <v>0</v>
      </c>
      <c r="AK162" s="50" t="b">
        <f t="shared" si="89"/>
        <v>0</v>
      </c>
      <c r="AL162" s="50" t="b">
        <f t="shared" si="89"/>
        <v>0</v>
      </c>
      <c r="AM162" s="44"/>
      <c r="AN162" s="44"/>
      <c r="AO162" s="44"/>
      <c r="AP162" s="45"/>
      <c r="AQ162" s="7">
        <f t="shared" si="2"/>
        <v>0</v>
      </c>
      <c r="AR162" s="7"/>
      <c r="AS162" s="46"/>
      <c r="AT162" s="46"/>
    </row>
    <row r="163" spans="1:46" ht="15.75" customHeight="1">
      <c r="A163" s="101"/>
      <c r="B163" s="101"/>
      <c r="C163" s="48" t="str">
        <f t="shared" ref="C163:V163" si="90">IF(OR(AND(C160=FALSE,C162="TRUE"),AND(ISBLANK(C160),C162=TRUE)),"x","")</f>
        <v/>
      </c>
      <c r="D163" s="48" t="str">
        <f t="shared" si="90"/>
        <v/>
      </c>
      <c r="E163" s="48" t="str">
        <f t="shared" si="90"/>
        <v/>
      </c>
      <c r="F163" s="48" t="str">
        <f t="shared" si="90"/>
        <v/>
      </c>
      <c r="G163" s="48" t="str">
        <f t="shared" si="90"/>
        <v/>
      </c>
      <c r="H163" s="48" t="str">
        <f t="shared" si="90"/>
        <v/>
      </c>
      <c r="I163" s="48" t="str">
        <f t="shared" si="90"/>
        <v/>
      </c>
      <c r="J163" s="48" t="str">
        <f t="shared" si="90"/>
        <v/>
      </c>
      <c r="K163" s="48" t="str">
        <f t="shared" si="90"/>
        <v/>
      </c>
      <c r="L163" s="48" t="str">
        <f t="shared" si="90"/>
        <v/>
      </c>
      <c r="M163" s="48" t="str">
        <f t="shared" si="90"/>
        <v/>
      </c>
      <c r="N163" s="48" t="str">
        <f t="shared" si="90"/>
        <v>x</v>
      </c>
      <c r="O163" s="48" t="str">
        <f t="shared" si="90"/>
        <v>x</v>
      </c>
      <c r="P163" s="48" t="str">
        <f t="shared" si="90"/>
        <v/>
      </c>
      <c r="Q163" s="48" t="str">
        <f t="shared" si="90"/>
        <v/>
      </c>
      <c r="R163" s="48" t="str">
        <f t="shared" si="90"/>
        <v>x</v>
      </c>
      <c r="S163" s="48" t="str">
        <f t="shared" si="90"/>
        <v>x</v>
      </c>
      <c r="T163" s="48" t="str">
        <f t="shared" si="90"/>
        <v>x</v>
      </c>
      <c r="U163" s="48" t="str">
        <f t="shared" si="90"/>
        <v>x</v>
      </c>
      <c r="V163" s="48" t="str">
        <f t="shared" si="90"/>
        <v/>
      </c>
      <c r="W163" s="48" t="s">
        <v>124</v>
      </c>
      <c r="X163" s="48" t="str">
        <f t="shared" ref="X163:AL163" si="91">IF(OR(AND(X160=FALSE,X162="TRUE"),AND(ISBLANK(X160),X162=TRUE)),"x","")</f>
        <v/>
      </c>
      <c r="Y163" s="48" t="str">
        <f t="shared" si="91"/>
        <v/>
      </c>
      <c r="Z163" s="48" t="str">
        <f t="shared" si="91"/>
        <v/>
      </c>
      <c r="AA163" s="48" t="str">
        <f t="shared" si="91"/>
        <v/>
      </c>
      <c r="AB163" s="48" t="str">
        <f t="shared" si="91"/>
        <v/>
      </c>
      <c r="AC163" s="48" t="str">
        <f t="shared" si="91"/>
        <v/>
      </c>
      <c r="AD163" s="48" t="str">
        <f t="shared" si="91"/>
        <v/>
      </c>
      <c r="AE163" s="48" t="str">
        <f t="shared" si="91"/>
        <v/>
      </c>
      <c r="AF163" s="48" t="str">
        <f t="shared" si="91"/>
        <v/>
      </c>
      <c r="AG163" s="48" t="str">
        <f t="shared" si="91"/>
        <v/>
      </c>
      <c r="AH163" s="48" t="str">
        <f t="shared" si="91"/>
        <v/>
      </c>
      <c r="AI163" s="48" t="str">
        <f t="shared" si="91"/>
        <v/>
      </c>
      <c r="AJ163" s="48" t="str">
        <f t="shared" si="91"/>
        <v/>
      </c>
      <c r="AK163" s="48" t="str">
        <f t="shared" si="91"/>
        <v/>
      </c>
      <c r="AL163" s="48" t="str">
        <f t="shared" si="91"/>
        <v/>
      </c>
      <c r="AM163" s="44"/>
      <c r="AN163" s="44"/>
      <c r="AO163" s="44"/>
      <c r="AP163" s="45"/>
      <c r="AQ163" s="7">
        <f t="shared" si="2"/>
        <v>7</v>
      </c>
      <c r="AR163" s="7"/>
      <c r="AS163" s="47"/>
      <c r="AT163" s="47"/>
    </row>
    <row r="164" spans="1:46" ht="15.75" hidden="1" customHeight="1">
      <c r="A164" s="105" t="s">
        <v>95</v>
      </c>
      <c r="B164" s="105" t="s">
        <v>96</v>
      </c>
      <c r="C164" s="43" t="b">
        <f>ISNUMBER(SEARCH("precise location", AP164))</f>
        <v>1</v>
      </c>
      <c r="D164" s="43"/>
      <c r="E164" s="43" t="b">
        <f>ISNUMBER(SEARCH("coarse location", AP164))</f>
        <v>1</v>
      </c>
      <c r="F164" s="43"/>
      <c r="G164" s="43"/>
      <c r="H164" s="43" t="b">
        <f>ISNUMBER(SEARCH("name", AP164))</f>
        <v>1</v>
      </c>
      <c r="I164" s="43" t="b">
        <f>ISNUMBER(SEARCH("email", AP164))</f>
        <v>1</v>
      </c>
      <c r="J164" s="43" t="b">
        <f>ISNUMBER(SEARCH("phone number", AP164))</f>
        <v>1</v>
      </c>
      <c r="K164" s="43"/>
      <c r="L164" s="43"/>
      <c r="M164" s="43" t="b">
        <f>ISNUMBER(SEARCH("physical address", AP164))</f>
        <v>1</v>
      </c>
      <c r="N164" s="43"/>
      <c r="O164" s="44"/>
      <c r="P164" s="43" t="b">
        <f>ISNUMBER(SEARCH("device id", AP164))</f>
        <v>1</v>
      </c>
      <c r="Q164" s="44"/>
      <c r="R164" s="44"/>
      <c r="S164" s="44"/>
      <c r="T164" s="44"/>
      <c r="U164" s="44"/>
      <c r="V164" s="43" t="b">
        <f>ISNUMBER(SEARCH("product interaction", AP164))</f>
        <v>1</v>
      </c>
      <c r="W164" s="43" t="b">
        <f>ISNUMBER(SEARCH("browsing history", AP164))</f>
        <v>0</v>
      </c>
      <c r="X164" s="43" t="b">
        <f>ISNUMBER(SEARCH("diagnostic", AP164))</f>
        <v>1</v>
      </c>
      <c r="Y164" s="43" t="b">
        <f>ISNUMBER(SEARCH("search history", AP164))</f>
        <v>1</v>
      </c>
      <c r="Z164" s="43" t="b">
        <f>ISNUMBER(SEARCH("user id", AP164))</f>
        <v>1</v>
      </c>
      <c r="AA164" s="44"/>
      <c r="AB164" s="44"/>
      <c r="AC164" s="43" t="b">
        <f>ISNUMBER(SEARCH("credit info", AP164))</f>
        <v>1</v>
      </c>
      <c r="AD164" s="44"/>
      <c r="AE164" s="43" t="b">
        <f>ISNUMBER(SEARCH("purchase history", AP164))</f>
        <v>1</v>
      </c>
      <c r="AF164" s="43" t="b">
        <f>ISNUMBER(SEARCH("contact info", AP164))</f>
        <v>1</v>
      </c>
      <c r="AG164" s="44"/>
      <c r="AH164" s="43" t="b">
        <f>ISNUMBER(SEARCH("other user contact info", AP164))</f>
        <v>0</v>
      </c>
      <c r="AI164" s="43" t="b">
        <f>ISNUMBER(SEARCH("user content", AP164))</f>
        <v>1</v>
      </c>
      <c r="AJ164" s="43" t="b">
        <f>ISNUMBER(SEARCH("other financial info", AP164))</f>
        <v>1</v>
      </c>
      <c r="AK164" s="43" t="b">
        <f>ISNUMBER(SEARCH("other data", AP164))</f>
        <v>0</v>
      </c>
      <c r="AL164" s="43" t="b">
        <f>ISNUMBER(SEARCH("sensitive info", AP164))</f>
        <v>0</v>
      </c>
      <c r="AM164" s="44" t="s">
        <v>124</v>
      </c>
      <c r="AN164" s="44">
        <v>351727428</v>
      </c>
      <c r="AO164" s="44" t="s">
        <v>132</v>
      </c>
      <c r="AP164" s="45" t="s">
        <v>180</v>
      </c>
      <c r="AQ164" s="7">
        <f t="shared" si="2"/>
        <v>0</v>
      </c>
      <c r="AR164" s="7"/>
      <c r="AS164" s="46"/>
      <c r="AT164" s="46"/>
    </row>
    <row r="165" spans="1:46" ht="15.75" hidden="1" customHeight="1">
      <c r="A165" s="101"/>
      <c r="B165" s="101"/>
      <c r="C165" s="43"/>
      <c r="D165" s="43" t="s">
        <v>124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 t="s">
        <v>124</v>
      </c>
      <c r="O165" s="44" t="s">
        <v>124</v>
      </c>
      <c r="P165" s="44" t="s">
        <v>124</v>
      </c>
      <c r="Q165" s="44" t="s">
        <v>124</v>
      </c>
      <c r="R165" s="44" t="s">
        <v>124</v>
      </c>
      <c r="S165" s="44"/>
      <c r="T165" s="44" t="s">
        <v>124</v>
      </c>
      <c r="U165" s="44" t="s">
        <v>124</v>
      </c>
      <c r="V165" s="44" t="s">
        <v>124</v>
      </c>
      <c r="W165" s="43"/>
      <c r="X165" s="43"/>
      <c r="Y165" s="43"/>
      <c r="Z165" s="43"/>
      <c r="AA165" s="44"/>
      <c r="AB165" s="44"/>
      <c r="AC165" s="43"/>
      <c r="AD165" s="44"/>
      <c r="AE165" s="43"/>
      <c r="AF165" s="43"/>
      <c r="AG165" s="44"/>
      <c r="AH165" s="43"/>
      <c r="AI165" s="43"/>
      <c r="AJ165" s="43"/>
      <c r="AK165" s="43"/>
      <c r="AL165" s="43"/>
      <c r="AM165" s="44"/>
      <c r="AN165" s="44"/>
      <c r="AO165" s="44"/>
      <c r="AP165" s="45"/>
      <c r="AQ165" s="7">
        <f t="shared" si="2"/>
        <v>9</v>
      </c>
      <c r="AR165" s="7"/>
      <c r="AS165" s="47"/>
      <c r="AT165" s="47"/>
    </row>
    <row r="166" spans="1:46" ht="15.75" hidden="1" customHeight="1">
      <c r="A166" s="101"/>
      <c r="B166" s="101"/>
      <c r="C166" s="50" t="b">
        <f t="shared" ref="C166:AL166" si="92">IF(C165="x",TRUE,FALSE)</f>
        <v>0</v>
      </c>
      <c r="D166" s="50" t="b">
        <f t="shared" si="92"/>
        <v>1</v>
      </c>
      <c r="E166" s="50" t="b">
        <f t="shared" si="92"/>
        <v>0</v>
      </c>
      <c r="F166" s="50" t="b">
        <f t="shared" si="92"/>
        <v>0</v>
      </c>
      <c r="G166" s="50" t="b">
        <f t="shared" si="92"/>
        <v>0</v>
      </c>
      <c r="H166" s="50" t="b">
        <f t="shared" si="92"/>
        <v>0</v>
      </c>
      <c r="I166" s="50" t="b">
        <f t="shared" si="92"/>
        <v>0</v>
      </c>
      <c r="J166" s="50" t="b">
        <f t="shared" si="92"/>
        <v>0</v>
      </c>
      <c r="K166" s="50" t="b">
        <f t="shared" si="92"/>
        <v>0</v>
      </c>
      <c r="L166" s="50" t="b">
        <f t="shared" si="92"/>
        <v>0</v>
      </c>
      <c r="M166" s="50" t="b">
        <f t="shared" si="92"/>
        <v>0</v>
      </c>
      <c r="N166" s="50" t="b">
        <f t="shared" si="92"/>
        <v>1</v>
      </c>
      <c r="O166" s="50" t="b">
        <f t="shared" si="92"/>
        <v>1</v>
      </c>
      <c r="P166" s="50" t="b">
        <f t="shared" si="92"/>
        <v>1</v>
      </c>
      <c r="Q166" s="50" t="b">
        <f t="shared" si="92"/>
        <v>1</v>
      </c>
      <c r="R166" s="50" t="b">
        <f t="shared" si="92"/>
        <v>1</v>
      </c>
      <c r="S166" s="50" t="b">
        <f t="shared" si="92"/>
        <v>0</v>
      </c>
      <c r="T166" s="50" t="b">
        <f t="shared" si="92"/>
        <v>1</v>
      </c>
      <c r="U166" s="50" t="b">
        <f t="shared" si="92"/>
        <v>1</v>
      </c>
      <c r="V166" s="50" t="b">
        <f t="shared" si="92"/>
        <v>1</v>
      </c>
      <c r="W166" s="50" t="b">
        <f t="shared" si="92"/>
        <v>0</v>
      </c>
      <c r="X166" s="50" t="b">
        <f t="shared" si="92"/>
        <v>0</v>
      </c>
      <c r="Y166" s="50" t="b">
        <f t="shared" si="92"/>
        <v>0</v>
      </c>
      <c r="Z166" s="50" t="b">
        <f t="shared" si="92"/>
        <v>0</v>
      </c>
      <c r="AA166" s="50" t="b">
        <f t="shared" si="92"/>
        <v>0</v>
      </c>
      <c r="AB166" s="50" t="b">
        <f t="shared" si="92"/>
        <v>0</v>
      </c>
      <c r="AC166" s="50" t="b">
        <f t="shared" si="92"/>
        <v>0</v>
      </c>
      <c r="AD166" s="50" t="b">
        <f t="shared" si="92"/>
        <v>0</v>
      </c>
      <c r="AE166" s="50" t="b">
        <f t="shared" si="92"/>
        <v>0</v>
      </c>
      <c r="AF166" s="50" t="b">
        <f t="shared" si="92"/>
        <v>0</v>
      </c>
      <c r="AG166" s="50" t="b">
        <f t="shared" si="92"/>
        <v>0</v>
      </c>
      <c r="AH166" s="50" t="b">
        <f t="shared" si="92"/>
        <v>0</v>
      </c>
      <c r="AI166" s="50" t="b">
        <f t="shared" si="92"/>
        <v>0</v>
      </c>
      <c r="AJ166" s="50" t="b">
        <f t="shared" si="92"/>
        <v>0</v>
      </c>
      <c r="AK166" s="50" t="b">
        <f t="shared" si="92"/>
        <v>0</v>
      </c>
      <c r="AL166" s="50" t="b">
        <f t="shared" si="92"/>
        <v>0</v>
      </c>
      <c r="AM166" s="44"/>
      <c r="AN166" s="44"/>
      <c r="AO166" s="44"/>
      <c r="AP166" s="45"/>
      <c r="AQ166" s="7">
        <f t="shared" si="2"/>
        <v>0</v>
      </c>
      <c r="AR166" s="7"/>
      <c r="AS166" s="46"/>
      <c r="AT166" s="46"/>
    </row>
    <row r="167" spans="1:46" ht="15.75" customHeight="1">
      <c r="A167" s="101"/>
      <c r="B167" s="101"/>
      <c r="C167" s="48" t="str">
        <f t="shared" ref="C167:AL167" si="93">IF(OR(AND(C164=FALSE,C166="TRUE"),AND(ISBLANK(C164),C166=TRUE)),"x","")</f>
        <v/>
      </c>
      <c r="D167" s="48" t="str">
        <f t="shared" si="93"/>
        <v>x</v>
      </c>
      <c r="E167" s="48" t="str">
        <f t="shared" si="93"/>
        <v/>
      </c>
      <c r="F167" s="48" t="str">
        <f t="shared" si="93"/>
        <v/>
      </c>
      <c r="G167" s="48" t="str">
        <f t="shared" si="93"/>
        <v/>
      </c>
      <c r="H167" s="48" t="str">
        <f t="shared" si="93"/>
        <v/>
      </c>
      <c r="I167" s="48" t="str">
        <f t="shared" si="93"/>
        <v/>
      </c>
      <c r="J167" s="48" t="str">
        <f t="shared" si="93"/>
        <v/>
      </c>
      <c r="K167" s="48" t="str">
        <f t="shared" si="93"/>
        <v/>
      </c>
      <c r="L167" s="48" t="str">
        <f t="shared" si="93"/>
        <v/>
      </c>
      <c r="M167" s="48" t="str">
        <f t="shared" si="93"/>
        <v/>
      </c>
      <c r="N167" s="48" t="str">
        <f t="shared" si="93"/>
        <v>x</v>
      </c>
      <c r="O167" s="48" t="str">
        <f t="shared" si="93"/>
        <v>x</v>
      </c>
      <c r="P167" s="48" t="str">
        <f t="shared" si="93"/>
        <v/>
      </c>
      <c r="Q167" s="48" t="str">
        <f t="shared" si="93"/>
        <v>x</v>
      </c>
      <c r="R167" s="48" t="str">
        <f t="shared" si="93"/>
        <v>x</v>
      </c>
      <c r="S167" s="48" t="str">
        <f t="shared" si="93"/>
        <v/>
      </c>
      <c r="T167" s="48" t="str">
        <f t="shared" si="93"/>
        <v>x</v>
      </c>
      <c r="U167" s="48" t="str">
        <f t="shared" si="93"/>
        <v>x</v>
      </c>
      <c r="V167" s="48" t="str">
        <f t="shared" si="93"/>
        <v/>
      </c>
      <c r="W167" s="48" t="str">
        <f t="shared" si="93"/>
        <v/>
      </c>
      <c r="X167" s="48" t="str">
        <f t="shared" si="93"/>
        <v/>
      </c>
      <c r="Y167" s="48" t="str">
        <f t="shared" si="93"/>
        <v/>
      </c>
      <c r="Z167" s="48" t="str">
        <f t="shared" si="93"/>
        <v/>
      </c>
      <c r="AA167" s="48" t="str">
        <f t="shared" si="93"/>
        <v/>
      </c>
      <c r="AB167" s="48" t="str">
        <f t="shared" si="93"/>
        <v/>
      </c>
      <c r="AC167" s="48" t="str">
        <f t="shared" si="93"/>
        <v/>
      </c>
      <c r="AD167" s="48" t="str">
        <f t="shared" si="93"/>
        <v/>
      </c>
      <c r="AE167" s="48" t="str">
        <f t="shared" si="93"/>
        <v/>
      </c>
      <c r="AF167" s="48" t="str">
        <f t="shared" si="93"/>
        <v/>
      </c>
      <c r="AG167" s="48" t="str">
        <f t="shared" si="93"/>
        <v/>
      </c>
      <c r="AH167" s="48" t="str">
        <f t="shared" si="93"/>
        <v/>
      </c>
      <c r="AI167" s="48" t="str">
        <f t="shared" si="93"/>
        <v/>
      </c>
      <c r="AJ167" s="48" t="str">
        <f t="shared" si="93"/>
        <v/>
      </c>
      <c r="AK167" s="48" t="str">
        <f t="shared" si="93"/>
        <v/>
      </c>
      <c r="AL167" s="48" t="str">
        <f t="shared" si="93"/>
        <v/>
      </c>
      <c r="AM167" s="44"/>
      <c r="AN167" s="44"/>
      <c r="AO167" s="44"/>
      <c r="AP167" s="45"/>
      <c r="AQ167" s="7">
        <f t="shared" si="2"/>
        <v>7</v>
      </c>
      <c r="AR167" s="7"/>
      <c r="AS167" s="47"/>
      <c r="AT167" s="47"/>
    </row>
    <row r="168" spans="1:46" ht="15.75" hidden="1" customHeight="1">
      <c r="A168" s="101"/>
      <c r="B168" s="105" t="s">
        <v>98</v>
      </c>
      <c r="C168" s="43" t="b">
        <f>ISNUMBER(SEARCH("precise location", AP168))</f>
        <v>1</v>
      </c>
      <c r="D168" s="43"/>
      <c r="E168" s="43" t="b">
        <f>ISNUMBER(SEARCH("coarse location", AP168))</f>
        <v>1</v>
      </c>
      <c r="F168" s="43"/>
      <c r="G168" s="43"/>
      <c r="H168" s="43" t="b">
        <f>ISNUMBER(SEARCH("name", AP168))</f>
        <v>1</v>
      </c>
      <c r="I168" s="43" t="b">
        <f>ISNUMBER(SEARCH("email", AP168))</f>
        <v>1</v>
      </c>
      <c r="J168" s="43" t="b">
        <f>ISNUMBER(SEARCH("phone number", AP168))</f>
        <v>1</v>
      </c>
      <c r="K168" s="43"/>
      <c r="L168" s="43"/>
      <c r="M168" s="43" t="b">
        <f>ISNUMBER(SEARCH("physical address", AP168))</f>
        <v>1</v>
      </c>
      <c r="N168" s="43"/>
      <c r="O168" s="44"/>
      <c r="P168" s="43" t="b">
        <f>ISNUMBER(SEARCH("device id", AP168))</f>
        <v>1</v>
      </c>
      <c r="Q168" s="44"/>
      <c r="R168" s="44"/>
      <c r="S168" s="44"/>
      <c r="T168" s="44"/>
      <c r="U168" s="44"/>
      <c r="V168" s="43" t="b">
        <f>ISNUMBER(SEARCH("product interaction", AP168))</f>
        <v>1</v>
      </c>
      <c r="W168" s="43" t="b">
        <f>ISNUMBER(SEARCH("browsing history", AP168))</f>
        <v>1</v>
      </c>
      <c r="X168" s="43" t="b">
        <f>ISNUMBER(SEARCH("diagnostic", AP168))</f>
        <v>1</v>
      </c>
      <c r="Y168" s="43" t="b">
        <f>ISNUMBER(SEARCH("search history", AP168))</f>
        <v>1</v>
      </c>
      <c r="Z168" s="43" t="b">
        <f>ISNUMBER(SEARCH("user id", AP168))</f>
        <v>1</v>
      </c>
      <c r="AA168" s="44"/>
      <c r="AB168" s="44"/>
      <c r="AC168" s="43" t="b">
        <f>ISNUMBER(SEARCH("credit info", AP168))</f>
        <v>1</v>
      </c>
      <c r="AD168" s="44"/>
      <c r="AE168" s="43" t="b">
        <f>ISNUMBER(SEARCH("purchase history", AP168))</f>
        <v>1</v>
      </c>
      <c r="AF168" s="43" t="b">
        <f>ISNUMBER(SEARCH("contact info", AP168))</f>
        <v>1</v>
      </c>
      <c r="AG168" s="44"/>
      <c r="AH168" s="43" t="b">
        <f>ISNUMBER(SEARCH("other user contact info", AP168))</f>
        <v>1</v>
      </c>
      <c r="AI168" s="43" t="b">
        <f>ISNUMBER(SEARCH("user content", AP168))</f>
        <v>1</v>
      </c>
      <c r="AJ168" s="43" t="b">
        <f>ISNUMBER(SEARCH("other financial info", AP168))</f>
        <v>1</v>
      </c>
      <c r="AK168" s="43" t="b">
        <f>ISNUMBER(SEARCH("other data", AP168))</f>
        <v>1</v>
      </c>
      <c r="AL168" s="43" t="b">
        <f>ISNUMBER(SEARCH("sensitive info", AP168))</f>
        <v>0</v>
      </c>
      <c r="AM168" s="44"/>
      <c r="AN168" s="44">
        <v>283646709</v>
      </c>
      <c r="AO168" s="44" t="s">
        <v>132</v>
      </c>
      <c r="AP168" s="45" t="s">
        <v>181</v>
      </c>
      <c r="AQ168" s="7">
        <f t="shared" si="2"/>
        <v>0</v>
      </c>
      <c r="AR168" s="7"/>
      <c r="AS168" s="46"/>
      <c r="AT168" s="46"/>
    </row>
    <row r="169" spans="1:46" ht="15.75" hidden="1" customHeight="1">
      <c r="A169" s="101"/>
      <c r="B169" s="101"/>
      <c r="C169" s="43"/>
      <c r="D169" s="43" t="s">
        <v>124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 t="s">
        <v>124</v>
      </c>
      <c r="O169" s="44" t="s">
        <v>124</v>
      </c>
      <c r="P169" s="44" t="s">
        <v>124</v>
      </c>
      <c r="Q169" s="44" t="s">
        <v>124</v>
      </c>
      <c r="R169" s="44" t="s">
        <v>124</v>
      </c>
      <c r="S169" s="44" t="s">
        <v>124</v>
      </c>
      <c r="T169" s="44" t="s">
        <v>124</v>
      </c>
      <c r="U169" s="44" t="s">
        <v>124</v>
      </c>
      <c r="V169" s="44" t="s">
        <v>124</v>
      </c>
      <c r="W169" s="44" t="s">
        <v>124</v>
      </c>
      <c r="X169" s="44"/>
      <c r="Y169" s="44" t="s">
        <v>124</v>
      </c>
      <c r="Z169" s="43"/>
      <c r="AA169" s="44"/>
      <c r="AB169" s="44"/>
      <c r="AC169" s="43"/>
      <c r="AD169" s="44"/>
      <c r="AE169" s="43"/>
      <c r="AF169" s="43"/>
      <c r="AG169" s="44"/>
      <c r="AH169" s="43"/>
      <c r="AI169" s="43"/>
      <c r="AJ169" s="43"/>
      <c r="AK169" s="43"/>
      <c r="AL169" s="43"/>
      <c r="AM169" s="44"/>
      <c r="AN169" s="44"/>
      <c r="AO169" s="44"/>
      <c r="AP169" s="45"/>
      <c r="AQ169" s="7">
        <f t="shared" si="2"/>
        <v>12</v>
      </c>
      <c r="AR169" s="7"/>
      <c r="AS169" s="47"/>
      <c r="AT169" s="47"/>
    </row>
    <row r="170" spans="1:46" ht="15.75" hidden="1" customHeight="1">
      <c r="A170" s="101"/>
      <c r="B170" s="101"/>
      <c r="C170" s="50" t="b">
        <f t="shared" ref="C170:AL170" si="94">IF(C169="x",TRUE,FALSE)</f>
        <v>0</v>
      </c>
      <c r="D170" s="50" t="b">
        <f t="shared" si="94"/>
        <v>1</v>
      </c>
      <c r="E170" s="50" t="b">
        <f t="shared" si="94"/>
        <v>0</v>
      </c>
      <c r="F170" s="50" t="b">
        <f t="shared" si="94"/>
        <v>0</v>
      </c>
      <c r="G170" s="50" t="b">
        <f t="shared" si="94"/>
        <v>0</v>
      </c>
      <c r="H170" s="50" t="b">
        <f t="shared" si="94"/>
        <v>0</v>
      </c>
      <c r="I170" s="50" t="b">
        <f t="shared" si="94"/>
        <v>0</v>
      </c>
      <c r="J170" s="50" t="b">
        <f t="shared" si="94"/>
        <v>0</v>
      </c>
      <c r="K170" s="50" t="b">
        <f t="shared" si="94"/>
        <v>0</v>
      </c>
      <c r="L170" s="50" t="b">
        <f t="shared" si="94"/>
        <v>0</v>
      </c>
      <c r="M170" s="50" t="b">
        <f t="shared" si="94"/>
        <v>0</v>
      </c>
      <c r="N170" s="50" t="b">
        <f t="shared" si="94"/>
        <v>1</v>
      </c>
      <c r="O170" s="50" t="b">
        <f t="shared" si="94"/>
        <v>1</v>
      </c>
      <c r="P170" s="50" t="b">
        <f t="shared" si="94"/>
        <v>1</v>
      </c>
      <c r="Q170" s="50" t="b">
        <f t="shared" si="94"/>
        <v>1</v>
      </c>
      <c r="R170" s="50" t="b">
        <f t="shared" si="94"/>
        <v>1</v>
      </c>
      <c r="S170" s="50" t="b">
        <f t="shared" si="94"/>
        <v>1</v>
      </c>
      <c r="T170" s="50" t="b">
        <f t="shared" si="94"/>
        <v>1</v>
      </c>
      <c r="U170" s="50" t="b">
        <f t="shared" si="94"/>
        <v>1</v>
      </c>
      <c r="V170" s="50" t="b">
        <f t="shared" si="94"/>
        <v>1</v>
      </c>
      <c r="W170" s="50" t="b">
        <f t="shared" si="94"/>
        <v>1</v>
      </c>
      <c r="X170" s="50" t="b">
        <f t="shared" si="94"/>
        <v>0</v>
      </c>
      <c r="Y170" s="50" t="b">
        <f t="shared" si="94"/>
        <v>1</v>
      </c>
      <c r="Z170" s="50" t="b">
        <f t="shared" si="94"/>
        <v>0</v>
      </c>
      <c r="AA170" s="50" t="b">
        <f t="shared" si="94"/>
        <v>0</v>
      </c>
      <c r="AB170" s="50" t="b">
        <f t="shared" si="94"/>
        <v>0</v>
      </c>
      <c r="AC170" s="50" t="b">
        <f t="shared" si="94"/>
        <v>0</v>
      </c>
      <c r="AD170" s="50" t="b">
        <f t="shared" si="94"/>
        <v>0</v>
      </c>
      <c r="AE170" s="50" t="b">
        <f t="shared" si="94"/>
        <v>0</v>
      </c>
      <c r="AF170" s="50" t="b">
        <f t="shared" si="94"/>
        <v>0</v>
      </c>
      <c r="AG170" s="50" t="b">
        <f t="shared" si="94"/>
        <v>0</v>
      </c>
      <c r="AH170" s="50" t="b">
        <f t="shared" si="94"/>
        <v>0</v>
      </c>
      <c r="AI170" s="50" t="b">
        <f t="shared" si="94"/>
        <v>0</v>
      </c>
      <c r="AJ170" s="50" t="b">
        <f t="shared" si="94"/>
        <v>0</v>
      </c>
      <c r="AK170" s="50" t="b">
        <f t="shared" si="94"/>
        <v>0</v>
      </c>
      <c r="AL170" s="50" t="b">
        <f t="shared" si="94"/>
        <v>0</v>
      </c>
      <c r="AM170" s="44"/>
      <c r="AN170" s="44"/>
      <c r="AO170" s="44"/>
      <c r="AP170" s="45"/>
      <c r="AQ170" s="7">
        <f t="shared" si="2"/>
        <v>0</v>
      </c>
      <c r="AR170" s="7"/>
      <c r="AS170" s="46"/>
      <c r="AT170" s="46"/>
    </row>
    <row r="171" spans="1:46" ht="15.75" customHeight="1">
      <c r="A171" s="101"/>
      <c r="B171" s="101"/>
      <c r="C171" s="48" t="str">
        <f t="shared" ref="C171:AL171" si="95">IF(OR(AND(C168=FALSE,C170="TRUE"),AND(ISBLANK(C168),C170=TRUE)),"x","")</f>
        <v/>
      </c>
      <c r="D171" s="48" t="str">
        <f t="shared" si="95"/>
        <v>x</v>
      </c>
      <c r="E171" s="48" t="str">
        <f t="shared" si="95"/>
        <v/>
      </c>
      <c r="F171" s="48" t="str">
        <f t="shared" si="95"/>
        <v/>
      </c>
      <c r="G171" s="48" t="str">
        <f t="shared" si="95"/>
        <v/>
      </c>
      <c r="H171" s="48" t="str">
        <f t="shared" si="95"/>
        <v/>
      </c>
      <c r="I171" s="48" t="str">
        <f t="shared" si="95"/>
        <v/>
      </c>
      <c r="J171" s="48" t="str">
        <f t="shared" si="95"/>
        <v/>
      </c>
      <c r="K171" s="48" t="str">
        <f t="shared" si="95"/>
        <v/>
      </c>
      <c r="L171" s="48" t="str">
        <f t="shared" si="95"/>
        <v/>
      </c>
      <c r="M171" s="48" t="str">
        <f t="shared" si="95"/>
        <v/>
      </c>
      <c r="N171" s="48" t="str">
        <f t="shared" si="95"/>
        <v>x</v>
      </c>
      <c r="O171" s="48" t="str">
        <f t="shared" si="95"/>
        <v>x</v>
      </c>
      <c r="P171" s="48" t="str">
        <f t="shared" si="95"/>
        <v/>
      </c>
      <c r="Q171" s="48" t="str">
        <f t="shared" si="95"/>
        <v>x</v>
      </c>
      <c r="R171" s="48" t="str">
        <f t="shared" si="95"/>
        <v>x</v>
      </c>
      <c r="S171" s="48" t="str">
        <f t="shared" si="95"/>
        <v>x</v>
      </c>
      <c r="T171" s="48" t="str">
        <f t="shared" si="95"/>
        <v>x</v>
      </c>
      <c r="U171" s="48" t="str">
        <f t="shared" si="95"/>
        <v>x</v>
      </c>
      <c r="V171" s="48" t="str">
        <f t="shared" si="95"/>
        <v/>
      </c>
      <c r="W171" s="48" t="str">
        <f t="shared" si="95"/>
        <v/>
      </c>
      <c r="X171" s="48" t="str">
        <f t="shared" si="95"/>
        <v/>
      </c>
      <c r="Y171" s="48" t="str">
        <f t="shared" si="95"/>
        <v/>
      </c>
      <c r="Z171" s="48" t="str">
        <f t="shared" si="95"/>
        <v/>
      </c>
      <c r="AA171" s="48" t="str">
        <f t="shared" si="95"/>
        <v/>
      </c>
      <c r="AB171" s="48" t="str">
        <f t="shared" si="95"/>
        <v/>
      </c>
      <c r="AC171" s="48" t="str">
        <f t="shared" si="95"/>
        <v/>
      </c>
      <c r="AD171" s="48" t="str">
        <f t="shared" si="95"/>
        <v/>
      </c>
      <c r="AE171" s="48" t="str">
        <f t="shared" si="95"/>
        <v/>
      </c>
      <c r="AF171" s="48" t="str">
        <f t="shared" si="95"/>
        <v/>
      </c>
      <c r="AG171" s="48" t="str">
        <f t="shared" si="95"/>
        <v/>
      </c>
      <c r="AH171" s="48" t="str">
        <f t="shared" si="95"/>
        <v/>
      </c>
      <c r="AI171" s="48" t="str">
        <f t="shared" si="95"/>
        <v/>
      </c>
      <c r="AJ171" s="48" t="str">
        <f t="shared" si="95"/>
        <v/>
      </c>
      <c r="AK171" s="48" t="str">
        <f t="shared" si="95"/>
        <v/>
      </c>
      <c r="AL171" s="48" t="str">
        <f t="shared" si="95"/>
        <v/>
      </c>
      <c r="AM171" s="44"/>
      <c r="AN171" s="44"/>
      <c r="AO171" s="44"/>
      <c r="AP171" s="45"/>
      <c r="AQ171" s="7">
        <f t="shared" si="2"/>
        <v>8</v>
      </c>
      <c r="AR171" s="7"/>
      <c r="AS171" s="47"/>
      <c r="AT171" s="47"/>
    </row>
    <row r="172" spans="1:46" ht="15.75" hidden="1" customHeight="1">
      <c r="A172" s="101"/>
      <c r="B172" s="105" t="s">
        <v>99</v>
      </c>
      <c r="C172" s="43" t="b">
        <f>ISNUMBER(SEARCH("precise location", AP172))</f>
        <v>1</v>
      </c>
      <c r="D172" s="43"/>
      <c r="E172" s="43" t="b">
        <f>ISNUMBER(SEARCH("coarse location", AP172))</f>
        <v>0</v>
      </c>
      <c r="F172" s="43"/>
      <c r="G172" s="43"/>
      <c r="H172" s="43" t="b">
        <f>ISNUMBER(SEARCH("name", AP172))</f>
        <v>1</v>
      </c>
      <c r="I172" s="43" t="b">
        <f>ISNUMBER(SEARCH("email", AP172))</f>
        <v>1</v>
      </c>
      <c r="J172" s="43" t="b">
        <f>ISNUMBER(SEARCH("phone number", AP172))</f>
        <v>1</v>
      </c>
      <c r="K172" s="43"/>
      <c r="L172" s="43"/>
      <c r="M172" s="43" t="b">
        <f>ISNUMBER(SEARCH("physical address", AP172))</f>
        <v>1</v>
      </c>
      <c r="N172" s="43"/>
      <c r="O172" s="44"/>
      <c r="P172" s="43" t="b">
        <f>ISNUMBER(SEARCH("device id", AP172))</f>
        <v>1</v>
      </c>
      <c r="Q172" s="44"/>
      <c r="R172" s="44"/>
      <c r="S172" s="44"/>
      <c r="T172" s="44"/>
      <c r="U172" s="44"/>
      <c r="V172" s="43" t="b">
        <f>ISNUMBER(SEARCH("product interaction", AP172))</f>
        <v>1</v>
      </c>
      <c r="W172" s="43" t="b">
        <f>ISNUMBER(SEARCH("browsing history", AP172))</f>
        <v>0</v>
      </c>
      <c r="X172" s="43" t="b">
        <f>ISNUMBER(SEARCH("diagnostic", AP172))</f>
        <v>1</v>
      </c>
      <c r="Y172" s="43" t="b">
        <f>ISNUMBER(SEARCH("search history", AP172))</f>
        <v>0</v>
      </c>
      <c r="Z172" s="43" t="b">
        <f>ISNUMBER(SEARCH("user id", AP172))</f>
        <v>1</v>
      </c>
      <c r="AA172" s="44"/>
      <c r="AB172" s="44"/>
      <c r="AC172" s="43" t="b">
        <f>ISNUMBER(SEARCH("credit info", AP172))</f>
        <v>1</v>
      </c>
      <c r="AD172" s="44"/>
      <c r="AE172" s="43" t="b">
        <f>ISNUMBER(SEARCH("purchase history", AP172))</f>
        <v>1</v>
      </c>
      <c r="AF172" s="43" t="b">
        <f>ISNUMBER(SEARCH("contact info", AP172))</f>
        <v>1</v>
      </c>
      <c r="AG172" s="44"/>
      <c r="AH172" s="43" t="b">
        <f>ISNUMBER(SEARCH("other user contact info", AP172))</f>
        <v>1</v>
      </c>
      <c r="AI172" s="43" t="b">
        <f>ISNUMBER(SEARCH("user content", AP172))</f>
        <v>1</v>
      </c>
      <c r="AJ172" s="43" t="b">
        <f>ISNUMBER(SEARCH("other financial info", AP172))</f>
        <v>1</v>
      </c>
      <c r="AK172" s="43" t="b">
        <f>ISNUMBER(SEARCH("other data", AP172))</f>
        <v>0</v>
      </c>
      <c r="AL172" s="43" t="b">
        <f>ISNUMBER(SEARCH("sensitive info", AP172))</f>
        <v>0</v>
      </c>
      <c r="AM172" s="44"/>
      <c r="AN172" s="44">
        <v>298867247</v>
      </c>
      <c r="AO172" s="44" t="s">
        <v>132</v>
      </c>
      <c r="AP172" s="45" t="s">
        <v>216</v>
      </c>
      <c r="AQ172" s="7">
        <f t="shared" si="2"/>
        <v>0</v>
      </c>
      <c r="AR172" s="7"/>
      <c r="AS172" s="46"/>
      <c r="AT172" s="46"/>
    </row>
    <row r="173" spans="1:46" ht="15.75" hidden="1" customHeight="1">
      <c r="A173" s="101"/>
      <c r="B173" s="101"/>
      <c r="C173" s="43"/>
      <c r="D173" s="43" t="s">
        <v>124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 t="s">
        <v>124</v>
      </c>
      <c r="O173" s="44" t="s">
        <v>124</v>
      </c>
      <c r="P173" s="44" t="s">
        <v>124</v>
      </c>
      <c r="Q173" s="44"/>
      <c r="R173" s="44" t="s">
        <v>124</v>
      </c>
      <c r="S173" s="44" t="s">
        <v>124</v>
      </c>
      <c r="T173" s="44" t="s">
        <v>124</v>
      </c>
      <c r="U173" s="44" t="s">
        <v>124</v>
      </c>
      <c r="V173" s="44" t="s">
        <v>124</v>
      </c>
      <c r="W173" s="43"/>
      <c r="X173" s="43"/>
      <c r="Y173" s="43"/>
      <c r="Z173" s="43"/>
      <c r="AA173" s="44"/>
      <c r="AB173" s="44"/>
      <c r="AC173" s="43"/>
      <c r="AD173" s="44"/>
      <c r="AE173" s="43"/>
      <c r="AF173" s="43"/>
      <c r="AG173" s="44"/>
      <c r="AH173" s="43"/>
      <c r="AI173" s="43"/>
      <c r="AJ173" s="43"/>
      <c r="AK173" s="43"/>
      <c r="AL173" s="43"/>
      <c r="AM173" s="44"/>
      <c r="AN173" s="44"/>
      <c r="AO173" s="44"/>
      <c r="AP173" s="45"/>
      <c r="AQ173" s="7">
        <f t="shared" si="2"/>
        <v>9</v>
      </c>
      <c r="AR173" s="7"/>
      <c r="AS173" s="47"/>
      <c r="AT173" s="47"/>
    </row>
    <row r="174" spans="1:46" ht="15.75" hidden="1" customHeight="1">
      <c r="A174" s="101"/>
      <c r="B174" s="101"/>
      <c r="C174" s="43" t="b">
        <f t="shared" ref="C174:AL174" si="96">IF(C173="x",TRUE,FALSE)</f>
        <v>0</v>
      </c>
      <c r="D174" s="43" t="b">
        <f t="shared" si="96"/>
        <v>1</v>
      </c>
      <c r="E174" s="43" t="b">
        <f t="shared" si="96"/>
        <v>0</v>
      </c>
      <c r="F174" s="43" t="b">
        <f t="shared" si="96"/>
        <v>0</v>
      </c>
      <c r="G174" s="43" t="b">
        <f t="shared" si="96"/>
        <v>0</v>
      </c>
      <c r="H174" s="43" t="b">
        <f t="shared" si="96"/>
        <v>0</v>
      </c>
      <c r="I174" s="43" t="b">
        <f t="shared" si="96"/>
        <v>0</v>
      </c>
      <c r="J174" s="43" t="b">
        <f t="shared" si="96"/>
        <v>0</v>
      </c>
      <c r="K174" s="43" t="b">
        <f t="shared" si="96"/>
        <v>0</v>
      </c>
      <c r="L174" s="43" t="b">
        <f t="shared" si="96"/>
        <v>0</v>
      </c>
      <c r="M174" s="43" t="b">
        <f t="shared" si="96"/>
        <v>0</v>
      </c>
      <c r="N174" s="43" t="b">
        <f t="shared" si="96"/>
        <v>1</v>
      </c>
      <c r="O174" s="43" t="b">
        <f t="shared" si="96"/>
        <v>1</v>
      </c>
      <c r="P174" s="43" t="b">
        <f t="shared" si="96"/>
        <v>1</v>
      </c>
      <c r="Q174" s="43" t="b">
        <f t="shared" si="96"/>
        <v>0</v>
      </c>
      <c r="R174" s="43" t="b">
        <f t="shared" si="96"/>
        <v>1</v>
      </c>
      <c r="S174" s="43" t="b">
        <f t="shared" si="96"/>
        <v>1</v>
      </c>
      <c r="T174" s="43" t="b">
        <f t="shared" si="96"/>
        <v>1</v>
      </c>
      <c r="U174" s="43" t="b">
        <f t="shared" si="96"/>
        <v>1</v>
      </c>
      <c r="V174" s="43" t="b">
        <f t="shared" si="96"/>
        <v>1</v>
      </c>
      <c r="W174" s="43" t="b">
        <f t="shared" si="96"/>
        <v>0</v>
      </c>
      <c r="X174" s="43" t="b">
        <f t="shared" si="96"/>
        <v>0</v>
      </c>
      <c r="Y174" s="43" t="b">
        <f t="shared" si="96"/>
        <v>0</v>
      </c>
      <c r="Z174" s="43" t="b">
        <f t="shared" si="96"/>
        <v>0</v>
      </c>
      <c r="AA174" s="43" t="b">
        <f t="shared" si="96"/>
        <v>0</v>
      </c>
      <c r="AB174" s="43" t="b">
        <f t="shared" si="96"/>
        <v>0</v>
      </c>
      <c r="AC174" s="43" t="b">
        <f t="shared" si="96"/>
        <v>0</v>
      </c>
      <c r="AD174" s="43" t="b">
        <f t="shared" si="96"/>
        <v>0</v>
      </c>
      <c r="AE174" s="43" t="b">
        <f t="shared" si="96"/>
        <v>0</v>
      </c>
      <c r="AF174" s="43" t="b">
        <f t="shared" si="96"/>
        <v>0</v>
      </c>
      <c r="AG174" s="43" t="b">
        <f t="shared" si="96"/>
        <v>0</v>
      </c>
      <c r="AH174" s="43" t="b">
        <f t="shared" si="96"/>
        <v>0</v>
      </c>
      <c r="AI174" s="43" t="b">
        <f t="shared" si="96"/>
        <v>0</v>
      </c>
      <c r="AJ174" s="43" t="b">
        <f t="shared" si="96"/>
        <v>0</v>
      </c>
      <c r="AK174" s="43" t="b">
        <f t="shared" si="96"/>
        <v>0</v>
      </c>
      <c r="AL174" s="43" t="b">
        <f t="shared" si="96"/>
        <v>0</v>
      </c>
      <c r="AM174" s="44"/>
      <c r="AN174" s="44"/>
      <c r="AO174" s="44"/>
      <c r="AP174" s="45"/>
      <c r="AQ174" s="7">
        <f t="shared" si="2"/>
        <v>0</v>
      </c>
      <c r="AR174" s="7"/>
      <c r="AS174" s="46"/>
      <c r="AT174" s="46"/>
    </row>
    <row r="175" spans="1:46" ht="15.75" customHeight="1">
      <c r="A175" s="101"/>
      <c r="B175" s="101"/>
      <c r="C175" s="48" t="str">
        <f t="shared" ref="C175:AL175" si="97">IF(OR(AND(C172=FALSE,C174="TRUE"),AND(ISBLANK(C172),C174=TRUE)),"x","")</f>
        <v/>
      </c>
      <c r="D175" s="48" t="str">
        <f t="shared" si="97"/>
        <v>x</v>
      </c>
      <c r="E175" s="48" t="str">
        <f t="shared" si="97"/>
        <v/>
      </c>
      <c r="F175" s="48" t="str">
        <f t="shared" si="97"/>
        <v/>
      </c>
      <c r="G175" s="48" t="str">
        <f t="shared" si="97"/>
        <v/>
      </c>
      <c r="H175" s="48" t="str">
        <f t="shared" si="97"/>
        <v/>
      </c>
      <c r="I175" s="48" t="str">
        <f t="shared" si="97"/>
        <v/>
      </c>
      <c r="J175" s="48" t="str">
        <f t="shared" si="97"/>
        <v/>
      </c>
      <c r="K175" s="48" t="str">
        <f t="shared" si="97"/>
        <v/>
      </c>
      <c r="L175" s="48" t="str">
        <f t="shared" si="97"/>
        <v/>
      </c>
      <c r="M175" s="48" t="str">
        <f t="shared" si="97"/>
        <v/>
      </c>
      <c r="N175" s="48" t="str">
        <f t="shared" si="97"/>
        <v>x</v>
      </c>
      <c r="O175" s="48" t="str">
        <f t="shared" si="97"/>
        <v>x</v>
      </c>
      <c r="P175" s="48" t="str">
        <f t="shared" si="97"/>
        <v/>
      </c>
      <c r="Q175" s="48" t="str">
        <f t="shared" si="97"/>
        <v/>
      </c>
      <c r="R175" s="48" t="str">
        <f t="shared" si="97"/>
        <v>x</v>
      </c>
      <c r="S175" s="48" t="str">
        <f t="shared" si="97"/>
        <v>x</v>
      </c>
      <c r="T175" s="48" t="str">
        <f t="shared" si="97"/>
        <v>x</v>
      </c>
      <c r="U175" s="48" t="str">
        <f t="shared" si="97"/>
        <v>x</v>
      </c>
      <c r="V175" s="48" t="str">
        <f t="shared" si="97"/>
        <v/>
      </c>
      <c r="W175" s="48" t="str">
        <f t="shared" si="97"/>
        <v/>
      </c>
      <c r="X175" s="48" t="str">
        <f t="shared" si="97"/>
        <v/>
      </c>
      <c r="Y175" s="48" t="str">
        <f t="shared" si="97"/>
        <v/>
      </c>
      <c r="Z175" s="48" t="str">
        <f t="shared" si="97"/>
        <v/>
      </c>
      <c r="AA175" s="48" t="str">
        <f t="shared" si="97"/>
        <v/>
      </c>
      <c r="AB175" s="48" t="str">
        <f t="shared" si="97"/>
        <v/>
      </c>
      <c r="AC175" s="48" t="str">
        <f t="shared" si="97"/>
        <v/>
      </c>
      <c r="AD175" s="48" t="str">
        <f t="shared" si="97"/>
        <v/>
      </c>
      <c r="AE175" s="48" t="str">
        <f t="shared" si="97"/>
        <v/>
      </c>
      <c r="AF175" s="48" t="str">
        <f t="shared" si="97"/>
        <v/>
      </c>
      <c r="AG175" s="48" t="str">
        <f t="shared" si="97"/>
        <v/>
      </c>
      <c r="AH175" s="48" t="str">
        <f t="shared" si="97"/>
        <v/>
      </c>
      <c r="AI175" s="48" t="str">
        <f t="shared" si="97"/>
        <v/>
      </c>
      <c r="AJ175" s="48" t="str">
        <f t="shared" si="97"/>
        <v/>
      </c>
      <c r="AK175" s="48" t="str">
        <f t="shared" si="97"/>
        <v/>
      </c>
      <c r="AL175" s="48" t="str">
        <f t="shared" si="97"/>
        <v/>
      </c>
      <c r="AM175" s="44"/>
      <c r="AN175" s="44"/>
      <c r="AO175" s="44"/>
      <c r="AP175" s="45"/>
      <c r="AQ175" s="7">
        <f t="shared" si="2"/>
        <v>7</v>
      </c>
      <c r="AR175" s="7"/>
      <c r="AS175" s="47"/>
      <c r="AT175" s="47"/>
    </row>
    <row r="176" spans="1:46" ht="15.75" hidden="1" customHeight="1">
      <c r="A176" s="101"/>
      <c r="B176" s="105" t="s">
        <v>100</v>
      </c>
      <c r="C176" s="43" t="b">
        <f>ISNUMBER(SEARCH("precise location", AP176))</f>
        <v>0</v>
      </c>
      <c r="D176" s="43"/>
      <c r="E176" s="43" t="b">
        <f>ISNUMBER(SEARCH("coarse location", AP176))</f>
        <v>0</v>
      </c>
      <c r="F176" s="43"/>
      <c r="G176" s="43"/>
      <c r="H176" s="43" t="b">
        <f>ISNUMBER(SEARCH("name", AP176))</f>
        <v>1</v>
      </c>
      <c r="I176" s="43" t="b">
        <f>ISNUMBER(SEARCH("email", AP176))</f>
        <v>0</v>
      </c>
      <c r="J176" s="43" t="b">
        <f>ISNUMBER(SEARCH("phone number", AP176))</f>
        <v>1</v>
      </c>
      <c r="K176" s="43"/>
      <c r="L176" s="43"/>
      <c r="M176" s="43" t="b">
        <f>ISNUMBER(SEARCH("physical address", AP176))</f>
        <v>0</v>
      </c>
      <c r="N176" s="43"/>
      <c r="O176" s="44"/>
      <c r="P176" s="43" t="b">
        <f>ISNUMBER(SEARCH("device id", AP176))</f>
        <v>1</v>
      </c>
      <c r="Q176" s="44"/>
      <c r="R176" s="44"/>
      <c r="S176" s="44"/>
      <c r="T176" s="44"/>
      <c r="U176" s="44"/>
      <c r="V176" s="43" t="b">
        <f>ISNUMBER(SEARCH("product interaction", AP176))</f>
        <v>0</v>
      </c>
      <c r="W176" s="43" t="b">
        <f>ISNUMBER(SEARCH("browsing history", AP176))</f>
        <v>0</v>
      </c>
      <c r="X176" s="43" t="b">
        <f>ISNUMBER(SEARCH("diagnostic", AP176))</f>
        <v>1</v>
      </c>
      <c r="Y176" s="43" t="b">
        <f>ISNUMBER(SEARCH("search history", AP176))</f>
        <v>0</v>
      </c>
      <c r="Z176" s="43" t="b">
        <f>ISNUMBER(SEARCH("user id", AP176))</f>
        <v>1</v>
      </c>
      <c r="AA176" s="44"/>
      <c r="AB176" s="44"/>
      <c r="AC176" s="43" t="b">
        <f>ISNUMBER(SEARCH("credit info", AP176))</f>
        <v>0</v>
      </c>
      <c r="AD176" s="44"/>
      <c r="AE176" s="43" t="b">
        <f>ISNUMBER(SEARCH("purchase history", AP176))</f>
        <v>0</v>
      </c>
      <c r="AF176" s="43" t="b">
        <f>ISNUMBER(SEARCH("contact info", AP176))</f>
        <v>1</v>
      </c>
      <c r="AG176" s="44"/>
      <c r="AH176" s="43" t="b">
        <f>ISNUMBER(SEARCH("other user contact info", AP176))</f>
        <v>0</v>
      </c>
      <c r="AI176" s="43" t="b">
        <f>ISNUMBER(SEARCH("user content", AP176))</f>
        <v>1</v>
      </c>
      <c r="AJ176" s="43" t="b">
        <f>ISNUMBER(SEARCH("other financial info", AP176))</f>
        <v>0</v>
      </c>
      <c r="AK176" s="43" t="b">
        <f>ISNUMBER(SEARCH("other data", AP176))</f>
        <v>0</v>
      </c>
      <c r="AL176" s="43" t="b">
        <f>ISNUMBER(SEARCH("sensitive info", AP176))</f>
        <v>0</v>
      </c>
      <c r="AM176" s="44"/>
      <c r="AN176" s="44">
        <v>311548709</v>
      </c>
      <c r="AO176" s="44" t="s">
        <v>132</v>
      </c>
      <c r="AP176" s="45" t="s">
        <v>184</v>
      </c>
      <c r="AQ176" s="7">
        <f t="shared" si="2"/>
        <v>0</v>
      </c>
      <c r="AR176" s="7"/>
      <c r="AS176" s="46"/>
      <c r="AT176" s="46"/>
    </row>
    <row r="177" spans="1:46" ht="15.75" hidden="1" customHeight="1">
      <c r="A177" s="101"/>
      <c r="B177" s="101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 t="s">
        <v>124</v>
      </c>
      <c r="O177" s="44" t="s">
        <v>124</v>
      </c>
      <c r="P177" s="44" t="s">
        <v>124</v>
      </c>
      <c r="Q177" s="44"/>
      <c r="R177" s="44" t="s">
        <v>124</v>
      </c>
      <c r="S177" s="44"/>
      <c r="T177" s="44" t="s">
        <v>124</v>
      </c>
      <c r="U177" s="44"/>
      <c r="V177" s="44" t="s">
        <v>124</v>
      </c>
      <c r="W177" s="44" t="s">
        <v>124</v>
      </c>
      <c r="X177" s="43"/>
      <c r="Y177" s="43"/>
      <c r="Z177" s="43"/>
      <c r="AA177" s="44"/>
      <c r="AB177" s="44"/>
      <c r="AC177" s="43"/>
      <c r="AD177" s="44"/>
      <c r="AE177" s="43"/>
      <c r="AF177" s="43"/>
      <c r="AG177" s="44"/>
      <c r="AH177" s="43"/>
      <c r="AI177" s="43"/>
      <c r="AJ177" s="43"/>
      <c r="AK177" s="43"/>
      <c r="AL177" s="43"/>
      <c r="AM177" s="44"/>
      <c r="AN177" s="44"/>
      <c r="AO177" s="44"/>
      <c r="AP177" s="45"/>
      <c r="AQ177" s="7">
        <f t="shared" si="2"/>
        <v>7</v>
      </c>
      <c r="AR177" s="7"/>
      <c r="AS177" s="47"/>
      <c r="AT177" s="47"/>
    </row>
    <row r="178" spans="1:46" ht="15.75" hidden="1" customHeight="1">
      <c r="A178" s="101"/>
      <c r="B178" s="101"/>
      <c r="C178" s="50" t="b">
        <f t="shared" ref="C178:AL178" si="98">IF(C177="x",TRUE,FALSE)</f>
        <v>0</v>
      </c>
      <c r="D178" s="50" t="b">
        <f t="shared" si="98"/>
        <v>0</v>
      </c>
      <c r="E178" s="50" t="b">
        <f t="shared" si="98"/>
        <v>0</v>
      </c>
      <c r="F178" s="50" t="b">
        <f t="shared" si="98"/>
        <v>0</v>
      </c>
      <c r="G178" s="50" t="b">
        <f t="shared" si="98"/>
        <v>0</v>
      </c>
      <c r="H178" s="50" t="b">
        <f t="shared" si="98"/>
        <v>0</v>
      </c>
      <c r="I178" s="50" t="b">
        <f t="shared" si="98"/>
        <v>0</v>
      </c>
      <c r="J178" s="50" t="b">
        <f t="shared" si="98"/>
        <v>0</v>
      </c>
      <c r="K178" s="50" t="b">
        <f t="shared" si="98"/>
        <v>0</v>
      </c>
      <c r="L178" s="50" t="b">
        <f t="shared" si="98"/>
        <v>0</v>
      </c>
      <c r="M178" s="50" t="b">
        <f t="shared" si="98"/>
        <v>0</v>
      </c>
      <c r="N178" s="50" t="b">
        <f t="shared" si="98"/>
        <v>1</v>
      </c>
      <c r="O178" s="50" t="b">
        <f t="shared" si="98"/>
        <v>1</v>
      </c>
      <c r="P178" s="50" t="b">
        <f t="shared" si="98"/>
        <v>1</v>
      </c>
      <c r="Q178" s="50" t="b">
        <f t="shared" si="98"/>
        <v>0</v>
      </c>
      <c r="R178" s="50" t="b">
        <f t="shared" si="98"/>
        <v>1</v>
      </c>
      <c r="S178" s="50" t="b">
        <f t="shared" si="98"/>
        <v>0</v>
      </c>
      <c r="T178" s="50" t="b">
        <f t="shared" si="98"/>
        <v>1</v>
      </c>
      <c r="U178" s="50" t="b">
        <f t="shared" si="98"/>
        <v>0</v>
      </c>
      <c r="V178" s="50" t="b">
        <f t="shared" si="98"/>
        <v>1</v>
      </c>
      <c r="W178" s="50" t="b">
        <f t="shared" si="98"/>
        <v>1</v>
      </c>
      <c r="X178" s="50" t="b">
        <f t="shared" si="98"/>
        <v>0</v>
      </c>
      <c r="Y178" s="50" t="b">
        <f t="shared" si="98"/>
        <v>0</v>
      </c>
      <c r="Z178" s="50" t="b">
        <f t="shared" si="98"/>
        <v>0</v>
      </c>
      <c r="AA178" s="50" t="b">
        <f t="shared" si="98"/>
        <v>0</v>
      </c>
      <c r="AB178" s="50" t="b">
        <f t="shared" si="98"/>
        <v>0</v>
      </c>
      <c r="AC178" s="50" t="b">
        <f t="shared" si="98"/>
        <v>0</v>
      </c>
      <c r="AD178" s="50" t="b">
        <f t="shared" si="98"/>
        <v>0</v>
      </c>
      <c r="AE178" s="50" t="b">
        <f t="shared" si="98"/>
        <v>0</v>
      </c>
      <c r="AF178" s="50" t="b">
        <f t="shared" si="98"/>
        <v>0</v>
      </c>
      <c r="AG178" s="50" t="b">
        <f t="shared" si="98"/>
        <v>0</v>
      </c>
      <c r="AH178" s="50" t="b">
        <f t="shared" si="98"/>
        <v>0</v>
      </c>
      <c r="AI178" s="50" t="b">
        <f t="shared" si="98"/>
        <v>0</v>
      </c>
      <c r="AJ178" s="50" t="b">
        <f t="shared" si="98"/>
        <v>0</v>
      </c>
      <c r="AK178" s="50" t="b">
        <f t="shared" si="98"/>
        <v>0</v>
      </c>
      <c r="AL178" s="50" t="b">
        <f t="shared" si="98"/>
        <v>0</v>
      </c>
      <c r="AM178" s="44"/>
      <c r="AN178" s="44"/>
      <c r="AO178" s="44"/>
      <c r="AP178" s="45"/>
      <c r="AQ178" s="7">
        <f t="shared" si="2"/>
        <v>0</v>
      </c>
      <c r="AR178" s="7"/>
      <c r="AS178" s="46"/>
      <c r="AT178" s="46"/>
    </row>
    <row r="179" spans="1:46" ht="15.75" customHeight="1">
      <c r="A179" s="101"/>
      <c r="B179" s="101"/>
      <c r="C179" s="48" t="str">
        <f t="shared" ref="C179:T179" si="99">IF(OR(AND(C176=FALSE,C178="TRUE"),AND(ISBLANK(C176),C178=TRUE)),"x","")</f>
        <v/>
      </c>
      <c r="D179" s="48" t="str">
        <f t="shared" si="99"/>
        <v/>
      </c>
      <c r="E179" s="48" t="str">
        <f t="shared" si="99"/>
        <v/>
      </c>
      <c r="F179" s="48" t="str">
        <f t="shared" si="99"/>
        <v/>
      </c>
      <c r="G179" s="48" t="str">
        <f t="shared" si="99"/>
        <v/>
      </c>
      <c r="H179" s="48" t="str">
        <f t="shared" si="99"/>
        <v/>
      </c>
      <c r="I179" s="48" t="str">
        <f t="shared" si="99"/>
        <v/>
      </c>
      <c r="J179" s="48" t="str">
        <f t="shared" si="99"/>
        <v/>
      </c>
      <c r="K179" s="48" t="str">
        <f t="shared" si="99"/>
        <v/>
      </c>
      <c r="L179" s="48" t="str">
        <f t="shared" si="99"/>
        <v/>
      </c>
      <c r="M179" s="48" t="str">
        <f t="shared" si="99"/>
        <v/>
      </c>
      <c r="N179" s="48" t="str">
        <f t="shared" si="99"/>
        <v>x</v>
      </c>
      <c r="O179" s="48" t="str">
        <f t="shared" si="99"/>
        <v>x</v>
      </c>
      <c r="P179" s="48" t="str">
        <f t="shared" si="99"/>
        <v/>
      </c>
      <c r="Q179" s="48" t="str">
        <f t="shared" si="99"/>
        <v/>
      </c>
      <c r="R179" s="48" t="str">
        <f t="shared" si="99"/>
        <v>x</v>
      </c>
      <c r="S179" s="48" t="str">
        <f t="shared" si="99"/>
        <v/>
      </c>
      <c r="T179" s="48" t="str">
        <f t="shared" si="99"/>
        <v>x</v>
      </c>
      <c r="U179" s="48" t="str">
        <f t="shared" ref="U179:AL179" si="100">IF(OR(AND(U176=FALSE,U178=TRUE),AND(ISBLANK(U176),U178=TRUE)),"x","")</f>
        <v/>
      </c>
      <c r="V179" s="48" t="str">
        <f t="shared" si="100"/>
        <v>x</v>
      </c>
      <c r="W179" s="48" t="str">
        <f t="shared" si="100"/>
        <v>x</v>
      </c>
      <c r="X179" s="48" t="str">
        <f t="shared" si="100"/>
        <v/>
      </c>
      <c r="Y179" s="48" t="str">
        <f t="shared" si="100"/>
        <v/>
      </c>
      <c r="Z179" s="48" t="str">
        <f t="shared" si="100"/>
        <v/>
      </c>
      <c r="AA179" s="48" t="str">
        <f t="shared" si="100"/>
        <v/>
      </c>
      <c r="AB179" s="48" t="str">
        <f t="shared" si="100"/>
        <v/>
      </c>
      <c r="AC179" s="48" t="str">
        <f t="shared" si="100"/>
        <v/>
      </c>
      <c r="AD179" s="48" t="str">
        <f t="shared" si="100"/>
        <v/>
      </c>
      <c r="AE179" s="48" t="str">
        <f t="shared" si="100"/>
        <v/>
      </c>
      <c r="AF179" s="48" t="str">
        <f t="shared" si="100"/>
        <v/>
      </c>
      <c r="AG179" s="48" t="str">
        <f t="shared" si="100"/>
        <v/>
      </c>
      <c r="AH179" s="48" t="str">
        <f t="shared" si="100"/>
        <v/>
      </c>
      <c r="AI179" s="48" t="str">
        <f t="shared" si="100"/>
        <v/>
      </c>
      <c r="AJ179" s="48" t="str">
        <f t="shared" si="100"/>
        <v/>
      </c>
      <c r="AK179" s="48" t="str">
        <f t="shared" si="100"/>
        <v/>
      </c>
      <c r="AL179" s="48" t="str">
        <f t="shared" si="100"/>
        <v/>
      </c>
      <c r="AM179" s="44"/>
      <c r="AN179" s="44"/>
      <c r="AO179" s="44"/>
      <c r="AP179" s="45"/>
      <c r="AQ179" s="7">
        <f t="shared" si="2"/>
        <v>6</v>
      </c>
      <c r="AR179" s="7"/>
      <c r="AS179" s="47"/>
      <c r="AT179" s="47"/>
    </row>
    <row r="180" spans="1:46" ht="15.75" hidden="1" customHeight="1">
      <c r="A180" s="101"/>
      <c r="B180" s="105" t="s">
        <v>101</v>
      </c>
      <c r="C180" s="43" t="b">
        <f>ISNUMBER(SEARCH("precise location", AP180))</f>
        <v>1</v>
      </c>
      <c r="D180" s="43"/>
      <c r="E180" s="43" t="b">
        <f>ISNUMBER(SEARCH("coarse location", AP180))</f>
        <v>0</v>
      </c>
      <c r="F180" s="43"/>
      <c r="G180" s="43"/>
      <c r="H180" s="43" t="b">
        <f>ISNUMBER(SEARCH("name", AP180))</f>
        <v>1</v>
      </c>
      <c r="I180" s="43" t="b">
        <f>ISNUMBER(SEARCH("email", AP180))</f>
        <v>1</v>
      </c>
      <c r="J180" s="43" t="b">
        <f>ISNUMBER(SEARCH("phone number", AP180))</f>
        <v>1</v>
      </c>
      <c r="K180" s="43"/>
      <c r="L180" s="43"/>
      <c r="M180" s="43" t="b">
        <f>ISNUMBER(SEARCH("physical address", AP180))</f>
        <v>1</v>
      </c>
      <c r="N180" s="43"/>
      <c r="O180" s="44"/>
      <c r="P180" s="43" t="b">
        <f>ISNUMBER(SEARCH("device id", AP180))</f>
        <v>1</v>
      </c>
      <c r="Q180" s="44"/>
      <c r="R180" s="44"/>
      <c r="S180" s="44"/>
      <c r="T180" s="44"/>
      <c r="U180" s="44"/>
      <c r="V180" s="43" t="b">
        <f>ISNUMBER(SEARCH("product interaction", AP180))</f>
        <v>1</v>
      </c>
      <c r="W180" s="43" t="b">
        <f>ISNUMBER(SEARCH("browsing history", AP180))</f>
        <v>0</v>
      </c>
      <c r="X180" s="43" t="b">
        <f>ISNUMBER(SEARCH("diagnostic", AP180))</f>
        <v>1</v>
      </c>
      <c r="Y180" s="43" t="b">
        <f>ISNUMBER(SEARCH("search history", AP180))</f>
        <v>0</v>
      </c>
      <c r="Z180" s="43" t="b">
        <f>ISNUMBER(SEARCH("user id", AP180))</f>
        <v>1</v>
      </c>
      <c r="AA180" s="44"/>
      <c r="AB180" s="44"/>
      <c r="AC180" s="43" t="b">
        <f>ISNUMBER(SEARCH("credit info", AP180))</f>
        <v>0</v>
      </c>
      <c r="AD180" s="44"/>
      <c r="AE180" s="43" t="b">
        <f>ISNUMBER(SEARCH("purchase history", AP180))</f>
        <v>0</v>
      </c>
      <c r="AF180" s="43" t="b">
        <f>ISNUMBER(SEARCH("contact info", AP180))</f>
        <v>1</v>
      </c>
      <c r="AG180" s="44"/>
      <c r="AH180" s="43" t="b">
        <f>ISNUMBER(SEARCH("other user contact info", AP180))</f>
        <v>1</v>
      </c>
      <c r="AI180" s="43" t="b">
        <f>ISNUMBER(SEARCH("user content", AP180))</f>
        <v>1</v>
      </c>
      <c r="AJ180" s="43" t="b">
        <f>ISNUMBER(SEARCH("other financial info", AP180))</f>
        <v>1</v>
      </c>
      <c r="AK180" s="43" t="b">
        <f>ISNUMBER(SEARCH("other data", AP180))</f>
        <v>0</v>
      </c>
      <c r="AL180" s="43" t="b">
        <f>ISNUMBER(SEARCH("sensitive info", AP180))</f>
        <v>0</v>
      </c>
      <c r="AM180" s="44" t="s">
        <v>124</v>
      </c>
      <c r="AN180" s="44">
        <v>301724680</v>
      </c>
      <c r="AO180" s="44" t="s">
        <v>132</v>
      </c>
      <c r="AP180" s="45" t="s">
        <v>185</v>
      </c>
      <c r="AQ180" s="7">
        <f t="shared" si="2"/>
        <v>0</v>
      </c>
      <c r="AR180" s="7"/>
      <c r="AS180" s="46"/>
      <c r="AT180" s="46"/>
    </row>
    <row r="181" spans="1:46" ht="15.75" hidden="1" customHeight="1">
      <c r="A181" s="101"/>
      <c r="B181" s="101"/>
      <c r="C181" s="43"/>
      <c r="D181" s="43" t="s">
        <v>124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 t="s">
        <v>124</v>
      </c>
      <c r="O181" s="44" t="s">
        <v>124</v>
      </c>
      <c r="P181" s="44" t="s">
        <v>124</v>
      </c>
      <c r="Q181" s="44"/>
      <c r="R181" s="44"/>
      <c r="S181" s="44" t="s">
        <v>124</v>
      </c>
      <c r="T181" s="44"/>
      <c r="U181" s="44"/>
      <c r="V181" s="44" t="s">
        <v>124</v>
      </c>
      <c r="W181" s="44" t="s">
        <v>124</v>
      </c>
      <c r="X181" s="44" t="s">
        <v>124</v>
      </c>
      <c r="Y181" s="43"/>
      <c r="Z181" s="43"/>
      <c r="AA181" s="44"/>
      <c r="AB181" s="44"/>
      <c r="AC181" s="43"/>
      <c r="AD181" s="44"/>
      <c r="AE181" s="43"/>
      <c r="AF181" s="43"/>
      <c r="AG181" s="44"/>
      <c r="AH181" s="43"/>
      <c r="AI181" s="43"/>
      <c r="AJ181" s="43"/>
      <c r="AK181" s="43"/>
      <c r="AL181" s="43"/>
      <c r="AM181" s="44"/>
      <c r="AN181" s="51"/>
      <c r="AO181" s="51"/>
      <c r="AP181" s="52"/>
      <c r="AQ181" s="7">
        <f t="shared" si="2"/>
        <v>8</v>
      </c>
      <c r="AR181" s="7"/>
      <c r="AS181" s="47"/>
      <c r="AT181" s="47"/>
    </row>
    <row r="182" spans="1:46" ht="15.75" hidden="1" customHeight="1">
      <c r="A182" s="101"/>
      <c r="B182" s="101"/>
      <c r="C182" s="50" t="b">
        <f t="shared" ref="C182:AL182" si="101">IF(C181="x",TRUE,FALSE)</f>
        <v>0</v>
      </c>
      <c r="D182" s="50" t="b">
        <f t="shared" si="101"/>
        <v>1</v>
      </c>
      <c r="E182" s="50" t="b">
        <f t="shared" si="101"/>
        <v>0</v>
      </c>
      <c r="F182" s="50" t="b">
        <f t="shared" si="101"/>
        <v>0</v>
      </c>
      <c r="G182" s="50" t="b">
        <f t="shared" si="101"/>
        <v>0</v>
      </c>
      <c r="H182" s="50" t="b">
        <f t="shared" si="101"/>
        <v>0</v>
      </c>
      <c r="I182" s="50" t="b">
        <f t="shared" si="101"/>
        <v>0</v>
      </c>
      <c r="J182" s="50" t="b">
        <f t="shared" si="101"/>
        <v>0</v>
      </c>
      <c r="K182" s="50" t="b">
        <f t="shared" si="101"/>
        <v>0</v>
      </c>
      <c r="L182" s="50" t="b">
        <f t="shared" si="101"/>
        <v>0</v>
      </c>
      <c r="M182" s="50" t="b">
        <f t="shared" si="101"/>
        <v>0</v>
      </c>
      <c r="N182" s="50" t="b">
        <f t="shared" si="101"/>
        <v>1</v>
      </c>
      <c r="O182" s="50" t="b">
        <f t="shared" si="101"/>
        <v>1</v>
      </c>
      <c r="P182" s="50" t="b">
        <f t="shared" si="101"/>
        <v>1</v>
      </c>
      <c r="Q182" s="50" t="b">
        <f t="shared" si="101"/>
        <v>0</v>
      </c>
      <c r="R182" s="50" t="b">
        <f t="shared" si="101"/>
        <v>0</v>
      </c>
      <c r="S182" s="50" t="b">
        <f t="shared" si="101"/>
        <v>1</v>
      </c>
      <c r="T182" s="50" t="b">
        <f t="shared" si="101"/>
        <v>0</v>
      </c>
      <c r="U182" s="50" t="b">
        <f t="shared" si="101"/>
        <v>0</v>
      </c>
      <c r="V182" s="50" t="b">
        <f t="shared" si="101"/>
        <v>1</v>
      </c>
      <c r="W182" s="50" t="b">
        <f t="shared" si="101"/>
        <v>1</v>
      </c>
      <c r="X182" s="50" t="b">
        <f t="shared" si="101"/>
        <v>1</v>
      </c>
      <c r="Y182" s="50" t="b">
        <f t="shared" si="101"/>
        <v>0</v>
      </c>
      <c r="Z182" s="50" t="b">
        <f t="shared" si="101"/>
        <v>0</v>
      </c>
      <c r="AA182" s="50" t="b">
        <f t="shared" si="101"/>
        <v>0</v>
      </c>
      <c r="AB182" s="50" t="b">
        <f t="shared" si="101"/>
        <v>0</v>
      </c>
      <c r="AC182" s="50" t="b">
        <f t="shared" si="101"/>
        <v>0</v>
      </c>
      <c r="AD182" s="50" t="b">
        <f t="shared" si="101"/>
        <v>0</v>
      </c>
      <c r="AE182" s="50" t="b">
        <f t="shared" si="101"/>
        <v>0</v>
      </c>
      <c r="AF182" s="50" t="b">
        <f t="shared" si="101"/>
        <v>0</v>
      </c>
      <c r="AG182" s="50" t="b">
        <f t="shared" si="101"/>
        <v>0</v>
      </c>
      <c r="AH182" s="50" t="b">
        <f t="shared" si="101"/>
        <v>0</v>
      </c>
      <c r="AI182" s="50" t="b">
        <f t="shared" si="101"/>
        <v>0</v>
      </c>
      <c r="AJ182" s="50" t="b">
        <f t="shared" si="101"/>
        <v>0</v>
      </c>
      <c r="AK182" s="50" t="b">
        <f t="shared" si="101"/>
        <v>0</v>
      </c>
      <c r="AL182" s="50" t="b">
        <f t="shared" si="101"/>
        <v>0</v>
      </c>
      <c r="AM182" s="44"/>
      <c r="AN182" s="51"/>
      <c r="AO182" s="51"/>
      <c r="AP182" s="52"/>
      <c r="AQ182" s="7">
        <f t="shared" si="2"/>
        <v>0</v>
      </c>
      <c r="AR182" s="7"/>
      <c r="AS182" s="46"/>
      <c r="AT182" s="46"/>
    </row>
    <row r="183" spans="1:46" ht="15.75" customHeight="1">
      <c r="A183" s="101"/>
      <c r="B183" s="101"/>
      <c r="C183" s="48" t="str">
        <f t="shared" ref="C183:AL183" si="102">IF(OR(AND(C180=FALSE,C182=TRUE),AND(ISBLANK(C180),C182=TRUE)),"x","")</f>
        <v/>
      </c>
      <c r="D183" s="48" t="str">
        <f t="shared" si="102"/>
        <v>x</v>
      </c>
      <c r="E183" s="48" t="str">
        <f t="shared" si="102"/>
        <v/>
      </c>
      <c r="F183" s="48" t="str">
        <f t="shared" si="102"/>
        <v/>
      </c>
      <c r="G183" s="48" t="str">
        <f t="shared" si="102"/>
        <v/>
      </c>
      <c r="H183" s="48" t="str">
        <f t="shared" si="102"/>
        <v/>
      </c>
      <c r="I183" s="48" t="str">
        <f t="shared" si="102"/>
        <v/>
      </c>
      <c r="J183" s="48" t="str">
        <f t="shared" si="102"/>
        <v/>
      </c>
      <c r="K183" s="48" t="str">
        <f t="shared" si="102"/>
        <v/>
      </c>
      <c r="L183" s="48" t="str">
        <f t="shared" si="102"/>
        <v/>
      </c>
      <c r="M183" s="48" t="str">
        <f t="shared" si="102"/>
        <v/>
      </c>
      <c r="N183" s="48" t="str">
        <f t="shared" si="102"/>
        <v>x</v>
      </c>
      <c r="O183" s="48" t="str">
        <f t="shared" si="102"/>
        <v>x</v>
      </c>
      <c r="P183" s="48" t="str">
        <f t="shared" si="102"/>
        <v/>
      </c>
      <c r="Q183" s="48" t="str">
        <f t="shared" si="102"/>
        <v/>
      </c>
      <c r="R183" s="48" t="str">
        <f t="shared" si="102"/>
        <v/>
      </c>
      <c r="S183" s="48" t="str">
        <f t="shared" si="102"/>
        <v>x</v>
      </c>
      <c r="T183" s="48" t="str">
        <f t="shared" si="102"/>
        <v/>
      </c>
      <c r="U183" s="48" t="str">
        <f t="shared" si="102"/>
        <v/>
      </c>
      <c r="V183" s="48" t="str">
        <f t="shared" si="102"/>
        <v/>
      </c>
      <c r="W183" s="48" t="str">
        <f t="shared" si="102"/>
        <v>x</v>
      </c>
      <c r="X183" s="48" t="str">
        <f t="shared" si="102"/>
        <v/>
      </c>
      <c r="Y183" s="48" t="str">
        <f t="shared" si="102"/>
        <v/>
      </c>
      <c r="Z183" s="48" t="str">
        <f t="shared" si="102"/>
        <v/>
      </c>
      <c r="AA183" s="48" t="str">
        <f t="shared" si="102"/>
        <v/>
      </c>
      <c r="AB183" s="48" t="str">
        <f t="shared" si="102"/>
        <v/>
      </c>
      <c r="AC183" s="48" t="str">
        <f t="shared" si="102"/>
        <v/>
      </c>
      <c r="AD183" s="48" t="str">
        <f t="shared" si="102"/>
        <v/>
      </c>
      <c r="AE183" s="48" t="str">
        <f t="shared" si="102"/>
        <v/>
      </c>
      <c r="AF183" s="48" t="str">
        <f t="shared" si="102"/>
        <v/>
      </c>
      <c r="AG183" s="48" t="str">
        <f t="shared" si="102"/>
        <v/>
      </c>
      <c r="AH183" s="48" t="str">
        <f t="shared" si="102"/>
        <v/>
      </c>
      <c r="AI183" s="48" t="str">
        <f t="shared" si="102"/>
        <v/>
      </c>
      <c r="AJ183" s="48" t="str">
        <f t="shared" si="102"/>
        <v/>
      </c>
      <c r="AK183" s="48" t="str">
        <f t="shared" si="102"/>
        <v/>
      </c>
      <c r="AL183" s="48" t="str">
        <f t="shared" si="102"/>
        <v/>
      </c>
      <c r="AM183" s="44"/>
      <c r="AN183" s="51"/>
      <c r="AO183" s="51"/>
      <c r="AP183" s="52"/>
      <c r="AQ183" s="7">
        <f t="shared" si="2"/>
        <v>5</v>
      </c>
      <c r="AR183" s="7"/>
      <c r="AS183" s="47"/>
      <c r="AT183" s="47"/>
    </row>
    <row r="184" spans="1:46" ht="15.75" hidden="1" customHeight="1">
      <c r="A184" s="105" t="s">
        <v>102</v>
      </c>
      <c r="B184" s="105" t="s">
        <v>103</v>
      </c>
      <c r="C184" s="43" t="b">
        <f>ISNUMBER(SEARCH("precise location", AP184))</f>
        <v>0</v>
      </c>
      <c r="D184" s="43"/>
      <c r="E184" s="43" t="b">
        <f>ISNUMBER(SEARCH("coarse location", AP184))</f>
        <v>1</v>
      </c>
      <c r="F184" s="43"/>
      <c r="G184" s="43"/>
      <c r="H184" s="43" t="b">
        <f>ISNUMBER(SEARCH("name", AP184))</f>
        <v>0</v>
      </c>
      <c r="I184" s="43" t="b">
        <f>ISNUMBER(SEARCH("email", AP184))</f>
        <v>0</v>
      </c>
      <c r="J184" s="43" t="b">
        <f>ISNUMBER(SEARCH("phone number", AP184))</f>
        <v>0</v>
      </c>
      <c r="K184" s="43"/>
      <c r="L184" s="43"/>
      <c r="M184" s="43" t="b">
        <f>ISNUMBER(SEARCH("physical address", AP184))</f>
        <v>0</v>
      </c>
      <c r="N184" s="43"/>
      <c r="O184" s="44"/>
      <c r="P184" s="43" t="b">
        <f>ISNUMBER(SEARCH("device id", AP184))</f>
        <v>1</v>
      </c>
      <c r="Q184" s="44"/>
      <c r="R184" s="44"/>
      <c r="S184" s="44"/>
      <c r="T184" s="44"/>
      <c r="U184" s="44"/>
      <c r="V184" s="43" t="b">
        <f>ISNUMBER(SEARCH("product interaction", AP184))</f>
        <v>1</v>
      </c>
      <c r="W184" s="43" t="b">
        <f>ISNUMBER(SEARCH("browsing history", AP184))</f>
        <v>0</v>
      </c>
      <c r="X184" s="43" t="b">
        <f>ISNUMBER(SEARCH("diagnostic", AP184))</f>
        <v>1</v>
      </c>
      <c r="Y184" s="43" t="b">
        <f>ISNUMBER(SEARCH("search history", AP184))</f>
        <v>1</v>
      </c>
      <c r="Z184" s="43" t="b">
        <f>ISNUMBER(SEARCH("user id", AP184))</f>
        <v>0</v>
      </c>
      <c r="AA184" s="44"/>
      <c r="AB184" s="44"/>
      <c r="AC184" s="43" t="b">
        <f>ISNUMBER(SEARCH("credit info", AP184))</f>
        <v>0</v>
      </c>
      <c r="AD184" s="44"/>
      <c r="AE184" s="43" t="b">
        <f>ISNUMBER(SEARCH("purchase history", AP184))</f>
        <v>0</v>
      </c>
      <c r="AF184" s="43" t="b">
        <f>ISNUMBER(SEARCH("contact info", AP184))</f>
        <v>0</v>
      </c>
      <c r="AG184" s="44"/>
      <c r="AH184" s="43" t="b">
        <f>ISNUMBER(SEARCH("other user contact info", AP184))</f>
        <v>0</v>
      </c>
      <c r="AI184" s="43" t="b">
        <f>ISNUMBER(SEARCH("user content", AP184))</f>
        <v>0</v>
      </c>
      <c r="AJ184" s="43" t="b">
        <f>ISNUMBER(SEARCH("other financial info", AP184))</f>
        <v>0</v>
      </c>
      <c r="AK184" s="43" t="b">
        <f>ISNUMBER(SEARCH("other data", AP184))</f>
        <v>0</v>
      </c>
      <c r="AL184" s="43" t="b">
        <f>ISNUMBER(SEARCH("sensitive info", AP184))</f>
        <v>1</v>
      </c>
      <c r="AM184" s="44"/>
      <c r="AN184" s="51">
        <v>1242545199</v>
      </c>
      <c r="AO184" s="51" t="s">
        <v>132</v>
      </c>
      <c r="AP184" s="52" t="s">
        <v>186</v>
      </c>
      <c r="AQ184" s="7">
        <f t="shared" si="2"/>
        <v>0</v>
      </c>
      <c r="AR184" s="7"/>
      <c r="AS184" s="46"/>
      <c r="AT184" s="46"/>
    </row>
    <row r="185" spans="1:46" ht="15.75" hidden="1" customHeight="1">
      <c r="A185" s="101"/>
      <c r="B185" s="101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4" t="s">
        <v>124</v>
      </c>
      <c r="P185" s="44" t="s">
        <v>124</v>
      </c>
      <c r="Q185" s="44"/>
      <c r="R185" s="44"/>
      <c r="S185" s="44"/>
      <c r="T185" s="44"/>
      <c r="U185" s="44"/>
      <c r="V185" s="43"/>
      <c r="W185" s="43"/>
      <c r="X185" s="43"/>
      <c r="Y185" s="43"/>
      <c r="Z185" s="43"/>
      <c r="AA185" s="44"/>
      <c r="AB185" s="44"/>
      <c r="AC185" s="43"/>
      <c r="AD185" s="44"/>
      <c r="AE185" s="43"/>
      <c r="AF185" s="43"/>
      <c r="AG185" s="44"/>
      <c r="AH185" s="43"/>
      <c r="AI185" s="43"/>
      <c r="AJ185" s="43"/>
      <c r="AK185" s="43"/>
      <c r="AL185" s="43"/>
      <c r="AM185" s="44"/>
      <c r="AN185" s="44"/>
      <c r="AO185" s="51"/>
      <c r="AP185" s="45"/>
      <c r="AQ185" s="7">
        <f t="shared" si="2"/>
        <v>2</v>
      </c>
      <c r="AR185" s="7"/>
      <c r="AS185" s="47"/>
      <c r="AT185" s="47"/>
    </row>
    <row r="186" spans="1:46" ht="15.75" hidden="1" customHeight="1">
      <c r="A186" s="101"/>
      <c r="B186" s="101"/>
      <c r="C186" s="50" t="b">
        <f t="shared" ref="C186:AL186" si="103">IF(C185="x",TRUE,FALSE)</f>
        <v>0</v>
      </c>
      <c r="D186" s="50" t="b">
        <f t="shared" si="103"/>
        <v>0</v>
      </c>
      <c r="E186" s="50" t="b">
        <f t="shared" si="103"/>
        <v>0</v>
      </c>
      <c r="F186" s="50" t="b">
        <f t="shared" si="103"/>
        <v>0</v>
      </c>
      <c r="G186" s="50" t="b">
        <f t="shared" si="103"/>
        <v>0</v>
      </c>
      <c r="H186" s="50" t="b">
        <f t="shared" si="103"/>
        <v>0</v>
      </c>
      <c r="I186" s="50" t="b">
        <f t="shared" si="103"/>
        <v>0</v>
      </c>
      <c r="J186" s="50" t="b">
        <f t="shared" si="103"/>
        <v>0</v>
      </c>
      <c r="K186" s="50" t="b">
        <f t="shared" si="103"/>
        <v>0</v>
      </c>
      <c r="L186" s="50" t="b">
        <f t="shared" si="103"/>
        <v>0</v>
      </c>
      <c r="M186" s="50" t="b">
        <f t="shared" si="103"/>
        <v>0</v>
      </c>
      <c r="N186" s="50" t="b">
        <f t="shared" si="103"/>
        <v>0</v>
      </c>
      <c r="O186" s="50" t="b">
        <f t="shared" si="103"/>
        <v>1</v>
      </c>
      <c r="P186" s="50" t="b">
        <f t="shared" si="103"/>
        <v>1</v>
      </c>
      <c r="Q186" s="50" t="b">
        <f t="shared" si="103"/>
        <v>0</v>
      </c>
      <c r="R186" s="50" t="b">
        <f t="shared" si="103"/>
        <v>0</v>
      </c>
      <c r="S186" s="50" t="b">
        <f t="shared" si="103"/>
        <v>0</v>
      </c>
      <c r="T186" s="50" t="b">
        <f t="shared" si="103"/>
        <v>0</v>
      </c>
      <c r="U186" s="50" t="b">
        <f t="shared" si="103"/>
        <v>0</v>
      </c>
      <c r="V186" s="50" t="b">
        <f t="shared" si="103"/>
        <v>0</v>
      </c>
      <c r="W186" s="50" t="b">
        <f t="shared" si="103"/>
        <v>0</v>
      </c>
      <c r="X186" s="50" t="b">
        <f t="shared" si="103"/>
        <v>0</v>
      </c>
      <c r="Y186" s="50" t="b">
        <f t="shared" si="103"/>
        <v>0</v>
      </c>
      <c r="Z186" s="50" t="b">
        <f t="shared" si="103"/>
        <v>0</v>
      </c>
      <c r="AA186" s="50" t="b">
        <f t="shared" si="103"/>
        <v>0</v>
      </c>
      <c r="AB186" s="50" t="b">
        <f t="shared" si="103"/>
        <v>0</v>
      </c>
      <c r="AC186" s="50" t="b">
        <f t="shared" si="103"/>
        <v>0</v>
      </c>
      <c r="AD186" s="50" t="b">
        <f t="shared" si="103"/>
        <v>0</v>
      </c>
      <c r="AE186" s="50" t="b">
        <f t="shared" si="103"/>
        <v>0</v>
      </c>
      <c r="AF186" s="50" t="b">
        <f t="shared" si="103"/>
        <v>0</v>
      </c>
      <c r="AG186" s="50" t="b">
        <f t="shared" si="103"/>
        <v>0</v>
      </c>
      <c r="AH186" s="50" t="b">
        <f t="shared" si="103"/>
        <v>0</v>
      </c>
      <c r="AI186" s="50" t="b">
        <f t="shared" si="103"/>
        <v>0</v>
      </c>
      <c r="AJ186" s="50" t="b">
        <f t="shared" si="103"/>
        <v>0</v>
      </c>
      <c r="AK186" s="50" t="b">
        <f t="shared" si="103"/>
        <v>0</v>
      </c>
      <c r="AL186" s="50" t="b">
        <f t="shared" si="103"/>
        <v>0</v>
      </c>
      <c r="AM186" s="44"/>
      <c r="AN186" s="44"/>
      <c r="AO186" s="51"/>
      <c r="AP186" s="45"/>
      <c r="AQ186" s="7">
        <f t="shared" si="2"/>
        <v>0</v>
      </c>
      <c r="AR186" s="7"/>
      <c r="AS186" s="46"/>
      <c r="AT186" s="46"/>
    </row>
    <row r="187" spans="1:46" ht="15.75" customHeight="1">
      <c r="A187" s="101"/>
      <c r="B187" s="101"/>
      <c r="C187" s="48" t="str">
        <f t="shared" ref="C187:AL187" si="104">IF(OR(AND(C184=FALSE,C186=TRUE),AND(ISBLANK(C184),C186=TRUE)),"x","")</f>
        <v/>
      </c>
      <c r="D187" s="48" t="str">
        <f t="shared" si="104"/>
        <v/>
      </c>
      <c r="E187" s="48" t="str">
        <f t="shared" si="104"/>
        <v/>
      </c>
      <c r="F187" s="48" t="str">
        <f t="shared" si="104"/>
        <v/>
      </c>
      <c r="G187" s="48" t="str">
        <f t="shared" si="104"/>
        <v/>
      </c>
      <c r="H187" s="48" t="str">
        <f t="shared" si="104"/>
        <v/>
      </c>
      <c r="I187" s="48" t="str">
        <f t="shared" si="104"/>
        <v/>
      </c>
      <c r="J187" s="48" t="str">
        <f t="shared" si="104"/>
        <v/>
      </c>
      <c r="K187" s="48" t="str">
        <f t="shared" si="104"/>
        <v/>
      </c>
      <c r="L187" s="48" t="str">
        <f t="shared" si="104"/>
        <v/>
      </c>
      <c r="M187" s="48" t="str">
        <f t="shared" si="104"/>
        <v/>
      </c>
      <c r="N187" s="48" t="str">
        <f t="shared" si="104"/>
        <v/>
      </c>
      <c r="O187" s="48" t="str">
        <f t="shared" si="104"/>
        <v>x</v>
      </c>
      <c r="P187" s="48" t="str">
        <f t="shared" si="104"/>
        <v/>
      </c>
      <c r="Q187" s="48" t="str">
        <f t="shared" si="104"/>
        <v/>
      </c>
      <c r="R187" s="48" t="str">
        <f t="shared" si="104"/>
        <v/>
      </c>
      <c r="S187" s="48" t="str">
        <f t="shared" si="104"/>
        <v/>
      </c>
      <c r="T187" s="48" t="str">
        <f t="shared" si="104"/>
        <v/>
      </c>
      <c r="U187" s="48" t="str">
        <f t="shared" si="104"/>
        <v/>
      </c>
      <c r="V187" s="48" t="str">
        <f t="shared" si="104"/>
        <v/>
      </c>
      <c r="W187" s="48" t="str">
        <f t="shared" si="104"/>
        <v/>
      </c>
      <c r="X187" s="48" t="str">
        <f t="shared" si="104"/>
        <v/>
      </c>
      <c r="Y187" s="48" t="str">
        <f t="shared" si="104"/>
        <v/>
      </c>
      <c r="Z187" s="48" t="str">
        <f t="shared" si="104"/>
        <v/>
      </c>
      <c r="AA187" s="48" t="str">
        <f t="shared" si="104"/>
        <v/>
      </c>
      <c r="AB187" s="48" t="str">
        <f t="shared" si="104"/>
        <v/>
      </c>
      <c r="AC187" s="48" t="str">
        <f t="shared" si="104"/>
        <v/>
      </c>
      <c r="AD187" s="48" t="str">
        <f t="shared" si="104"/>
        <v/>
      </c>
      <c r="AE187" s="48" t="str">
        <f t="shared" si="104"/>
        <v/>
      </c>
      <c r="AF187" s="48" t="str">
        <f t="shared" si="104"/>
        <v/>
      </c>
      <c r="AG187" s="48" t="str">
        <f t="shared" si="104"/>
        <v/>
      </c>
      <c r="AH187" s="48" t="str">
        <f t="shared" si="104"/>
        <v/>
      </c>
      <c r="AI187" s="48" t="str">
        <f t="shared" si="104"/>
        <v/>
      </c>
      <c r="AJ187" s="48" t="str">
        <f t="shared" si="104"/>
        <v/>
      </c>
      <c r="AK187" s="48" t="str">
        <f t="shared" si="104"/>
        <v/>
      </c>
      <c r="AL187" s="48" t="str">
        <f t="shared" si="104"/>
        <v/>
      </c>
      <c r="AM187" s="44"/>
      <c r="AN187" s="44"/>
      <c r="AO187" s="51"/>
      <c r="AP187" s="45"/>
      <c r="AQ187" s="7">
        <f t="shared" si="2"/>
        <v>1</v>
      </c>
      <c r="AR187" s="7"/>
      <c r="AS187" s="47"/>
      <c r="AT187" s="47"/>
    </row>
    <row r="188" spans="1:46" ht="15.75" hidden="1" customHeight="1">
      <c r="A188" s="101"/>
      <c r="B188" s="105" t="s">
        <v>104</v>
      </c>
      <c r="C188" s="43" t="b">
        <f>ISNUMBER(SEARCH("precise location", AP188))</f>
        <v>0</v>
      </c>
      <c r="D188" s="43"/>
      <c r="E188" s="43" t="b">
        <f>ISNUMBER(SEARCH("coarse location", AP188))</f>
        <v>0</v>
      </c>
      <c r="F188" s="43"/>
      <c r="G188" s="43"/>
      <c r="H188" s="43" t="b">
        <f>ISNUMBER(SEARCH("name", AP188))</f>
        <v>0</v>
      </c>
      <c r="I188" s="43" t="b">
        <f>ISNUMBER(SEARCH("email", AP188))</f>
        <v>0</v>
      </c>
      <c r="J188" s="43" t="b">
        <f>ISNUMBER(SEARCH("phone number", AP188))</f>
        <v>0</v>
      </c>
      <c r="K188" s="43"/>
      <c r="L188" s="43"/>
      <c r="M188" s="43" t="b">
        <f>ISNUMBER(SEARCH("physical address", AP188))</f>
        <v>0</v>
      </c>
      <c r="N188" s="43"/>
      <c r="O188" s="44"/>
      <c r="P188" s="43" t="b">
        <f>ISNUMBER(SEARCH("device id", AP188))</f>
        <v>1</v>
      </c>
      <c r="Q188" s="44"/>
      <c r="R188" s="44"/>
      <c r="S188" s="44"/>
      <c r="T188" s="44"/>
      <c r="U188" s="44"/>
      <c r="V188" s="43" t="b">
        <f>ISNUMBER(SEARCH("product interaction", AP188))</f>
        <v>1</v>
      </c>
      <c r="W188" s="43" t="b">
        <f>ISNUMBER(SEARCH("browsing history", AP188))</f>
        <v>0</v>
      </c>
      <c r="X188" s="43" t="b">
        <f>ISNUMBER(SEARCH("diagnostic", AP188))</f>
        <v>1</v>
      </c>
      <c r="Y188" s="43" t="b">
        <f>ISNUMBER(SEARCH("search history", AP188))</f>
        <v>0</v>
      </c>
      <c r="Z188" s="43" t="b">
        <f>ISNUMBER(SEARCH("user id", AP188))</f>
        <v>1</v>
      </c>
      <c r="AA188" s="44"/>
      <c r="AB188" s="44"/>
      <c r="AC188" s="43" t="b">
        <f>ISNUMBER(SEARCH("credit info", AP188))</f>
        <v>0</v>
      </c>
      <c r="AD188" s="44"/>
      <c r="AE188" s="43" t="b">
        <f>ISNUMBER(SEARCH("purchase history", AP188))</f>
        <v>1</v>
      </c>
      <c r="AF188" s="43" t="b">
        <f>ISNUMBER(SEARCH("contact info", AP188))</f>
        <v>0</v>
      </c>
      <c r="AG188" s="44"/>
      <c r="AH188" s="43" t="b">
        <f>ISNUMBER(SEARCH("other user contact info", AP188))</f>
        <v>0</v>
      </c>
      <c r="AI188" s="43" t="b">
        <f>ISNUMBER(SEARCH("user content", AP188))</f>
        <v>0</v>
      </c>
      <c r="AJ188" s="43" t="b">
        <f>ISNUMBER(SEARCH("other financial info", AP188))</f>
        <v>0</v>
      </c>
      <c r="AK188" s="43" t="b">
        <f>ISNUMBER(SEARCH("other data", AP188))</f>
        <v>0</v>
      </c>
      <c r="AL188" s="43" t="b">
        <f>ISNUMBER(SEARCH("sensitive info", AP188))</f>
        <v>0</v>
      </c>
      <c r="AM188" s="44"/>
      <c r="AN188" s="44">
        <v>1542742219</v>
      </c>
      <c r="AO188" s="51"/>
      <c r="AP188" s="45" t="s">
        <v>217</v>
      </c>
      <c r="AQ188" s="7">
        <f t="shared" si="2"/>
        <v>0</v>
      </c>
      <c r="AR188" s="7"/>
      <c r="AS188" s="46"/>
      <c r="AT188" s="46"/>
    </row>
    <row r="189" spans="1:46" ht="15.75" hidden="1" customHeight="1">
      <c r="A189" s="101"/>
      <c r="B189" s="101"/>
      <c r="C189" s="43" t="s">
        <v>124</v>
      </c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 t="s">
        <v>124</v>
      </c>
      <c r="O189" s="44" t="s">
        <v>124</v>
      </c>
      <c r="P189" s="44" t="s">
        <v>124</v>
      </c>
      <c r="Q189" s="44"/>
      <c r="R189" s="44"/>
      <c r="S189" s="44" t="s">
        <v>124</v>
      </c>
      <c r="T189" s="44" t="s">
        <v>124</v>
      </c>
      <c r="U189" s="44"/>
      <c r="V189" s="44" t="s">
        <v>124</v>
      </c>
      <c r="W189" s="43"/>
      <c r="X189" s="43"/>
      <c r="Y189" s="43"/>
      <c r="Z189" s="43"/>
      <c r="AA189" s="44"/>
      <c r="AB189" s="44"/>
      <c r="AC189" s="43"/>
      <c r="AD189" s="44"/>
      <c r="AE189" s="43"/>
      <c r="AF189" s="43"/>
      <c r="AG189" s="44"/>
      <c r="AH189" s="43"/>
      <c r="AI189" s="43"/>
      <c r="AJ189" s="43"/>
      <c r="AK189" s="43"/>
      <c r="AL189" s="43"/>
      <c r="AM189" s="44"/>
      <c r="AN189" s="44"/>
      <c r="AO189" s="51"/>
      <c r="AP189" s="45"/>
      <c r="AQ189" s="7">
        <f t="shared" si="2"/>
        <v>7</v>
      </c>
      <c r="AR189" s="7"/>
      <c r="AS189" s="47"/>
      <c r="AT189" s="47"/>
    </row>
    <row r="190" spans="1:46" ht="15.75" hidden="1" customHeight="1">
      <c r="A190" s="101"/>
      <c r="B190" s="101"/>
      <c r="C190" s="50" t="b">
        <f t="shared" ref="C190:AL190" si="105">IF(C189="x",TRUE,FALSE)</f>
        <v>1</v>
      </c>
      <c r="D190" s="50" t="b">
        <f t="shared" si="105"/>
        <v>0</v>
      </c>
      <c r="E190" s="50" t="b">
        <f t="shared" si="105"/>
        <v>0</v>
      </c>
      <c r="F190" s="50" t="b">
        <f t="shared" si="105"/>
        <v>0</v>
      </c>
      <c r="G190" s="50" t="b">
        <f t="shared" si="105"/>
        <v>0</v>
      </c>
      <c r="H190" s="50" t="b">
        <f t="shared" si="105"/>
        <v>0</v>
      </c>
      <c r="I190" s="50" t="b">
        <f t="shared" si="105"/>
        <v>0</v>
      </c>
      <c r="J190" s="50" t="b">
        <f t="shared" si="105"/>
        <v>0</v>
      </c>
      <c r="K190" s="50" t="b">
        <f t="shared" si="105"/>
        <v>0</v>
      </c>
      <c r="L190" s="50" t="b">
        <f t="shared" si="105"/>
        <v>0</v>
      </c>
      <c r="M190" s="50" t="b">
        <f t="shared" si="105"/>
        <v>0</v>
      </c>
      <c r="N190" s="50" t="b">
        <f t="shared" si="105"/>
        <v>1</v>
      </c>
      <c r="O190" s="50" t="b">
        <f t="shared" si="105"/>
        <v>1</v>
      </c>
      <c r="P190" s="50" t="b">
        <f t="shared" si="105"/>
        <v>1</v>
      </c>
      <c r="Q190" s="50" t="b">
        <f t="shared" si="105"/>
        <v>0</v>
      </c>
      <c r="R190" s="50" t="b">
        <f t="shared" si="105"/>
        <v>0</v>
      </c>
      <c r="S190" s="50" t="b">
        <f t="shared" si="105"/>
        <v>1</v>
      </c>
      <c r="T190" s="50" t="b">
        <f t="shared" si="105"/>
        <v>1</v>
      </c>
      <c r="U190" s="50" t="b">
        <f t="shared" si="105"/>
        <v>0</v>
      </c>
      <c r="V190" s="50" t="b">
        <f t="shared" si="105"/>
        <v>1</v>
      </c>
      <c r="W190" s="50" t="b">
        <f t="shared" si="105"/>
        <v>0</v>
      </c>
      <c r="X190" s="50" t="b">
        <f t="shared" si="105"/>
        <v>0</v>
      </c>
      <c r="Y190" s="50" t="b">
        <f t="shared" si="105"/>
        <v>0</v>
      </c>
      <c r="Z190" s="50" t="b">
        <f t="shared" si="105"/>
        <v>0</v>
      </c>
      <c r="AA190" s="50" t="b">
        <f t="shared" si="105"/>
        <v>0</v>
      </c>
      <c r="AB190" s="50" t="b">
        <f t="shared" si="105"/>
        <v>0</v>
      </c>
      <c r="AC190" s="50" t="b">
        <f t="shared" si="105"/>
        <v>0</v>
      </c>
      <c r="AD190" s="50" t="b">
        <f t="shared" si="105"/>
        <v>0</v>
      </c>
      <c r="AE190" s="50" t="b">
        <f t="shared" si="105"/>
        <v>0</v>
      </c>
      <c r="AF190" s="50" t="b">
        <f t="shared" si="105"/>
        <v>0</v>
      </c>
      <c r="AG190" s="50" t="b">
        <f t="shared" si="105"/>
        <v>0</v>
      </c>
      <c r="AH190" s="50" t="b">
        <f t="shared" si="105"/>
        <v>0</v>
      </c>
      <c r="AI190" s="50" t="b">
        <f t="shared" si="105"/>
        <v>0</v>
      </c>
      <c r="AJ190" s="50" t="b">
        <f t="shared" si="105"/>
        <v>0</v>
      </c>
      <c r="AK190" s="50" t="b">
        <f t="shared" si="105"/>
        <v>0</v>
      </c>
      <c r="AL190" s="50" t="b">
        <f t="shared" si="105"/>
        <v>0</v>
      </c>
      <c r="AM190" s="44"/>
      <c r="AN190" s="44"/>
      <c r="AO190" s="51"/>
      <c r="AP190" s="45"/>
      <c r="AQ190" s="7">
        <f t="shared" si="2"/>
        <v>0</v>
      </c>
      <c r="AR190" s="7"/>
      <c r="AS190" s="46"/>
      <c r="AT190" s="46"/>
    </row>
    <row r="191" spans="1:46" ht="15.75" customHeight="1">
      <c r="A191" s="101"/>
      <c r="B191" s="101"/>
      <c r="C191" s="48" t="str">
        <f t="shared" ref="C191:AL191" si="106">IF(OR(AND(C188=FALSE,C190=TRUE),AND(ISBLANK(C188),C190=TRUE)),"x","")</f>
        <v>x</v>
      </c>
      <c r="D191" s="48" t="str">
        <f t="shared" si="106"/>
        <v/>
      </c>
      <c r="E191" s="48" t="str">
        <f t="shared" si="106"/>
        <v/>
      </c>
      <c r="F191" s="48" t="str">
        <f t="shared" si="106"/>
        <v/>
      </c>
      <c r="G191" s="48" t="str">
        <f t="shared" si="106"/>
        <v/>
      </c>
      <c r="H191" s="48" t="str">
        <f t="shared" si="106"/>
        <v/>
      </c>
      <c r="I191" s="48" t="str">
        <f t="shared" si="106"/>
        <v/>
      </c>
      <c r="J191" s="48" t="str">
        <f t="shared" si="106"/>
        <v/>
      </c>
      <c r="K191" s="48" t="str">
        <f t="shared" si="106"/>
        <v/>
      </c>
      <c r="L191" s="48" t="str">
        <f t="shared" si="106"/>
        <v/>
      </c>
      <c r="M191" s="48" t="str">
        <f t="shared" si="106"/>
        <v/>
      </c>
      <c r="N191" s="48" t="str">
        <f t="shared" si="106"/>
        <v>x</v>
      </c>
      <c r="O191" s="48" t="str">
        <f t="shared" si="106"/>
        <v>x</v>
      </c>
      <c r="P191" s="48" t="str">
        <f t="shared" si="106"/>
        <v/>
      </c>
      <c r="Q191" s="48" t="str">
        <f t="shared" si="106"/>
        <v/>
      </c>
      <c r="R191" s="48" t="str">
        <f t="shared" si="106"/>
        <v/>
      </c>
      <c r="S191" s="48" t="str">
        <f t="shared" si="106"/>
        <v>x</v>
      </c>
      <c r="T191" s="48" t="str">
        <f t="shared" si="106"/>
        <v>x</v>
      </c>
      <c r="U191" s="48" t="str">
        <f t="shared" si="106"/>
        <v/>
      </c>
      <c r="V191" s="48" t="str">
        <f t="shared" si="106"/>
        <v/>
      </c>
      <c r="W191" s="48" t="str">
        <f t="shared" si="106"/>
        <v/>
      </c>
      <c r="X191" s="48" t="str">
        <f t="shared" si="106"/>
        <v/>
      </c>
      <c r="Y191" s="48" t="str">
        <f t="shared" si="106"/>
        <v/>
      </c>
      <c r="Z191" s="48" t="str">
        <f t="shared" si="106"/>
        <v/>
      </c>
      <c r="AA191" s="48" t="str">
        <f t="shared" si="106"/>
        <v/>
      </c>
      <c r="AB191" s="48" t="str">
        <f t="shared" si="106"/>
        <v/>
      </c>
      <c r="AC191" s="48" t="str">
        <f t="shared" si="106"/>
        <v/>
      </c>
      <c r="AD191" s="48" t="str">
        <f t="shared" si="106"/>
        <v/>
      </c>
      <c r="AE191" s="48" t="str">
        <f t="shared" si="106"/>
        <v/>
      </c>
      <c r="AF191" s="48" t="str">
        <f t="shared" si="106"/>
        <v/>
      </c>
      <c r="AG191" s="48" t="str">
        <f t="shared" si="106"/>
        <v/>
      </c>
      <c r="AH191" s="48" t="str">
        <f t="shared" si="106"/>
        <v/>
      </c>
      <c r="AI191" s="48" t="str">
        <f t="shared" si="106"/>
        <v/>
      </c>
      <c r="AJ191" s="48" t="str">
        <f t="shared" si="106"/>
        <v/>
      </c>
      <c r="AK191" s="48" t="str">
        <f t="shared" si="106"/>
        <v/>
      </c>
      <c r="AL191" s="48" t="str">
        <f t="shared" si="106"/>
        <v/>
      </c>
      <c r="AM191" s="44"/>
      <c r="AN191" s="44"/>
      <c r="AO191" s="51"/>
      <c r="AP191" s="45"/>
      <c r="AQ191" s="7">
        <f t="shared" si="2"/>
        <v>5</v>
      </c>
      <c r="AR191" s="7"/>
      <c r="AS191" s="47"/>
      <c r="AT191" s="47"/>
    </row>
    <row r="192" spans="1:46" ht="15.75" hidden="1" customHeight="1">
      <c r="A192" s="101"/>
      <c r="B192" s="105" t="s">
        <v>189</v>
      </c>
      <c r="C192" s="43" t="b">
        <f>ISNUMBER(SEARCH("precise location", AP192))</f>
        <v>1</v>
      </c>
      <c r="D192" s="43"/>
      <c r="E192" s="43" t="b">
        <f>ISNUMBER(SEARCH("coarse location", AP192))</f>
        <v>1</v>
      </c>
      <c r="F192" s="43"/>
      <c r="G192" s="43"/>
      <c r="H192" s="43" t="b">
        <f>ISNUMBER(SEARCH("name", AP192))</f>
        <v>1</v>
      </c>
      <c r="I192" s="43" t="b">
        <f>ISNUMBER(SEARCH("email", AP192))</f>
        <v>1</v>
      </c>
      <c r="J192" s="43" t="b">
        <f>ISNUMBER(SEARCH("phone number", AP192))</f>
        <v>1</v>
      </c>
      <c r="K192" s="43"/>
      <c r="L192" s="43"/>
      <c r="M192" s="43" t="b">
        <f>ISNUMBER(SEARCH("physical address", AP192))</f>
        <v>0</v>
      </c>
      <c r="N192" s="43"/>
      <c r="O192" s="44"/>
      <c r="P192" s="43" t="b">
        <f>ISNUMBER(SEARCH("device id", AP192))</f>
        <v>1</v>
      </c>
      <c r="Q192" s="44"/>
      <c r="R192" s="44"/>
      <c r="S192" s="44"/>
      <c r="T192" s="44"/>
      <c r="U192" s="44"/>
      <c r="V192" s="43" t="b">
        <f>ISNUMBER(SEARCH("product interaction", AP192))</f>
        <v>1</v>
      </c>
      <c r="W192" s="43" t="b">
        <f>ISNUMBER(SEARCH("browsing history", AP192))</f>
        <v>0</v>
      </c>
      <c r="X192" s="43" t="b">
        <f>ISNUMBER(SEARCH("diagnostic", AP192))</f>
        <v>1</v>
      </c>
      <c r="Y192" s="43" t="b">
        <f>ISNUMBER(SEARCH("search history", AP192))</f>
        <v>0</v>
      </c>
      <c r="Z192" s="43" t="b">
        <f>ISNUMBER(SEARCH("user id", AP192))</f>
        <v>0</v>
      </c>
      <c r="AA192" s="44"/>
      <c r="AB192" s="44"/>
      <c r="AC192" s="43" t="b">
        <f>ISNUMBER(SEARCH("credit info", AP192))</f>
        <v>0</v>
      </c>
      <c r="AD192" s="44"/>
      <c r="AE192" s="43" t="b">
        <f>ISNUMBER(SEARCH("purchase history", AP192))</f>
        <v>0</v>
      </c>
      <c r="AF192" s="43" t="b">
        <f>ISNUMBER(SEARCH("contact info", AP192))</f>
        <v>1</v>
      </c>
      <c r="AG192" s="44"/>
      <c r="AH192" s="43" t="b">
        <f>ISNUMBER(SEARCH("other user contact info", AP192))</f>
        <v>0</v>
      </c>
      <c r="AI192" s="43" t="b">
        <f>ISNUMBER(SEARCH("user content", AP192))</f>
        <v>1</v>
      </c>
      <c r="AJ192" s="43" t="b">
        <f>ISNUMBER(SEARCH("other financial info", AP192))</f>
        <v>0</v>
      </c>
      <c r="AK192" s="43" t="b">
        <f>ISNUMBER(SEARCH("other data", AP192))</f>
        <v>0</v>
      </c>
      <c r="AL192" s="43" t="b">
        <f>ISNUMBER(SEARCH("sensitive info", AP192))</f>
        <v>0</v>
      </c>
      <c r="AM192" s="44"/>
      <c r="AN192" s="44">
        <v>1305237481</v>
      </c>
      <c r="AO192" s="51"/>
      <c r="AP192" s="45" t="s">
        <v>190</v>
      </c>
      <c r="AQ192" s="7">
        <f t="shared" si="2"/>
        <v>0</v>
      </c>
      <c r="AR192" s="7"/>
      <c r="AS192" s="46"/>
      <c r="AT192" s="46"/>
    </row>
    <row r="193" spans="1:46" ht="15.75" hidden="1" customHeight="1">
      <c r="A193" s="101"/>
      <c r="B193" s="101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 t="s">
        <v>124</v>
      </c>
      <c r="O193" s="44" t="s">
        <v>124</v>
      </c>
      <c r="P193" s="44" t="s">
        <v>124</v>
      </c>
      <c r="Q193" s="44"/>
      <c r="R193" s="44"/>
      <c r="S193" s="44" t="s">
        <v>124</v>
      </c>
      <c r="T193" s="44"/>
      <c r="U193" s="44"/>
      <c r="V193" s="44"/>
      <c r="W193" s="44" t="s">
        <v>124</v>
      </c>
      <c r="X193" s="43"/>
      <c r="Y193" s="43"/>
      <c r="Z193" s="43"/>
      <c r="AA193" s="44"/>
      <c r="AB193" s="44"/>
      <c r="AC193" s="43"/>
      <c r="AD193" s="44"/>
      <c r="AE193" s="43"/>
      <c r="AF193" s="43"/>
      <c r="AG193" s="44"/>
      <c r="AH193" s="43"/>
      <c r="AI193" s="43"/>
      <c r="AJ193" s="43"/>
      <c r="AK193" s="43"/>
      <c r="AL193" s="43"/>
      <c r="AM193" s="44"/>
      <c r="AN193" s="44"/>
      <c r="AO193" s="51"/>
      <c r="AP193" s="45"/>
      <c r="AQ193" s="7">
        <f t="shared" si="2"/>
        <v>5</v>
      </c>
      <c r="AR193" s="7"/>
      <c r="AS193" s="47"/>
      <c r="AT193" s="47"/>
    </row>
    <row r="194" spans="1:46" ht="15.75" hidden="1" customHeight="1">
      <c r="A194" s="101"/>
      <c r="B194" s="101"/>
      <c r="C194" s="50" t="b">
        <f t="shared" ref="C194:AL194" si="107">IF(C193="x",TRUE,FALSE)</f>
        <v>0</v>
      </c>
      <c r="D194" s="50" t="b">
        <f t="shared" si="107"/>
        <v>0</v>
      </c>
      <c r="E194" s="50" t="b">
        <f t="shared" si="107"/>
        <v>0</v>
      </c>
      <c r="F194" s="50" t="b">
        <f t="shared" si="107"/>
        <v>0</v>
      </c>
      <c r="G194" s="50" t="b">
        <f t="shared" si="107"/>
        <v>0</v>
      </c>
      <c r="H194" s="50" t="b">
        <f t="shared" si="107"/>
        <v>0</v>
      </c>
      <c r="I194" s="50" t="b">
        <f t="shared" si="107"/>
        <v>0</v>
      </c>
      <c r="J194" s="50" t="b">
        <f t="shared" si="107"/>
        <v>0</v>
      </c>
      <c r="K194" s="50" t="b">
        <f t="shared" si="107"/>
        <v>0</v>
      </c>
      <c r="L194" s="50" t="b">
        <f t="shared" si="107"/>
        <v>0</v>
      </c>
      <c r="M194" s="50" t="b">
        <f t="shared" si="107"/>
        <v>0</v>
      </c>
      <c r="N194" s="50" t="b">
        <f t="shared" si="107"/>
        <v>1</v>
      </c>
      <c r="O194" s="50" t="b">
        <f t="shared" si="107"/>
        <v>1</v>
      </c>
      <c r="P194" s="50" t="b">
        <f t="shared" si="107"/>
        <v>1</v>
      </c>
      <c r="Q194" s="50" t="b">
        <f t="shared" si="107"/>
        <v>0</v>
      </c>
      <c r="R194" s="50" t="b">
        <f t="shared" si="107"/>
        <v>0</v>
      </c>
      <c r="S194" s="50" t="b">
        <f t="shared" si="107"/>
        <v>1</v>
      </c>
      <c r="T194" s="50" t="b">
        <f t="shared" si="107"/>
        <v>0</v>
      </c>
      <c r="U194" s="50" t="b">
        <f t="shared" si="107"/>
        <v>0</v>
      </c>
      <c r="V194" s="50" t="b">
        <f t="shared" si="107"/>
        <v>0</v>
      </c>
      <c r="W194" s="50" t="b">
        <f t="shared" si="107"/>
        <v>1</v>
      </c>
      <c r="X194" s="50" t="b">
        <f t="shared" si="107"/>
        <v>0</v>
      </c>
      <c r="Y194" s="50" t="b">
        <f t="shared" si="107"/>
        <v>0</v>
      </c>
      <c r="Z194" s="50" t="b">
        <f t="shared" si="107"/>
        <v>0</v>
      </c>
      <c r="AA194" s="50" t="b">
        <f t="shared" si="107"/>
        <v>0</v>
      </c>
      <c r="AB194" s="50" t="b">
        <f t="shared" si="107"/>
        <v>0</v>
      </c>
      <c r="AC194" s="50" t="b">
        <f t="shared" si="107"/>
        <v>0</v>
      </c>
      <c r="AD194" s="50" t="b">
        <f t="shared" si="107"/>
        <v>0</v>
      </c>
      <c r="AE194" s="50" t="b">
        <f t="shared" si="107"/>
        <v>0</v>
      </c>
      <c r="AF194" s="50" t="b">
        <f t="shared" si="107"/>
        <v>0</v>
      </c>
      <c r="AG194" s="50" t="b">
        <f t="shared" si="107"/>
        <v>0</v>
      </c>
      <c r="AH194" s="50" t="b">
        <f t="shared" si="107"/>
        <v>0</v>
      </c>
      <c r="AI194" s="50" t="b">
        <f t="shared" si="107"/>
        <v>0</v>
      </c>
      <c r="AJ194" s="50" t="b">
        <f t="shared" si="107"/>
        <v>0</v>
      </c>
      <c r="AK194" s="50" t="b">
        <f t="shared" si="107"/>
        <v>0</v>
      </c>
      <c r="AL194" s="50" t="b">
        <f t="shared" si="107"/>
        <v>0</v>
      </c>
      <c r="AM194" s="44"/>
      <c r="AN194" s="44"/>
      <c r="AO194" s="51"/>
      <c r="AP194" s="45"/>
      <c r="AQ194" s="7">
        <f t="shared" si="2"/>
        <v>0</v>
      </c>
      <c r="AR194" s="7"/>
      <c r="AS194" s="46"/>
      <c r="AT194" s="46"/>
    </row>
    <row r="195" spans="1:46" ht="15.75" customHeight="1">
      <c r="A195" s="101"/>
      <c r="B195" s="101"/>
      <c r="C195" s="48" t="str">
        <f t="shared" ref="C195:AL195" si="108">IF(OR(AND(C192=FALSE,C194=TRUE),AND(ISBLANK(C192),C194=TRUE)),"x","")</f>
        <v/>
      </c>
      <c r="D195" s="48" t="str">
        <f t="shared" si="108"/>
        <v/>
      </c>
      <c r="E195" s="48" t="str">
        <f t="shared" si="108"/>
        <v/>
      </c>
      <c r="F195" s="48" t="str">
        <f t="shared" si="108"/>
        <v/>
      </c>
      <c r="G195" s="48" t="str">
        <f t="shared" si="108"/>
        <v/>
      </c>
      <c r="H195" s="48" t="str">
        <f t="shared" si="108"/>
        <v/>
      </c>
      <c r="I195" s="48" t="str">
        <f t="shared" si="108"/>
        <v/>
      </c>
      <c r="J195" s="48" t="str">
        <f t="shared" si="108"/>
        <v/>
      </c>
      <c r="K195" s="48" t="str">
        <f t="shared" si="108"/>
        <v/>
      </c>
      <c r="L195" s="48" t="str">
        <f t="shared" si="108"/>
        <v/>
      </c>
      <c r="M195" s="48" t="str">
        <f t="shared" si="108"/>
        <v/>
      </c>
      <c r="N195" s="48" t="str">
        <f t="shared" si="108"/>
        <v>x</v>
      </c>
      <c r="O195" s="48" t="str">
        <f t="shared" si="108"/>
        <v>x</v>
      </c>
      <c r="P195" s="48" t="str">
        <f t="shared" si="108"/>
        <v/>
      </c>
      <c r="Q195" s="48" t="str">
        <f t="shared" si="108"/>
        <v/>
      </c>
      <c r="R195" s="48" t="str">
        <f t="shared" si="108"/>
        <v/>
      </c>
      <c r="S195" s="48" t="str">
        <f t="shared" si="108"/>
        <v>x</v>
      </c>
      <c r="T195" s="48" t="str">
        <f t="shared" si="108"/>
        <v/>
      </c>
      <c r="U195" s="48" t="str">
        <f t="shared" si="108"/>
        <v/>
      </c>
      <c r="V195" s="48" t="str">
        <f t="shared" si="108"/>
        <v/>
      </c>
      <c r="W195" s="48" t="str">
        <f t="shared" si="108"/>
        <v>x</v>
      </c>
      <c r="X195" s="48" t="str">
        <f t="shared" si="108"/>
        <v/>
      </c>
      <c r="Y195" s="48" t="str">
        <f t="shared" si="108"/>
        <v/>
      </c>
      <c r="Z195" s="48" t="str">
        <f t="shared" si="108"/>
        <v/>
      </c>
      <c r="AA195" s="48" t="str">
        <f t="shared" si="108"/>
        <v/>
      </c>
      <c r="AB195" s="48" t="str">
        <f t="shared" si="108"/>
        <v/>
      </c>
      <c r="AC195" s="48" t="str">
        <f t="shared" si="108"/>
        <v/>
      </c>
      <c r="AD195" s="48" t="str">
        <f t="shared" si="108"/>
        <v/>
      </c>
      <c r="AE195" s="48" t="str">
        <f t="shared" si="108"/>
        <v/>
      </c>
      <c r="AF195" s="48" t="str">
        <f t="shared" si="108"/>
        <v/>
      </c>
      <c r="AG195" s="48" t="str">
        <f t="shared" si="108"/>
        <v/>
      </c>
      <c r="AH195" s="48" t="str">
        <f t="shared" si="108"/>
        <v/>
      </c>
      <c r="AI195" s="48" t="str">
        <f t="shared" si="108"/>
        <v/>
      </c>
      <c r="AJ195" s="48" t="str">
        <f t="shared" si="108"/>
        <v/>
      </c>
      <c r="AK195" s="48" t="str">
        <f t="shared" si="108"/>
        <v/>
      </c>
      <c r="AL195" s="48" t="str">
        <f t="shared" si="108"/>
        <v/>
      </c>
      <c r="AM195" s="44"/>
      <c r="AN195" s="44"/>
      <c r="AO195" s="51"/>
      <c r="AP195" s="45"/>
      <c r="AQ195" s="7">
        <f t="shared" si="2"/>
        <v>4</v>
      </c>
      <c r="AR195" s="7"/>
      <c r="AS195" s="47"/>
      <c r="AT195" s="47"/>
    </row>
    <row r="196" spans="1:46" ht="15.75" hidden="1" customHeight="1">
      <c r="A196" s="101"/>
      <c r="B196" s="105" t="s">
        <v>107</v>
      </c>
      <c r="C196" s="43" t="b">
        <f>ISNUMBER(SEARCH("precise location", AP196))</f>
        <v>0</v>
      </c>
      <c r="D196" s="43"/>
      <c r="E196" s="43" t="b">
        <f>ISNUMBER(SEARCH("coarse location", AP196))</f>
        <v>0</v>
      </c>
      <c r="F196" s="43"/>
      <c r="G196" s="43"/>
      <c r="H196" s="43" t="b">
        <f>ISNUMBER(SEARCH("name", AP196))</f>
        <v>0</v>
      </c>
      <c r="I196" s="43" t="b">
        <f>ISNUMBER(SEARCH("email", AP196))</f>
        <v>0</v>
      </c>
      <c r="J196" s="43" t="b">
        <f>ISNUMBER(SEARCH("phone number", AP196))</f>
        <v>0</v>
      </c>
      <c r="K196" s="43"/>
      <c r="L196" s="43"/>
      <c r="M196" s="43" t="b">
        <f>ISNUMBER(SEARCH("physical address", AP196))</f>
        <v>0</v>
      </c>
      <c r="N196" s="43"/>
      <c r="O196" s="44"/>
      <c r="P196" s="43" t="b">
        <f>ISNUMBER(SEARCH("device id", AP196))</f>
        <v>1</v>
      </c>
      <c r="Q196" s="44"/>
      <c r="R196" s="44"/>
      <c r="S196" s="44"/>
      <c r="T196" s="44"/>
      <c r="U196" s="44"/>
      <c r="V196" s="43" t="b">
        <f>ISNUMBER(SEARCH("product interaction", AP196))</f>
        <v>1</v>
      </c>
      <c r="W196" s="43" t="b">
        <f>ISNUMBER(SEARCH("browsing history", AP196))</f>
        <v>0</v>
      </c>
      <c r="X196" s="43" t="b">
        <f>ISNUMBER(SEARCH("diagnostic", AP196))</f>
        <v>1</v>
      </c>
      <c r="Y196" s="43" t="b">
        <f>ISNUMBER(SEARCH("search history", AP196))</f>
        <v>0</v>
      </c>
      <c r="Z196" s="43" t="b">
        <f>ISNUMBER(SEARCH("user id", AP196))</f>
        <v>0</v>
      </c>
      <c r="AA196" s="44"/>
      <c r="AB196" s="44"/>
      <c r="AC196" s="43" t="b">
        <f>ISNUMBER(SEARCH("credit info", AP196))</f>
        <v>0</v>
      </c>
      <c r="AD196" s="44"/>
      <c r="AE196" s="43" t="b">
        <f>ISNUMBER(SEARCH("purchase history", AP196))</f>
        <v>0</v>
      </c>
      <c r="AF196" s="43" t="b">
        <f>ISNUMBER(SEARCH("contact info", AP196))</f>
        <v>0</v>
      </c>
      <c r="AG196" s="44"/>
      <c r="AH196" s="43" t="b">
        <f>ISNUMBER(SEARCH("other user contact info", AP196))</f>
        <v>0</v>
      </c>
      <c r="AI196" s="43" t="b">
        <f>ISNUMBER(SEARCH("user content", AP196))</f>
        <v>0</v>
      </c>
      <c r="AJ196" s="43" t="b">
        <f>ISNUMBER(SEARCH("other financial info", AP196))</f>
        <v>0</v>
      </c>
      <c r="AK196" s="43" t="b">
        <f>ISNUMBER(SEARCH("other data", AP196))</f>
        <v>0</v>
      </c>
      <c r="AL196" s="43" t="b">
        <f>ISNUMBER(SEARCH("sensitive info", AP196))</f>
        <v>0</v>
      </c>
      <c r="AM196" s="44"/>
      <c r="AN196" s="44">
        <v>1535446066</v>
      </c>
      <c r="AO196" s="51"/>
      <c r="AP196" s="45" t="s">
        <v>192</v>
      </c>
      <c r="AQ196" s="7">
        <f t="shared" si="2"/>
        <v>0</v>
      </c>
      <c r="AR196" s="7"/>
      <c r="AS196" s="46"/>
      <c r="AT196" s="46"/>
    </row>
    <row r="197" spans="1:46" ht="15.75" hidden="1" customHeight="1">
      <c r="A197" s="101"/>
      <c r="B197" s="101"/>
      <c r="C197" s="43" t="s">
        <v>124</v>
      </c>
      <c r="D197" s="43"/>
      <c r="E197" s="43"/>
      <c r="F197" s="43"/>
      <c r="G197" s="43"/>
      <c r="H197" s="43"/>
      <c r="I197" s="43" t="s">
        <v>124</v>
      </c>
      <c r="J197" s="43"/>
      <c r="K197" s="43"/>
      <c r="L197" s="43"/>
      <c r="M197" s="43"/>
      <c r="N197" s="43" t="s">
        <v>124</v>
      </c>
      <c r="O197" s="44" t="s">
        <v>124</v>
      </c>
      <c r="P197" s="44" t="s">
        <v>124</v>
      </c>
      <c r="Q197" s="44"/>
      <c r="R197" s="44"/>
      <c r="S197" s="44" t="s">
        <v>124</v>
      </c>
      <c r="T197" s="44"/>
      <c r="U197" s="44"/>
      <c r="V197" s="44" t="s">
        <v>124</v>
      </c>
      <c r="W197" s="44" t="s">
        <v>124</v>
      </c>
      <c r="X197" s="43"/>
      <c r="Y197" s="43"/>
      <c r="Z197" s="43"/>
      <c r="AA197" s="44"/>
      <c r="AB197" s="44"/>
      <c r="AC197" s="43"/>
      <c r="AD197" s="44"/>
      <c r="AE197" s="43"/>
      <c r="AF197" s="43"/>
      <c r="AG197" s="44"/>
      <c r="AH197" s="43"/>
      <c r="AI197" s="43"/>
      <c r="AJ197" s="43"/>
      <c r="AK197" s="43"/>
      <c r="AL197" s="43"/>
      <c r="AM197" s="44"/>
      <c r="AN197" s="44"/>
      <c r="AO197" s="51"/>
      <c r="AP197" s="45"/>
      <c r="AQ197" s="7">
        <f t="shared" si="2"/>
        <v>8</v>
      </c>
      <c r="AR197" s="7"/>
      <c r="AS197" s="47"/>
      <c r="AT197" s="47"/>
    </row>
    <row r="198" spans="1:46" ht="15.75" hidden="1" customHeight="1">
      <c r="A198" s="101"/>
      <c r="B198" s="101"/>
      <c r="C198" s="50" t="b">
        <f t="shared" ref="C198:AL198" si="109">IF(C197="x",TRUE,FALSE)</f>
        <v>1</v>
      </c>
      <c r="D198" s="50" t="b">
        <f t="shared" si="109"/>
        <v>0</v>
      </c>
      <c r="E198" s="50" t="b">
        <f t="shared" si="109"/>
        <v>0</v>
      </c>
      <c r="F198" s="50" t="b">
        <f t="shared" si="109"/>
        <v>0</v>
      </c>
      <c r="G198" s="50" t="b">
        <f t="shared" si="109"/>
        <v>0</v>
      </c>
      <c r="H198" s="50" t="b">
        <f t="shared" si="109"/>
        <v>0</v>
      </c>
      <c r="I198" s="50" t="b">
        <f t="shared" si="109"/>
        <v>1</v>
      </c>
      <c r="J198" s="50" t="b">
        <f t="shared" si="109"/>
        <v>0</v>
      </c>
      <c r="K198" s="50" t="b">
        <f t="shared" si="109"/>
        <v>0</v>
      </c>
      <c r="L198" s="50" t="b">
        <f t="shared" si="109"/>
        <v>0</v>
      </c>
      <c r="M198" s="50" t="b">
        <f t="shared" si="109"/>
        <v>0</v>
      </c>
      <c r="N198" s="50" t="b">
        <f t="shared" si="109"/>
        <v>1</v>
      </c>
      <c r="O198" s="50" t="b">
        <f t="shared" si="109"/>
        <v>1</v>
      </c>
      <c r="P198" s="50" t="b">
        <f t="shared" si="109"/>
        <v>1</v>
      </c>
      <c r="Q198" s="50" t="b">
        <f t="shared" si="109"/>
        <v>0</v>
      </c>
      <c r="R198" s="50" t="b">
        <f t="shared" si="109"/>
        <v>0</v>
      </c>
      <c r="S198" s="50" t="b">
        <f t="shared" si="109"/>
        <v>1</v>
      </c>
      <c r="T198" s="50" t="b">
        <f t="shared" si="109"/>
        <v>0</v>
      </c>
      <c r="U198" s="50" t="b">
        <f t="shared" si="109"/>
        <v>0</v>
      </c>
      <c r="V198" s="50" t="b">
        <f t="shared" si="109"/>
        <v>1</v>
      </c>
      <c r="W198" s="50" t="b">
        <f t="shared" si="109"/>
        <v>1</v>
      </c>
      <c r="X198" s="50" t="b">
        <f t="shared" si="109"/>
        <v>0</v>
      </c>
      <c r="Y198" s="50" t="b">
        <f t="shared" si="109"/>
        <v>0</v>
      </c>
      <c r="Z198" s="50" t="b">
        <f t="shared" si="109"/>
        <v>0</v>
      </c>
      <c r="AA198" s="50" t="b">
        <f t="shared" si="109"/>
        <v>0</v>
      </c>
      <c r="AB198" s="50" t="b">
        <f t="shared" si="109"/>
        <v>0</v>
      </c>
      <c r="AC198" s="50" t="b">
        <f t="shared" si="109"/>
        <v>0</v>
      </c>
      <c r="AD198" s="50" t="b">
        <f t="shared" si="109"/>
        <v>0</v>
      </c>
      <c r="AE198" s="50" t="b">
        <f t="shared" si="109"/>
        <v>0</v>
      </c>
      <c r="AF198" s="50" t="b">
        <f t="shared" si="109"/>
        <v>0</v>
      </c>
      <c r="AG198" s="50" t="b">
        <f t="shared" si="109"/>
        <v>0</v>
      </c>
      <c r="AH198" s="50" t="b">
        <f t="shared" si="109"/>
        <v>0</v>
      </c>
      <c r="AI198" s="50" t="b">
        <f t="shared" si="109"/>
        <v>0</v>
      </c>
      <c r="AJ198" s="50" t="b">
        <f t="shared" si="109"/>
        <v>0</v>
      </c>
      <c r="AK198" s="50" t="b">
        <f t="shared" si="109"/>
        <v>0</v>
      </c>
      <c r="AL198" s="50" t="b">
        <f t="shared" si="109"/>
        <v>0</v>
      </c>
      <c r="AM198" s="44"/>
      <c r="AN198" s="44"/>
      <c r="AO198" s="51"/>
      <c r="AP198" s="45"/>
      <c r="AQ198" s="7">
        <f t="shared" si="2"/>
        <v>0</v>
      </c>
      <c r="AR198" s="7"/>
      <c r="AS198" s="46"/>
      <c r="AT198" s="46"/>
    </row>
    <row r="199" spans="1:46" ht="15.75" customHeight="1">
      <c r="A199" s="101"/>
      <c r="B199" s="101"/>
      <c r="C199" s="48" t="str">
        <f t="shared" ref="C199:AL199" si="110">IF(OR(AND(C196=FALSE,C198=TRUE),AND(ISBLANK(C196),C198=TRUE)),"x","")</f>
        <v>x</v>
      </c>
      <c r="D199" s="48" t="str">
        <f t="shared" si="110"/>
        <v/>
      </c>
      <c r="E199" s="48" t="str">
        <f t="shared" si="110"/>
        <v/>
      </c>
      <c r="F199" s="48" t="str">
        <f t="shared" si="110"/>
        <v/>
      </c>
      <c r="G199" s="48" t="str">
        <f t="shared" si="110"/>
        <v/>
      </c>
      <c r="H199" s="48" t="str">
        <f t="shared" si="110"/>
        <v/>
      </c>
      <c r="I199" s="48" t="str">
        <f t="shared" si="110"/>
        <v>x</v>
      </c>
      <c r="J199" s="48" t="str">
        <f t="shared" si="110"/>
        <v/>
      </c>
      <c r="K199" s="48" t="str">
        <f t="shared" si="110"/>
        <v/>
      </c>
      <c r="L199" s="48" t="str">
        <f t="shared" si="110"/>
        <v/>
      </c>
      <c r="M199" s="48" t="str">
        <f t="shared" si="110"/>
        <v/>
      </c>
      <c r="N199" s="48" t="str">
        <f t="shared" si="110"/>
        <v>x</v>
      </c>
      <c r="O199" s="48" t="str">
        <f t="shared" si="110"/>
        <v>x</v>
      </c>
      <c r="P199" s="48" t="str">
        <f t="shared" si="110"/>
        <v/>
      </c>
      <c r="Q199" s="48" t="str">
        <f t="shared" si="110"/>
        <v/>
      </c>
      <c r="R199" s="48" t="str">
        <f t="shared" si="110"/>
        <v/>
      </c>
      <c r="S199" s="48" t="str">
        <f t="shared" si="110"/>
        <v>x</v>
      </c>
      <c r="T199" s="48" t="str">
        <f t="shared" si="110"/>
        <v/>
      </c>
      <c r="U199" s="48" t="str">
        <f t="shared" si="110"/>
        <v/>
      </c>
      <c r="V199" s="48" t="str">
        <f t="shared" si="110"/>
        <v/>
      </c>
      <c r="W199" s="48" t="str">
        <f t="shared" si="110"/>
        <v>x</v>
      </c>
      <c r="X199" s="48" t="str">
        <f t="shared" si="110"/>
        <v/>
      </c>
      <c r="Y199" s="48" t="str">
        <f t="shared" si="110"/>
        <v/>
      </c>
      <c r="Z199" s="48" t="str">
        <f t="shared" si="110"/>
        <v/>
      </c>
      <c r="AA199" s="48" t="str">
        <f t="shared" si="110"/>
        <v/>
      </c>
      <c r="AB199" s="48" t="str">
        <f t="shared" si="110"/>
        <v/>
      </c>
      <c r="AC199" s="48" t="str">
        <f t="shared" si="110"/>
        <v/>
      </c>
      <c r="AD199" s="48" t="str">
        <f t="shared" si="110"/>
        <v/>
      </c>
      <c r="AE199" s="48" t="str">
        <f t="shared" si="110"/>
        <v/>
      </c>
      <c r="AF199" s="48" t="str">
        <f t="shared" si="110"/>
        <v/>
      </c>
      <c r="AG199" s="48" t="str">
        <f t="shared" si="110"/>
        <v/>
      </c>
      <c r="AH199" s="48" t="str">
        <f t="shared" si="110"/>
        <v/>
      </c>
      <c r="AI199" s="48" t="str">
        <f t="shared" si="110"/>
        <v/>
      </c>
      <c r="AJ199" s="48" t="str">
        <f t="shared" si="110"/>
        <v/>
      </c>
      <c r="AK199" s="48" t="str">
        <f t="shared" si="110"/>
        <v/>
      </c>
      <c r="AL199" s="48" t="str">
        <f t="shared" si="110"/>
        <v/>
      </c>
      <c r="AM199" s="44"/>
      <c r="AN199" s="44"/>
      <c r="AO199" s="51"/>
      <c r="AP199" s="45"/>
      <c r="AQ199" s="7">
        <f t="shared" si="2"/>
        <v>6</v>
      </c>
      <c r="AR199" s="7"/>
      <c r="AS199" s="47"/>
      <c r="AT199" s="47"/>
    </row>
    <row r="200" spans="1:46" ht="15.75" hidden="1" customHeight="1">
      <c r="A200" s="101"/>
      <c r="B200" s="111" t="s">
        <v>108</v>
      </c>
      <c r="C200" s="43" t="b">
        <f>ISNUMBER(SEARCH("precise location", AP200))</f>
        <v>0</v>
      </c>
      <c r="D200" s="44"/>
      <c r="E200" s="43" t="b">
        <f>ISNUMBER(SEARCH("coarse location", AP200))</f>
        <v>0</v>
      </c>
      <c r="F200" s="44"/>
      <c r="G200" s="44"/>
      <c r="H200" s="43" t="b">
        <f>ISNUMBER(SEARCH("name", AP200))</f>
        <v>0</v>
      </c>
      <c r="I200" s="43" t="b">
        <f>ISNUMBER(SEARCH("email", AP200))</f>
        <v>1</v>
      </c>
      <c r="J200" s="43" t="b">
        <f>ISNUMBER(SEARCH("phone number", AP200))</f>
        <v>0</v>
      </c>
      <c r="K200" s="44"/>
      <c r="L200" s="44"/>
      <c r="M200" s="43" t="b">
        <f>ISNUMBER(SEARCH("physical address", AP200))</f>
        <v>0</v>
      </c>
      <c r="N200" s="44"/>
      <c r="O200" s="44"/>
      <c r="P200" s="43" t="b">
        <f>ISNUMBER(SEARCH("device id", AP200))</f>
        <v>1</v>
      </c>
      <c r="Q200" s="44"/>
      <c r="R200" s="44"/>
      <c r="S200" s="44"/>
      <c r="T200" s="44"/>
      <c r="U200" s="44"/>
      <c r="V200" s="43" t="b">
        <f>ISNUMBER(SEARCH("product interaction", AP200))</f>
        <v>1</v>
      </c>
      <c r="W200" s="43" t="b">
        <f>ISNUMBER(SEARCH("browsing history", AP200))</f>
        <v>0</v>
      </c>
      <c r="X200" s="43" t="b">
        <f>ISNUMBER(SEARCH("diagnostic", AP200))</f>
        <v>1</v>
      </c>
      <c r="Y200" s="43" t="b">
        <f>ISNUMBER(SEARCH("search history", AP200))</f>
        <v>0</v>
      </c>
      <c r="Z200" s="43" t="b">
        <f>ISNUMBER(SEARCH("user id", AP200))</f>
        <v>1</v>
      </c>
      <c r="AA200" s="44"/>
      <c r="AB200" s="44"/>
      <c r="AC200" s="43" t="b">
        <f>ISNUMBER(SEARCH("credit info", AP200))</f>
        <v>0</v>
      </c>
      <c r="AD200" s="44"/>
      <c r="AE200" s="43" t="b">
        <f>ISNUMBER(SEARCH("purchase history", AP200))</f>
        <v>1</v>
      </c>
      <c r="AF200" s="43" t="b">
        <f>ISNUMBER(SEARCH("contact info", AP200))</f>
        <v>1</v>
      </c>
      <c r="AG200" s="44"/>
      <c r="AH200" s="43" t="b">
        <f>ISNUMBER(SEARCH("other user contact info", AP200))</f>
        <v>0</v>
      </c>
      <c r="AI200" s="43" t="b">
        <f>ISNUMBER(SEARCH("user content", AP200))</f>
        <v>0</v>
      </c>
      <c r="AJ200" s="43" t="b">
        <f>ISNUMBER(SEARCH("other financial info", AP200))</f>
        <v>1</v>
      </c>
      <c r="AK200" s="43" t="b">
        <f>ISNUMBER(SEARCH("other data", AP200))</f>
        <v>0</v>
      </c>
      <c r="AL200" s="43" t="b">
        <f>ISNUMBER(SEARCH("sensitive info", AP200))</f>
        <v>0</v>
      </c>
      <c r="AM200" s="44"/>
      <c r="AN200" s="44">
        <v>1265086241</v>
      </c>
      <c r="AO200" s="51"/>
      <c r="AP200" s="45" t="s">
        <v>193</v>
      </c>
      <c r="AQ200" s="7">
        <f t="shared" si="2"/>
        <v>0</v>
      </c>
      <c r="AR200" s="7"/>
      <c r="AS200" s="55"/>
      <c r="AT200" s="55"/>
    </row>
    <row r="201" spans="1:46" ht="15.75" hidden="1" customHeight="1">
      <c r="A201" s="101"/>
      <c r="B201" s="101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 t="s">
        <v>124</v>
      </c>
      <c r="O201" s="44" t="s">
        <v>124</v>
      </c>
      <c r="P201" s="44" t="s">
        <v>124</v>
      </c>
      <c r="Q201" s="44"/>
      <c r="R201" s="44"/>
      <c r="S201" s="44" t="s">
        <v>124</v>
      </c>
      <c r="T201" s="44"/>
      <c r="U201" s="44"/>
      <c r="V201" s="44" t="s">
        <v>124</v>
      </c>
      <c r="W201" s="44" t="s">
        <v>124</v>
      </c>
      <c r="X201" s="43"/>
      <c r="Y201" s="43"/>
      <c r="Z201" s="43"/>
      <c r="AA201" s="44"/>
      <c r="AB201" s="44"/>
      <c r="AC201" s="43"/>
      <c r="AD201" s="44"/>
      <c r="AE201" s="43"/>
      <c r="AF201" s="43"/>
      <c r="AG201" s="44"/>
      <c r="AH201" s="43"/>
      <c r="AI201" s="43"/>
      <c r="AJ201" s="43"/>
      <c r="AK201" s="43"/>
      <c r="AL201" s="43"/>
      <c r="AM201" s="44"/>
      <c r="AN201" s="44"/>
      <c r="AO201" s="51"/>
      <c r="AP201" s="45"/>
      <c r="AQ201" s="7">
        <f t="shared" si="2"/>
        <v>6</v>
      </c>
      <c r="AR201" s="7"/>
      <c r="AS201" s="55"/>
      <c r="AT201" s="55"/>
    </row>
    <row r="202" spans="1:46" ht="15.75" hidden="1" customHeight="1">
      <c r="A202" s="101"/>
      <c r="B202" s="101"/>
      <c r="C202" s="50" t="b">
        <f t="shared" ref="C202:AL202" si="111">IF(C201="x",TRUE,FALSE)</f>
        <v>0</v>
      </c>
      <c r="D202" s="50" t="b">
        <f t="shared" si="111"/>
        <v>0</v>
      </c>
      <c r="E202" s="50" t="b">
        <f t="shared" si="111"/>
        <v>0</v>
      </c>
      <c r="F202" s="50" t="b">
        <f t="shared" si="111"/>
        <v>0</v>
      </c>
      <c r="G202" s="50" t="b">
        <f t="shared" si="111"/>
        <v>0</v>
      </c>
      <c r="H202" s="50" t="b">
        <f t="shared" si="111"/>
        <v>0</v>
      </c>
      <c r="I202" s="50" t="b">
        <f t="shared" si="111"/>
        <v>0</v>
      </c>
      <c r="J202" s="50" t="b">
        <f t="shared" si="111"/>
        <v>0</v>
      </c>
      <c r="K202" s="50" t="b">
        <f t="shared" si="111"/>
        <v>0</v>
      </c>
      <c r="L202" s="50" t="b">
        <f t="shared" si="111"/>
        <v>0</v>
      </c>
      <c r="M202" s="50" t="b">
        <f t="shared" si="111"/>
        <v>0</v>
      </c>
      <c r="N202" s="50" t="b">
        <f t="shared" si="111"/>
        <v>1</v>
      </c>
      <c r="O202" s="50" t="b">
        <f t="shared" si="111"/>
        <v>1</v>
      </c>
      <c r="P202" s="50" t="b">
        <f t="shared" si="111"/>
        <v>1</v>
      </c>
      <c r="Q202" s="50" t="b">
        <f t="shared" si="111"/>
        <v>0</v>
      </c>
      <c r="R202" s="50" t="b">
        <f t="shared" si="111"/>
        <v>0</v>
      </c>
      <c r="S202" s="50" t="b">
        <f t="shared" si="111"/>
        <v>1</v>
      </c>
      <c r="T202" s="50" t="b">
        <f t="shared" si="111"/>
        <v>0</v>
      </c>
      <c r="U202" s="50" t="b">
        <f t="shared" si="111"/>
        <v>0</v>
      </c>
      <c r="V202" s="50" t="b">
        <f t="shared" si="111"/>
        <v>1</v>
      </c>
      <c r="W202" s="50" t="b">
        <f t="shared" si="111"/>
        <v>1</v>
      </c>
      <c r="X202" s="50" t="b">
        <f t="shared" si="111"/>
        <v>0</v>
      </c>
      <c r="Y202" s="50" t="b">
        <f t="shared" si="111"/>
        <v>0</v>
      </c>
      <c r="Z202" s="50" t="b">
        <f t="shared" si="111"/>
        <v>0</v>
      </c>
      <c r="AA202" s="50" t="b">
        <f t="shared" si="111"/>
        <v>0</v>
      </c>
      <c r="AB202" s="50" t="b">
        <f t="shared" si="111"/>
        <v>0</v>
      </c>
      <c r="AC202" s="50" t="b">
        <f t="shared" si="111"/>
        <v>0</v>
      </c>
      <c r="AD202" s="50" t="b">
        <f t="shared" si="111"/>
        <v>0</v>
      </c>
      <c r="AE202" s="50" t="b">
        <f t="shared" si="111"/>
        <v>0</v>
      </c>
      <c r="AF202" s="50" t="b">
        <f t="shared" si="111"/>
        <v>0</v>
      </c>
      <c r="AG202" s="50" t="b">
        <f t="shared" si="111"/>
        <v>0</v>
      </c>
      <c r="AH202" s="50" t="b">
        <f t="shared" si="111"/>
        <v>0</v>
      </c>
      <c r="AI202" s="50" t="b">
        <f t="shared" si="111"/>
        <v>0</v>
      </c>
      <c r="AJ202" s="50" t="b">
        <f t="shared" si="111"/>
        <v>0</v>
      </c>
      <c r="AK202" s="50" t="b">
        <f t="shared" si="111"/>
        <v>0</v>
      </c>
      <c r="AL202" s="50" t="b">
        <f t="shared" si="111"/>
        <v>0</v>
      </c>
      <c r="AM202" s="44"/>
      <c r="AN202" s="44"/>
      <c r="AO202" s="44"/>
      <c r="AP202" s="44"/>
      <c r="AQ202" s="7">
        <f t="shared" si="2"/>
        <v>0</v>
      </c>
      <c r="AR202" s="7"/>
      <c r="AS202" s="55"/>
      <c r="AT202" s="55"/>
    </row>
    <row r="203" spans="1:46" ht="13">
      <c r="A203" s="101"/>
      <c r="B203" s="101"/>
      <c r="C203" s="48" t="str">
        <f t="shared" ref="C203:AL203" si="112">IF(OR(AND(C200=FALSE,C202=TRUE),AND(ISBLANK(C200),C202=TRUE)),"x","")</f>
        <v/>
      </c>
      <c r="D203" s="48" t="str">
        <f t="shared" si="112"/>
        <v/>
      </c>
      <c r="E203" s="48" t="str">
        <f t="shared" si="112"/>
        <v/>
      </c>
      <c r="F203" s="48" t="str">
        <f t="shared" si="112"/>
        <v/>
      </c>
      <c r="G203" s="48" t="str">
        <f t="shared" si="112"/>
        <v/>
      </c>
      <c r="H203" s="48" t="str">
        <f t="shared" si="112"/>
        <v/>
      </c>
      <c r="I203" s="48" t="str">
        <f t="shared" si="112"/>
        <v/>
      </c>
      <c r="J203" s="48" t="str">
        <f t="shared" si="112"/>
        <v/>
      </c>
      <c r="K203" s="48" t="str">
        <f t="shared" si="112"/>
        <v/>
      </c>
      <c r="L203" s="48" t="str">
        <f t="shared" si="112"/>
        <v/>
      </c>
      <c r="M203" s="48" t="str">
        <f t="shared" si="112"/>
        <v/>
      </c>
      <c r="N203" s="48" t="str">
        <f t="shared" si="112"/>
        <v>x</v>
      </c>
      <c r="O203" s="48" t="str">
        <f t="shared" si="112"/>
        <v>x</v>
      </c>
      <c r="P203" s="48" t="str">
        <f t="shared" si="112"/>
        <v/>
      </c>
      <c r="Q203" s="48" t="str">
        <f t="shared" si="112"/>
        <v/>
      </c>
      <c r="R203" s="48" t="str">
        <f t="shared" si="112"/>
        <v/>
      </c>
      <c r="S203" s="48" t="str">
        <f t="shared" si="112"/>
        <v>x</v>
      </c>
      <c r="T203" s="48" t="str">
        <f t="shared" si="112"/>
        <v/>
      </c>
      <c r="U203" s="48" t="str">
        <f t="shared" si="112"/>
        <v/>
      </c>
      <c r="V203" s="48" t="str">
        <f t="shared" si="112"/>
        <v/>
      </c>
      <c r="W203" s="48" t="str">
        <f t="shared" si="112"/>
        <v>x</v>
      </c>
      <c r="X203" s="48" t="str">
        <f t="shared" si="112"/>
        <v/>
      </c>
      <c r="Y203" s="48" t="str">
        <f t="shared" si="112"/>
        <v/>
      </c>
      <c r="Z203" s="48" t="str">
        <f t="shared" si="112"/>
        <v/>
      </c>
      <c r="AA203" s="48" t="str">
        <f t="shared" si="112"/>
        <v/>
      </c>
      <c r="AB203" s="48" t="str">
        <f t="shared" si="112"/>
        <v/>
      </c>
      <c r="AC203" s="48" t="str">
        <f t="shared" si="112"/>
        <v/>
      </c>
      <c r="AD203" s="48" t="str">
        <f t="shared" si="112"/>
        <v/>
      </c>
      <c r="AE203" s="48" t="str">
        <f t="shared" si="112"/>
        <v/>
      </c>
      <c r="AF203" s="48" t="str">
        <f t="shared" si="112"/>
        <v/>
      </c>
      <c r="AG203" s="48" t="str">
        <f t="shared" si="112"/>
        <v/>
      </c>
      <c r="AH203" s="48" t="str">
        <f t="shared" si="112"/>
        <v/>
      </c>
      <c r="AI203" s="48" t="str">
        <f t="shared" si="112"/>
        <v/>
      </c>
      <c r="AJ203" s="48" t="str">
        <f t="shared" si="112"/>
        <v/>
      </c>
      <c r="AK203" s="48" t="str">
        <f t="shared" si="112"/>
        <v/>
      </c>
      <c r="AL203" s="48" t="str">
        <f t="shared" si="112"/>
        <v/>
      </c>
      <c r="AM203" s="7"/>
      <c r="AN203" s="7"/>
      <c r="AO203" s="7"/>
      <c r="AP203" s="7"/>
      <c r="AQ203" s="7">
        <f t="shared" si="2"/>
        <v>4</v>
      </c>
      <c r="AR203" s="7"/>
      <c r="AS203" s="55"/>
      <c r="AT203" s="55"/>
    </row>
    <row r="204" spans="1:46" ht="1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56"/>
      <c r="AT204" s="56"/>
    </row>
    <row r="205" spans="1:46" ht="13">
      <c r="A205" s="7"/>
      <c r="B205" s="7" t="s">
        <v>194</v>
      </c>
      <c r="C205" s="7">
        <f t="shared" ref="C205:AK205" si="113">COUNTIF(C4:C200, TRUE)</f>
        <v>45</v>
      </c>
      <c r="D205" s="7">
        <f t="shared" si="113"/>
        <v>21</v>
      </c>
      <c r="E205" s="7">
        <f t="shared" si="113"/>
        <v>43</v>
      </c>
      <c r="F205" s="7">
        <f t="shared" si="113"/>
        <v>1</v>
      </c>
      <c r="G205" s="7">
        <f t="shared" si="113"/>
        <v>7</v>
      </c>
      <c r="H205" s="7">
        <f t="shared" si="113"/>
        <v>48</v>
      </c>
      <c r="I205" s="7">
        <f t="shared" si="113"/>
        <v>53</v>
      </c>
      <c r="J205" s="7">
        <f t="shared" si="113"/>
        <v>40</v>
      </c>
      <c r="K205" s="7">
        <f t="shared" si="113"/>
        <v>0</v>
      </c>
      <c r="L205" s="7">
        <f t="shared" si="113"/>
        <v>1</v>
      </c>
      <c r="M205" s="7">
        <f t="shared" si="113"/>
        <v>33</v>
      </c>
      <c r="N205" s="7">
        <f t="shared" si="113"/>
        <v>45</v>
      </c>
      <c r="O205" s="7">
        <f t="shared" si="113"/>
        <v>46</v>
      </c>
      <c r="P205" s="7">
        <f t="shared" si="113"/>
        <v>91</v>
      </c>
      <c r="Q205" s="7">
        <f t="shared" si="113"/>
        <v>12</v>
      </c>
      <c r="R205" s="7">
        <f t="shared" si="113"/>
        <v>19</v>
      </c>
      <c r="S205" s="7">
        <f t="shared" si="113"/>
        <v>40</v>
      </c>
      <c r="T205" s="7">
        <f t="shared" si="113"/>
        <v>27</v>
      </c>
      <c r="U205" s="7">
        <f t="shared" si="113"/>
        <v>18</v>
      </c>
      <c r="V205" s="7">
        <f t="shared" si="113"/>
        <v>69</v>
      </c>
      <c r="W205" s="7">
        <f t="shared" si="113"/>
        <v>37</v>
      </c>
      <c r="X205" s="7">
        <f t="shared" si="113"/>
        <v>62</v>
      </c>
      <c r="Y205" s="7">
        <f t="shared" si="113"/>
        <v>46</v>
      </c>
      <c r="Z205" s="7">
        <f t="shared" si="113"/>
        <v>46</v>
      </c>
      <c r="AA205" s="7">
        <f t="shared" si="113"/>
        <v>0</v>
      </c>
      <c r="AB205" s="7">
        <f t="shared" si="113"/>
        <v>0</v>
      </c>
      <c r="AC205" s="7">
        <f t="shared" si="113"/>
        <v>7</v>
      </c>
      <c r="AD205" s="7">
        <f t="shared" si="113"/>
        <v>0</v>
      </c>
      <c r="AE205" s="7">
        <f t="shared" si="113"/>
        <v>34</v>
      </c>
      <c r="AF205" s="7">
        <f t="shared" si="113"/>
        <v>47</v>
      </c>
      <c r="AG205" s="7">
        <f t="shared" si="113"/>
        <v>2</v>
      </c>
      <c r="AH205" s="7">
        <f t="shared" si="113"/>
        <v>12</v>
      </c>
      <c r="AI205" s="7">
        <f t="shared" si="113"/>
        <v>43</v>
      </c>
      <c r="AJ205" s="7">
        <f t="shared" si="113"/>
        <v>10</v>
      </c>
      <c r="AK205" s="7">
        <f t="shared" si="113"/>
        <v>22</v>
      </c>
      <c r="AL205" s="7"/>
      <c r="AM205" s="7">
        <f>COUNTIF(AM4:AM200, "x")</f>
        <v>16</v>
      </c>
      <c r="AN205" s="7"/>
      <c r="AO205" s="7"/>
      <c r="AP205" s="7"/>
      <c r="AQ205" s="7"/>
      <c r="AR205" s="7"/>
      <c r="AS205" s="56"/>
      <c r="AT205" s="56"/>
    </row>
    <row r="206" spans="1:46" ht="1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56"/>
      <c r="AT206" s="56"/>
    </row>
    <row r="207" spans="1:46" ht="1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56"/>
      <c r="AT207" s="56"/>
    </row>
    <row r="208" spans="1:46" ht="1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56"/>
      <c r="AT208" s="56"/>
    </row>
    <row r="209" spans="1:46" ht="1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56"/>
      <c r="AT209" s="56"/>
    </row>
    <row r="210" spans="1:46" ht="1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56"/>
      <c r="AT210" s="56"/>
    </row>
    <row r="211" spans="1:46" ht="1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56"/>
      <c r="AT211" s="56"/>
    </row>
    <row r="212" spans="1:46" ht="1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56"/>
      <c r="AT212" s="56"/>
    </row>
    <row r="213" spans="1:46" ht="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56"/>
      <c r="AT213" s="56"/>
    </row>
    <row r="214" spans="1:46" ht="1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56"/>
      <c r="AT214" s="56"/>
    </row>
    <row r="215" spans="1:46" ht="1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56"/>
      <c r="AT215" s="56"/>
    </row>
    <row r="216" spans="1:46" ht="1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56"/>
      <c r="AT216" s="56"/>
    </row>
    <row r="217" spans="1:46" ht="1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56"/>
      <c r="AT217" s="56"/>
    </row>
    <row r="218" spans="1:46" ht="1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56"/>
      <c r="AT218" s="56"/>
    </row>
    <row r="219" spans="1:46" ht="1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56"/>
      <c r="AT219" s="56"/>
    </row>
    <row r="220" spans="1:46" ht="1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56"/>
      <c r="AT220" s="56"/>
    </row>
    <row r="221" spans="1:46" ht="1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56"/>
      <c r="AT221" s="56"/>
    </row>
    <row r="222" spans="1:46" ht="1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56"/>
      <c r="AT222" s="56"/>
    </row>
    <row r="223" spans="1:46" ht="1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56"/>
      <c r="AT223" s="56"/>
    </row>
    <row r="224" spans="1:46" ht="1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56"/>
      <c r="AT224" s="56"/>
    </row>
    <row r="225" spans="1:46" ht="1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56"/>
      <c r="AT225" s="56"/>
    </row>
    <row r="226" spans="1:46" ht="1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56"/>
      <c r="AT226" s="56"/>
    </row>
    <row r="227" spans="1:46" ht="1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56"/>
      <c r="AT227" s="56"/>
    </row>
    <row r="228" spans="1:46" ht="1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56"/>
      <c r="AT228" s="56"/>
    </row>
    <row r="229" spans="1:46" ht="1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56"/>
      <c r="AT229" s="56"/>
    </row>
    <row r="230" spans="1:46" ht="1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56"/>
      <c r="AT230" s="56"/>
    </row>
    <row r="231" spans="1:46" ht="1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56"/>
      <c r="AT231" s="56"/>
    </row>
    <row r="232" spans="1:46" ht="1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56"/>
      <c r="AT232" s="56"/>
    </row>
    <row r="233" spans="1:46" ht="1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56"/>
      <c r="AT233" s="56"/>
    </row>
    <row r="234" spans="1:46" ht="1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56"/>
      <c r="AT234" s="56"/>
    </row>
    <row r="235" spans="1:46" ht="1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56"/>
      <c r="AT235" s="56"/>
    </row>
    <row r="236" spans="1:46" ht="1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56"/>
      <c r="AT236" s="56"/>
    </row>
    <row r="237" spans="1:46" ht="1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56"/>
      <c r="AT237" s="56"/>
    </row>
    <row r="238" spans="1:46" ht="1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56"/>
      <c r="AT238" s="56"/>
    </row>
    <row r="239" spans="1:46" ht="1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56"/>
      <c r="AT239" s="56"/>
    </row>
    <row r="240" spans="1:46" ht="1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56"/>
      <c r="AT240" s="56"/>
    </row>
    <row r="241" spans="1:46" ht="1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56"/>
      <c r="AT241" s="56"/>
    </row>
    <row r="242" spans="1:46" ht="1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56"/>
      <c r="AT242" s="56"/>
    </row>
    <row r="243" spans="1:46" ht="1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56"/>
      <c r="AT243" s="56"/>
    </row>
    <row r="244" spans="1:46" ht="1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56"/>
      <c r="AT244" s="56"/>
    </row>
    <row r="245" spans="1:46" ht="1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56"/>
      <c r="AT245" s="56"/>
    </row>
    <row r="246" spans="1:46" ht="1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56"/>
      <c r="AT246" s="56"/>
    </row>
    <row r="247" spans="1:46" ht="1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56"/>
      <c r="AT247" s="56"/>
    </row>
    <row r="248" spans="1:46" ht="1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56"/>
      <c r="AT248" s="56"/>
    </row>
    <row r="249" spans="1:46" ht="1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56"/>
      <c r="AT249" s="56"/>
    </row>
    <row r="250" spans="1:46" ht="1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56"/>
      <c r="AT250" s="56"/>
    </row>
    <row r="251" spans="1:46" ht="1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56"/>
      <c r="AT251" s="56"/>
    </row>
    <row r="252" spans="1:46" ht="1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56"/>
      <c r="AT252" s="56"/>
    </row>
    <row r="253" spans="1:46" ht="1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56"/>
      <c r="AT253" s="56"/>
    </row>
    <row r="254" spans="1:46" ht="1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56"/>
      <c r="AT254" s="56"/>
    </row>
    <row r="255" spans="1:46" ht="1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56"/>
      <c r="AT255" s="56"/>
    </row>
    <row r="256" spans="1:46" ht="1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56"/>
      <c r="AT256" s="56"/>
    </row>
    <row r="257" spans="1:46" ht="1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56"/>
      <c r="AT257" s="56"/>
    </row>
    <row r="258" spans="1:46" ht="1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56"/>
      <c r="AT258" s="56"/>
    </row>
    <row r="259" spans="1:46" ht="1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56"/>
      <c r="AT259" s="56"/>
    </row>
    <row r="260" spans="1:46" ht="1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56"/>
      <c r="AT260" s="56"/>
    </row>
    <row r="261" spans="1:46" ht="1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56"/>
      <c r="AT261" s="56"/>
    </row>
    <row r="262" spans="1:46" ht="1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56"/>
      <c r="AT262" s="56"/>
    </row>
    <row r="263" spans="1:46" ht="1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56"/>
      <c r="AT263" s="56"/>
    </row>
    <row r="264" spans="1:46" ht="1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56"/>
      <c r="AT264" s="56"/>
    </row>
    <row r="265" spans="1:46" ht="1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56"/>
      <c r="AT265" s="56"/>
    </row>
    <row r="266" spans="1:46" ht="1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56"/>
      <c r="AT266" s="56"/>
    </row>
    <row r="267" spans="1:46" ht="1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56"/>
      <c r="AT267" s="56"/>
    </row>
    <row r="268" spans="1:46" ht="1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56"/>
      <c r="AT268" s="56"/>
    </row>
    <row r="269" spans="1:46" ht="1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56"/>
      <c r="AT269" s="56"/>
    </row>
    <row r="270" spans="1:46" ht="1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56"/>
      <c r="AT270" s="56"/>
    </row>
    <row r="271" spans="1:46" ht="1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56"/>
      <c r="AT271" s="56"/>
    </row>
    <row r="272" spans="1:46" ht="1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56"/>
      <c r="AT272" s="56"/>
    </row>
    <row r="273" spans="1:46" ht="1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56"/>
      <c r="AT273" s="56"/>
    </row>
    <row r="274" spans="1:46" ht="1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56"/>
      <c r="AT274" s="56"/>
    </row>
    <row r="275" spans="1:46" ht="1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56"/>
      <c r="AT275" s="56"/>
    </row>
    <row r="276" spans="1:46" ht="1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56"/>
      <c r="AT276" s="56"/>
    </row>
    <row r="277" spans="1:46" ht="1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56"/>
      <c r="AT277" s="56"/>
    </row>
    <row r="278" spans="1:46" ht="1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56"/>
      <c r="AT278" s="56"/>
    </row>
    <row r="279" spans="1:46" ht="1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56"/>
      <c r="AT279" s="56"/>
    </row>
    <row r="280" spans="1:46" ht="1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56"/>
      <c r="AT280" s="56"/>
    </row>
    <row r="281" spans="1:46" ht="1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56"/>
      <c r="AT281" s="56"/>
    </row>
    <row r="282" spans="1:46" ht="1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56"/>
      <c r="AT282" s="56"/>
    </row>
    <row r="283" spans="1:46" ht="1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56"/>
      <c r="AT283" s="56"/>
    </row>
    <row r="284" spans="1:46" ht="1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56"/>
      <c r="AT284" s="56"/>
    </row>
    <row r="285" spans="1:46" ht="1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56"/>
      <c r="AT285" s="56"/>
    </row>
    <row r="286" spans="1:46" ht="1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56"/>
      <c r="AT286" s="56"/>
    </row>
    <row r="287" spans="1:46" ht="1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56"/>
      <c r="AT287" s="56"/>
    </row>
    <row r="288" spans="1:46" ht="1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56"/>
      <c r="AT288" s="56"/>
    </row>
    <row r="289" spans="1:46" ht="1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56"/>
      <c r="AT289" s="56"/>
    </row>
    <row r="290" spans="1:46" ht="1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56"/>
      <c r="AT290" s="56"/>
    </row>
    <row r="291" spans="1:46" ht="1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56"/>
      <c r="AT291" s="56"/>
    </row>
    <row r="292" spans="1:46" ht="1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56"/>
      <c r="AT292" s="56"/>
    </row>
    <row r="293" spans="1:46" ht="1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56"/>
      <c r="AT293" s="56"/>
    </row>
    <row r="294" spans="1:46" ht="1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56"/>
      <c r="AT294" s="56"/>
    </row>
    <row r="295" spans="1:46" ht="1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56"/>
      <c r="AT295" s="56"/>
    </row>
    <row r="296" spans="1:46" ht="1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56"/>
      <c r="AT296" s="56"/>
    </row>
    <row r="297" spans="1:46" ht="1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56"/>
      <c r="AT297" s="56"/>
    </row>
    <row r="298" spans="1:46" ht="1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56"/>
      <c r="AT298" s="56"/>
    </row>
    <row r="299" spans="1:46" ht="1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56"/>
      <c r="AT299" s="56"/>
    </row>
    <row r="300" spans="1:46" ht="1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56"/>
      <c r="AT300" s="56"/>
    </row>
    <row r="301" spans="1:46" ht="1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56"/>
      <c r="AT301" s="56"/>
    </row>
    <row r="302" spans="1:46" ht="1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56"/>
      <c r="AT302" s="56"/>
    </row>
    <row r="303" spans="1:46" ht="1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56"/>
      <c r="AT303" s="56"/>
    </row>
    <row r="304" spans="1:46" ht="1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56"/>
      <c r="AT304" s="56"/>
    </row>
    <row r="305" spans="1:46" ht="1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56"/>
      <c r="AT305" s="56"/>
    </row>
    <row r="306" spans="1:46" ht="1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56"/>
      <c r="AT306" s="56"/>
    </row>
    <row r="307" spans="1:46" ht="1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56"/>
      <c r="AT307" s="56"/>
    </row>
    <row r="308" spans="1:46" ht="1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56"/>
      <c r="AT308" s="56"/>
    </row>
    <row r="309" spans="1:46" ht="1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56"/>
      <c r="AT309" s="56"/>
    </row>
    <row r="310" spans="1:46" ht="1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56"/>
      <c r="AT310" s="56"/>
    </row>
    <row r="311" spans="1:46" ht="1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56"/>
      <c r="AT311" s="56"/>
    </row>
    <row r="312" spans="1:46" ht="1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56"/>
      <c r="AT312" s="56"/>
    </row>
    <row r="313" spans="1:46" ht="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56"/>
      <c r="AT313" s="56"/>
    </row>
    <row r="314" spans="1:46" ht="1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56"/>
      <c r="AT314" s="56"/>
    </row>
    <row r="315" spans="1:46" ht="1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56"/>
      <c r="AT315" s="56"/>
    </row>
    <row r="316" spans="1:46" ht="1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56"/>
      <c r="AT316" s="56"/>
    </row>
    <row r="317" spans="1:46" ht="1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56"/>
      <c r="AT317" s="56"/>
    </row>
    <row r="318" spans="1:46" ht="1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56"/>
      <c r="AT318" s="56"/>
    </row>
    <row r="319" spans="1:46" ht="1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56"/>
      <c r="AT319" s="56"/>
    </row>
    <row r="320" spans="1:46" ht="1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56"/>
      <c r="AT320" s="56"/>
    </row>
    <row r="321" spans="1:46" ht="1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56"/>
      <c r="AT321" s="56"/>
    </row>
    <row r="322" spans="1:46" ht="1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56"/>
      <c r="AT322" s="56"/>
    </row>
    <row r="323" spans="1:46" ht="1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56"/>
      <c r="AT323" s="56"/>
    </row>
    <row r="324" spans="1:46" ht="1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56"/>
      <c r="AT324" s="56"/>
    </row>
    <row r="325" spans="1:46" ht="1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56"/>
      <c r="AT325" s="56"/>
    </row>
    <row r="326" spans="1:46" ht="1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56"/>
      <c r="AT326" s="56"/>
    </row>
    <row r="327" spans="1:46" ht="1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56"/>
      <c r="AT327" s="56"/>
    </row>
    <row r="328" spans="1:46" ht="1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56"/>
      <c r="AT328" s="56"/>
    </row>
    <row r="329" spans="1:46" ht="1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56"/>
      <c r="AT329" s="56"/>
    </row>
    <row r="330" spans="1:46" ht="1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56"/>
      <c r="AT330" s="56"/>
    </row>
    <row r="331" spans="1:46" ht="1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56"/>
      <c r="AT331" s="56"/>
    </row>
    <row r="332" spans="1:46" ht="1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56"/>
      <c r="AT332" s="56"/>
    </row>
    <row r="333" spans="1:46" ht="1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56"/>
      <c r="AT333" s="56"/>
    </row>
    <row r="334" spans="1:46" ht="1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56"/>
      <c r="AT334" s="56"/>
    </row>
    <row r="335" spans="1:46" ht="1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56"/>
      <c r="AT335" s="56"/>
    </row>
    <row r="336" spans="1:46" ht="1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56"/>
      <c r="AT336" s="56"/>
    </row>
    <row r="337" spans="1:46" ht="1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56"/>
      <c r="AT337" s="56"/>
    </row>
    <row r="338" spans="1:46" ht="1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56"/>
      <c r="AT338" s="56"/>
    </row>
    <row r="339" spans="1:46" ht="1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56"/>
      <c r="AT339" s="56"/>
    </row>
    <row r="340" spans="1:46" ht="1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56"/>
      <c r="AT340" s="56"/>
    </row>
    <row r="341" spans="1:46" ht="1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56"/>
      <c r="AT341" s="56"/>
    </row>
    <row r="342" spans="1:46" ht="1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56"/>
      <c r="AT342" s="56"/>
    </row>
    <row r="343" spans="1:46" ht="1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56"/>
      <c r="AT343" s="56"/>
    </row>
    <row r="344" spans="1:46" ht="1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56"/>
      <c r="AT344" s="56"/>
    </row>
    <row r="345" spans="1:46" ht="1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56"/>
      <c r="AT345" s="56"/>
    </row>
    <row r="346" spans="1:46" ht="1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56"/>
      <c r="AT346" s="56"/>
    </row>
    <row r="347" spans="1:46" ht="1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56"/>
      <c r="AT347" s="56"/>
    </row>
    <row r="348" spans="1:46" ht="1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56"/>
      <c r="AT348" s="56"/>
    </row>
    <row r="349" spans="1:46" ht="1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56"/>
      <c r="AT349" s="56"/>
    </row>
    <row r="350" spans="1:46" ht="1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56"/>
      <c r="AT350" s="56"/>
    </row>
    <row r="351" spans="1:46" ht="1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56"/>
      <c r="AT351" s="56"/>
    </row>
    <row r="352" spans="1:46" ht="1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56"/>
      <c r="AT352" s="56"/>
    </row>
    <row r="353" spans="1:46" ht="1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56"/>
      <c r="AT353" s="56"/>
    </row>
    <row r="354" spans="1:46" ht="1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56"/>
      <c r="AT354" s="56"/>
    </row>
    <row r="355" spans="1:46" ht="1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56"/>
      <c r="AT355" s="56"/>
    </row>
    <row r="356" spans="1:46" ht="1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56"/>
      <c r="AT356" s="56"/>
    </row>
    <row r="357" spans="1:46" ht="1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56"/>
      <c r="AT357" s="56"/>
    </row>
    <row r="358" spans="1:46" ht="1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56"/>
      <c r="AT358" s="56"/>
    </row>
    <row r="359" spans="1:46" ht="1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56"/>
      <c r="AT359" s="56"/>
    </row>
    <row r="360" spans="1:46" ht="1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56"/>
      <c r="AT360" s="56"/>
    </row>
    <row r="361" spans="1:46" ht="1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56"/>
      <c r="AT361" s="56"/>
    </row>
    <row r="362" spans="1:46" ht="1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56"/>
      <c r="AT362" s="56"/>
    </row>
    <row r="363" spans="1:46" ht="1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56"/>
      <c r="AT363" s="56"/>
    </row>
    <row r="364" spans="1:46" ht="1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56"/>
      <c r="AT364" s="56"/>
    </row>
    <row r="365" spans="1:46" ht="1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56"/>
      <c r="AT365" s="56"/>
    </row>
    <row r="366" spans="1:46" ht="1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56"/>
      <c r="AT366" s="56"/>
    </row>
    <row r="367" spans="1:46" ht="1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56"/>
      <c r="AT367" s="56"/>
    </row>
    <row r="368" spans="1:46" ht="1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56"/>
      <c r="AT368" s="56"/>
    </row>
    <row r="369" spans="1:46" ht="1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56"/>
      <c r="AT369" s="56"/>
    </row>
    <row r="370" spans="1:46" ht="1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56"/>
      <c r="AT370" s="56"/>
    </row>
    <row r="371" spans="1:46" ht="1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56"/>
      <c r="AT371" s="56"/>
    </row>
    <row r="372" spans="1:46" ht="1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56"/>
      <c r="AT372" s="56"/>
    </row>
    <row r="373" spans="1:46" ht="1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56"/>
      <c r="AT373" s="56"/>
    </row>
    <row r="374" spans="1:46" ht="1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56"/>
      <c r="AT374" s="56"/>
    </row>
    <row r="375" spans="1:46" ht="1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56"/>
      <c r="AT375" s="56"/>
    </row>
    <row r="376" spans="1:46" ht="1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56"/>
      <c r="AT376" s="56"/>
    </row>
    <row r="377" spans="1:46" ht="1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56"/>
      <c r="AT377" s="56"/>
    </row>
    <row r="378" spans="1:46" ht="1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56"/>
      <c r="AT378" s="56"/>
    </row>
    <row r="379" spans="1:46" ht="1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56"/>
      <c r="AT379" s="56"/>
    </row>
    <row r="380" spans="1:46" ht="1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56"/>
      <c r="AT380" s="56"/>
    </row>
    <row r="381" spans="1:46" ht="1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56"/>
      <c r="AT381" s="56"/>
    </row>
    <row r="382" spans="1:46" ht="1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56"/>
      <c r="AT382" s="56"/>
    </row>
    <row r="383" spans="1:46" ht="1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56"/>
      <c r="AT383" s="56"/>
    </row>
    <row r="384" spans="1:46" ht="1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56"/>
      <c r="AT384" s="56"/>
    </row>
    <row r="385" spans="1:46" ht="1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56"/>
      <c r="AT385" s="56"/>
    </row>
    <row r="386" spans="1:46" ht="1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56"/>
      <c r="AT386" s="56"/>
    </row>
    <row r="387" spans="1:46" ht="1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56"/>
      <c r="AT387" s="56"/>
    </row>
    <row r="388" spans="1:46" ht="1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56"/>
      <c r="AT388" s="56"/>
    </row>
    <row r="389" spans="1:46" ht="1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56"/>
      <c r="AT389" s="56"/>
    </row>
    <row r="390" spans="1:46" ht="1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56"/>
      <c r="AT390" s="56"/>
    </row>
    <row r="391" spans="1:46" ht="1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56"/>
      <c r="AT391" s="56"/>
    </row>
    <row r="392" spans="1:46" ht="1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56"/>
      <c r="AT392" s="56"/>
    </row>
    <row r="393" spans="1:46" ht="1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56"/>
      <c r="AT393" s="56"/>
    </row>
    <row r="394" spans="1:46" ht="1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56"/>
      <c r="AT394" s="56"/>
    </row>
    <row r="395" spans="1:46" ht="1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56"/>
      <c r="AT395" s="56"/>
    </row>
    <row r="396" spans="1:46" ht="1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56"/>
      <c r="AT396" s="56"/>
    </row>
    <row r="397" spans="1:46" ht="1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56"/>
      <c r="AT397" s="56"/>
    </row>
    <row r="398" spans="1:46" ht="1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56"/>
      <c r="AT398" s="56"/>
    </row>
    <row r="399" spans="1:46" ht="1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56"/>
      <c r="AT399" s="56"/>
    </row>
    <row r="400" spans="1:46" ht="1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56"/>
      <c r="AT400" s="56"/>
    </row>
    <row r="401" spans="1:46" ht="1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56"/>
      <c r="AT401" s="56"/>
    </row>
    <row r="402" spans="1:46" ht="1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56"/>
      <c r="AT402" s="56"/>
    </row>
    <row r="403" spans="1:46" ht="1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56"/>
      <c r="AT403" s="56"/>
    </row>
    <row r="404" spans="1:46" ht="1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56"/>
      <c r="AT404" s="56"/>
    </row>
    <row r="405" spans="1:46" ht="1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56"/>
      <c r="AT405" s="56"/>
    </row>
    <row r="406" spans="1:46" ht="1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56"/>
      <c r="AT406" s="56"/>
    </row>
    <row r="407" spans="1:46" ht="1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56"/>
      <c r="AT407" s="56"/>
    </row>
    <row r="408" spans="1:46" ht="1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56"/>
      <c r="AT408" s="56"/>
    </row>
    <row r="409" spans="1:46" ht="1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56"/>
      <c r="AT409" s="56"/>
    </row>
    <row r="410" spans="1:46" ht="1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56"/>
      <c r="AT410" s="56"/>
    </row>
    <row r="411" spans="1:46" ht="1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56"/>
      <c r="AT411" s="56"/>
    </row>
    <row r="412" spans="1:46" ht="1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56"/>
      <c r="AT412" s="56"/>
    </row>
    <row r="413" spans="1:46" ht="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56"/>
      <c r="AT413" s="56"/>
    </row>
    <row r="414" spans="1:46" ht="1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56"/>
      <c r="AT414" s="56"/>
    </row>
    <row r="415" spans="1:46" ht="1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56"/>
      <c r="AT415" s="56"/>
    </row>
    <row r="416" spans="1:46" ht="1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56"/>
      <c r="AT416" s="56"/>
    </row>
    <row r="417" spans="1:46" ht="1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56"/>
      <c r="AT417" s="56"/>
    </row>
    <row r="418" spans="1:46" ht="1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56"/>
      <c r="AT418" s="56"/>
    </row>
    <row r="419" spans="1:46" ht="1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56"/>
      <c r="AT419" s="56"/>
    </row>
    <row r="420" spans="1:46" ht="1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56"/>
      <c r="AT420" s="56"/>
    </row>
    <row r="421" spans="1:46" ht="1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56"/>
      <c r="AT421" s="56"/>
    </row>
    <row r="422" spans="1:46" ht="1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56"/>
      <c r="AT422" s="56"/>
    </row>
    <row r="423" spans="1:46" ht="1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56"/>
      <c r="AT423" s="56"/>
    </row>
    <row r="424" spans="1:46" ht="1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56"/>
      <c r="AT424" s="56"/>
    </row>
    <row r="425" spans="1:46" ht="1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56"/>
      <c r="AT425" s="56"/>
    </row>
    <row r="426" spans="1:46" ht="1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56"/>
      <c r="AT426" s="56"/>
    </row>
    <row r="427" spans="1:46" ht="1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56"/>
      <c r="AT427" s="56"/>
    </row>
    <row r="428" spans="1:46" ht="1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56"/>
      <c r="AT428" s="56"/>
    </row>
    <row r="429" spans="1:46" ht="1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56"/>
      <c r="AT429" s="56"/>
    </row>
    <row r="430" spans="1:46" ht="1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56"/>
      <c r="AT430" s="56"/>
    </row>
    <row r="431" spans="1:46" ht="1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56"/>
      <c r="AT431" s="56"/>
    </row>
    <row r="432" spans="1:46" ht="1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56"/>
      <c r="AT432" s="56"/>
    </row>
    <row r="433" spans="1:46" ht="1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56"/>
      <c r="AT433" s="56"/>
    </row>
    <row r="434" spans="1:46" ht="1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56"/>
      <c r="AT434" s="56"/>
    </row>
    <row r="435" spans="1:46" ht="1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56"/>
      <c r="AT435" s="56"/>
    </row>
    <row r="436" spans="1:46" ht="1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56"/>
      <c r="AT436" s="56"/>
    </row>
    <row r="437" spans="1:46" ht="1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56"/>
      <c r="AT437" s="56"/>
    </row>
    <row r="438" spans="1:46" ht="1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56"/>
      <c r="AT438" s="56"/>
    </row>
    <row r="439" spans="1:46" ht="1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56"/>
      <c r="AT439" s="56"/>
    </row>
    <row r="440" spans="1:46" ht="1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56"/>
      <c r="AT440" s="56"/>
    </row>
    <row r="441" spans="1:46" ht="1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56"/>
      <c r="AT441" s="56"/>
    </row>
    <row r="442" spans="1:46" ht="1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56"/>
      <c r="AT442" s="56"/>
    </row>
    <row r="443" spans="1:46" ht="1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56"/>
      <c r="AT443" s="56"/>
    </row>
    <row r="444" spans="1:46" ht="1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56"/>
      <c r="AT444" s="56"/>
    </row>
    <row r="445" spans="1:46" ht="1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56"/>
      <c r="AT445" s="56"/>
    </row>
    <row r="446" spans="1:46" ht="1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56"/>
      <c r="AT446" s="56"/>
    </row>
    <row r="447" spans="1:46" ht="1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56"/>
      <c r="AT447" s="56"/>
    </row>
    <row r="448" spans="1:46" ht="1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56"/>
      <c r="AT448" s="56"/>
    </row>
    <row r="449" spans="1:46" ht="1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56"/>
      <c r="AT449" s="56"/>
    </row>
    <row r="450" spans="1:46" ht="1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56"/>
      <c r="AT450" s="56"/>
    </row>
    <row r="451" spans="1:46" ht="1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56"/>
      <c r="AT451" s="56"/>
    </row>
    <row r="452" spans="1:46" ht="1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56"/>
      <c r="AT452" s="56"/>
    </row>
    <row r="453" spans="1:46" ht="1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56"/>
      <c r="AT453" s="56"/>
    </row>
    <row r="454" spans="1:46" ht="1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56"/>
      <c r="AT454" s="56"/>
    </row>
    <row r="455" spans="1:46" ht="1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56"/>
      <c r="AT455" s="56"/>
    </row>
    <row r="456" spans="1:46" ht="1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56"/>
      <c r="AT456" s="56"/>
    </row>
    <row r="457" spans="1:46" ht="1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56"/>
      <c r="AT457" s="56"/>
    </row>
    <row r="458" spans="1:46" ht="1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56"/>
      <c r="AT458" s="56"/>
    </row>
    <row r="459" spans="1:46" ht="1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56"/>
      <c r="AT459" s="56"/>
    </row>
    <row r="460" spans="1:46" ht="1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56"/>
      <c r="AT460" s="56"/>
    </row>
    <row r="461" spans="1:46" ht="1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56"/>
      <c r="AT461" s="56"/>
    </row>
    <row r="462" spans="1:46" ht="1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56"/>
      <c r="AT462" s="56"/>
    </row>
    <row r="463" spans="1:46" ht="1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56"/>
      <c r="AT463" s="56"/>
    </row>
    <row r="464" spans="1:46" ht="1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56"/>
      <c r="AT464" s="56"/>
    </row>
    <row r="465" spans="1:46" ht="1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56"/>
      <c r="AT465" s="56"/>
    </row>
    <row r="466" spans="1:46" ht="1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56"/>
      <c r="AT466" s="56"/>
    </row>
    <row r="467" spans="1:46" ht="1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56"/>
      <c r="AT467" s="56"/>
    </row>
    <row r="468" spans="1:46" ht="1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56"/>
      <c r="AT468" s="56"/>
    </row>
    <row r="469" spans="1:46" ht="1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56"/>
      <c r="AT469" s="56"/>
    </row>
    <row r="470" spans="1:46" ht="1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56"/>
      <c r="AT470" s="56"/>
    </row>
    <row r="471" spans="1:46" ht="1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56"/>
      <c r="AT471" s="56"/>
    </row>
    <row r="472" spans="1:46" ht="1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56"/>
      <c r="AT472" s="56"/>
    </row>
    <row r="473" spans="1:46" ht="1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56"/>
      <c r="AT473" s="56"/>
    </row>
    <row r="474" spans="1:46" ht="1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56"/>
      <c r="AT474" s="56"/>
    </row>
    <row r="475" spans="1:46" ht="1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56"/>
      <c r="AT475" s="56"/>
    </row>
    <row r="476" spans="1:46" ht="1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56"/>
      <c r="AT476" s="56"/>
    </row>
    <row r="477" spans="1:46" ht="1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56"/>
      <c r="AT477" s="56"/>
    </row>
    <row r="478" spans="1:46" ht="1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56"/>
      <c r="AT478" s="56"/>
    </row>
    <row r="479" spans="1:46" ht="1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56"/>
      <c r="AT479" s="56"/>
    </row>
    <row r="480" spans="1:46" ht="1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56"/>
      <c r="AT480" s="56"/>
    </row>
    <row r="481" spans="1:46" ht="1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56"/>
      <c r="AT481" s="56"/>
    </row>
    <row r="482" spans="1:46" ht="1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56"/>
      <c r="AT482" s="56"/>
    </row>
    <row r="483" spans="1:46" ht="1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56"/>
      <c r="AT483" s="56"/>
    </row>
    <row r="484" spans="1:46" ht="1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56"/>
      <c r="AT484" s="56"/>
    </row>
    <row r="485" spans="1:46" ht="1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56"/>
      <c r="AT485" s="56"/>
    </row>
    <row r="486" spans="1:46" ht="1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56"/>
      <c r="AT486" s="56"/>
    </row>
    <row r="487" spans="1:46" ht="1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56"/>
      <c r="AT487" s="56"/>
    </row>
    <row r="488" spans="1:46" ht="1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56"/>
      <c r="AT488" s="56"/>
    </row>
    <row r="489" spans="1:46" ht="1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56"/>
      <c r="AT489" s="56"/>
    </row>
    <row r="490" spans="1:46" ht="1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56"/>
      <c r="AT490" s="56"/>
    </row>
    <row r="491" spans="1:46" ht="1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56"/>
      <c r="AT491" s="56"/>
    </row>
    <row r="492" spans="1:46" ht="1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56"/>
      <c r="AT492" s="56"/>
    </row>
    <row r="493" spans="1:46" ht="1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56"/>
      <c r="AT493" s="56"/>
    </row>
    <row r="494" spans="1:46" ht="1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56"/>
      <c r="AT494" s="56"/>
    </row>
    <row r="495" spans="1:46" ht="1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56"/>
      <c r="AT495" s="56"/>
    </row>
    <row r="496" spans="1:46" ht="1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56"/>
      <c r="AT496" s="56"/>
    </row>
    <row r="497" spans="1:46" ht="1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56"/>
      <c r="AT497" s="56"/>
    </row>
    <row r="498" spans="1:46" ht="1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56"/>
      <c r="AT498" s="56"/>
    </row>
    <row r="499" spans="1:46" ht="1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56"/>
      <c r="AT499" s="56"/>
    </row>
    <row r="500" spans="1:46" ht="1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56"/>
      <c r="AT500" s="56"/>
    </row>
    <row r="501" spans="1:46" ht="1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56"/>
      <c r="AT501" s="56"/>
    </row>
    <row r="502" spans="1:46" ht="1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56"/>
      <c r="AT502" s="56"/>
    </row>
    <row r="503" spans="1:46" ht="1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56"/>
      <c r="AT503" s="56"/>
    </row>
    <row r="504" spans="1:46" ht="1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56"/>
      <c r="AT504" s="56"/>
    </row>
    <row r="505" spans="1:46" ht="1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56"/>
      <c r="AT505" s="56"/>
    </row>
    <row r="506" spans="1:46" ht="1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56"/>
      <c r="AT506" s="56"/>
    </row>
    <row r="507" spans="1:46" ht="1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56"/>
      <c r="AT507" s="56"/>
    </row>
    <row r="508" spans="1:46" ht="1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56"/>
      <c r="AT508" s="56"/>
    </row>
    <row r="509" spans="1:46" ht="1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56"/>
      <c r="AT509" s="56"/>
    </row>
    <row r="510" spans="1:46" ht="1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56"/>
      <c r="AT510" s="56"/>
    </row>
    <row r="511" spans="1:46" ht="1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56"/>
      <c r="AT511" s="56"/>
    </row>
    <row r="512" spans="1:46" ht="1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56"/>
      <c r="AT512" s="56"/>
    </row>
    <row r="513" spans="1:46" ht="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56"/>
      <c r="AT513" s="56"/>
    </row>
    <row r="514" spans="1:46" ht="1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56"/>
      <c r="AT514" s="56"/>
    </row>
    <row r="515" spans="1:46" ht="1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56"/>
      <c r="AT515" s="56"/>
    </row>
    <row r="516" spans="1:46" ht="1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56"/>
      <c r="AT516" s="56"/>
    </row>
    <row r="517" spans="1:46" ht="1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56"/>
      <c r="AT517" s="56"/>
    </row>
    <row r="518" spans="1:46" ht="1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56"/>
      <c r="AT518" s="56"/>
    </row>
    <row r="519" spans="1:46" ht="1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56"/>
      <c r="AT519" s="56"/>
    </row>
    <row r="520" spans="1:46" ht="1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56"/>
      <c r="AT520" s="56"/>
    </row>
    <row r="521" spans="1:46" ht="1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56"/>
      <c r="AT521" s="56"/>
    </row>
    <row r="522" spans="1:46" ht="1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56"/>
      <c r="AT522" s="56"/>
    </row>
    <row r="523" spans="1:46" ht="1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56"/>
      <c r="AT523" s="56"/>
    </row>
    <row r="524" spans="1:46" ht="1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56"/>
      <c r="AT524" s="56"/>
    </row>
    <row r="525" spans="1:46" ht="1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56"/>
      <c r="AT525" s="56"/>
    </row>
    <row r="526" spans="1:46" ht="1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56"/>
      <c r="AT526" s="56"/>
    </row>
    <row r="527" spans="1:46" ht="1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56"/>
      <c r="AT527" s="56"/>
    </row>
    <row r="528" spans="1:46" ht="1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56"/>
      <c r="AT528" s="56"/>
    </row>
    <row r="529" spans="1:46" ht="1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56"/>
      <c r="AT529" s="56"/>
    </row>
    <row r="530" spans="1:46" ht="1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56"/>
      <c r="AT530" s="56"/>
    </row>
    <row r="531" spans="1:46" ht="1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56"/>
      <c r="AT531" s="56"/>
    </row>
    <row r="532" spans="1:46" ht="1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56"/>
      <c r="AT532" s="56"/>
    </row>
    <row r="533" spans="1:46" ht="1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56"/>
      <c r="AT533" s="56"/>
    </row>
    <row r="534" spans="1:46" ht="1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56"/>
      <c r="AT534" s="56"/>
    </row>
    <row r="535" spans="1:46" ht="1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56"/>
      <c r="AT535" s="56"/>
    </row>
    <row r="536" spans="1:46" ht="1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56"/>
      <c r="AT536" s="56"/>
    </row>
    <row r="537" spans="1:46" ht="1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56"/>
      <c r="AT537" s="56"/>
    </row>
    <row r="538" spans="1:46" ht="1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56"/>
      <c r="AT538" s="56"/>
    </row>
    <row r="539" spans="1:46" ht="1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56"/>
      <c r="AT539" s="56"/>
    </row>
    <row r="540" spans="1:46" ht="1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56"/>
      <c r="AT540" s="56"/>
    </row>
    <row r="541" spans="1:46" ht="1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56"/>
      <c r="AT541" s="56"/>
    </row>
    <row r="542" spans="1:46" ht="1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56"/>
      <c r="AT542" s="56"/>
    </row>
    <row r="543" spans="1:46" ht="1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56"/>
      <c r="AT543" s="56"/>
    </row>
    <row r="544" spans="1:46" ht="1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56"/>
      <c r="AT544" s="56"/>
    </row>
    <row r="545" spans="1:46" ht="1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56"/>
      <c r="AT545" s="56"/>
    </row>
    <row r="546" spans="1:46" ht="1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56"/>
      <c r="AT546" s="56"/>
    </row>
    <row r="547" spans="1:46" ht="1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56"/>
      <c r="AT547" s="56"/>
    </row>
    <row r="548" spans="1:46" ht="1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56"/>
      <c r="AT548" s="56"/>
    </row>
    <row r="549" spans="1:46" ht="1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56"/>
      <c r="AT549" s="56"/>
    </row>
    <row r="550" spans="1:46" ht="1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56"/>
      <c r="AT550" s="56"/>
    </row>
    <row r="551" spans="1:46" ht="1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56"/>
      <c r="AT551" s="56"/>
    </row>
    <row r="552" spans="1:46" ht="1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56"/>
      <c r="AT552" s="56"/>
    </row>
    <row r="553" spans="1:46" ht="1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56"/>
      <c r="AT553" s="56"/>
    </row>
    <row r="554" spans="1:46" ht="1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56"/>
      <c r="AT554" s="56"/>
    </row>
    <row r="555" spans="1:46" ht="1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56"/>
      <c r="AT555" s="56"/>
    </row>
    <row r="556" spans="1:46" ht="1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56"/>
      <c r="AT556" s="56"/>
    </row>
    <row r="557" spans="1:46" ht="1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56"/>
      <c r="AT557" s="56"/>
    </row>
    <row r="558" spans="1:46" ht="1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56"/>
      <c r="AT558" s="56"/>
    </row>
    <row r="559" spans="1:46" ht="1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56"/>
      <c r="AT559" s="56"/>
    </row>
    <row r="560" spans="1:46" ht="1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56"/>
      <c r="AT560" s="56"/>
    </row>
    <row r="561" spans="1:46" ht="1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56"/>
      <c r="AT561" s="56"/>
    </row>
    <row r="562" spans="1:46" ht="1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56"/>
      <c r="AT562" s="56"/>
    </row>
    <row r="563" spans="1:46" ht="1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56"/>
      <c r="AT563" s="56"/>
    </row>
    <row r="564" spans="1:46" ht="1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56"/>
      <c r="AT564" s="56"/>
    </row>
    <row r="565" spans="1:46" ht="1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56"/>
      <c r="AT565" s="56"/>
    </row>
    <row r="566" spans="1:46" ht="1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56"/>
      <c r="AT566" s="56"/>
    </row>
    <row r="567" spans="1:46" ht="1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56"/>
      <c r="AT567" s="56"/>
    </row>
    <row r="568" spans="1:46" ht="1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56"/>
      <c r="AT568" s="56"/>
    </row>
    <row r="569" spans="1:46" ht="1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56"/>
      <c r="AT569" s="56"/>
    </row>
    <row r="570" spans="1:46" ht="1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56"/>
      <c r="AT570" s="56"/>
    </row>
    <row r="571" spans="1:46" ht="1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56"/>
      <c r="AT571" s="56"/>
    </row>
    <row r="572" spans="1:46" ht="1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56"/>
      <c r="AT572" s="56"/>
    </row>
    <row r="573" spans="1:46" ht="1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56"/>
      <c r="AT573" s="56"/>
    </row>
    <row r="574" spans="1:46" ht="1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56"/>
      <c r="AT574" s="56"/>
    </row>
    <row r="575" spans="1:46" ht="1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56"/>
      <c r="AT575" s="56"/>
    </row>
    <row r="576" spans="1:46" ht="1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56"/>
      <c r="AT576" s="56"/>
    </row>
    <row r="577" spans="1:46" ht="1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56"/>
      <c r="AT577" s="56"/>
    </row>
    <row r="578" spans="1:46" ht="1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56"/>
      <c r="AT578" s="56"/>
    </row>
    <row r="579" spans="1:46" ht="1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56"/>
      <c r="AT579" s="56"/>
    </row>
    <row r="580" spans="1:46" ht="1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56"/>
      <c r="AT580" s="56"/>
    </row>
    <row r="581" spans="1:46" ht="1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56"/>
      <c r="AT581" s="56"/>
    </row>
    <row r="582" spans="1:46" ht="1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56"/>
      <c r="AT582" s="56"/>
    </row>
    <row r="583" spans="1:46" ht="1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56"/>
      <c r="AT583" s="56"/>
    </row>
    <row r="584" spans="1:46" ht="1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56"/>
      <c r="AT584" s="56"/>
    </row>
    <row r="585" spans="1:46" ht="1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56"/>
      <c r="AT585" s="56"/>
    </row>
    <row r="586" spans="1:46" ht="1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56"/>
      <c r="AT586" s="56"/>
    </row>
    <row r="587" spans="1:46" ht="1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56"/>
      <c r="AT587" s="56"/>
    </row>
    <row r="588" spans="1:46" ht="1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56"/>
      <c r="AT588" s="56"/>
    </row>
    <row r="589" spans="1:46" ht="1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56"/>
      <c r="AT589" s="56"/>
    </row>
    <row r="590" spans="1:46" ht="1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56"/>
      <c r="AT590" s="56"/>
    </row>
    <row r="591" spans="1:46" ht="1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56"/>
      <c r="AT591" s="56"/>
    </row>
    <row r="592" spans="1:46" ht="1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56"/>
      <c r="AT592" s="56"/>
    </row>
    <row r="593" spans="1:46" ht="1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56"/>
      <c r="AT593" s="56"/>
    </row>
    <row r="594" spans="1:46" ht="1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56"/>
      <c r="AT594" s="56"/>
    </row>
    <row r="595" spans="1:46" ht="1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56"/>
      <c r="AT595" s="56"/>
    </row>
    <row r="596" spans="1:46" ht="1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56"/>
      <c r="AT596" s="56"/>
    </row>
    <row r="597" spans="1:46" ht="1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56"/>
      <c r="AT597" s="56"/>
    </row>
    <row r="598" spans="1:46" ht="1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56"/>
      <c r="AT598" s="56"/>
    </row>
    <row r="599" spans="1:46" ht="1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56"/>
      <c r="AT599" s="56"/>
    </row>
    <row r="600" spans="1:46" ht="1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56"/>
      <c r="AT600" s="56"/>
    </row>
    <row r="601" spans="1:46" ht="1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56"/>
      <c r="AT601" s="56"/>
    </row>
    <row r="602" spans="1:46" ht="1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56"/>
      <c r="AT602" s="56"/>
    </row>
    <row r="603" spans="1:46" ht="1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56"/>
      <c r="AT603" s="56"/>
    </row>
    <row r="604" spans="1:46" ht="1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56"/>
      <c r="AT604" s="56"/>
    </row>
    <row r="605" spans="1:46" ht="1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56"/>
      <c r="AT605" s="56"/>
    </row>
    <row r="606" spans="1:46" ht="1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56"/>
      <c r="AT606" s="56"/>
    </row>
    <row r="607" spans="1:46" ht="1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56"/>
      <c r="AT607" s="56"/>
    </row>
    <row r="608" spans="1:46" ht="1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56"/>
      <c r="AT608" s="56"/>
    </row>
    <row r="609" spans="1:46" ht="1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56"/>
      <c r="AT609" s="56"/>
    </row>
    <row r="610" spans="1:46" ht="1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56"/>
      <c r="AT610" s="56"/>
    </row>
    <row r="611" spans="1:46" ht="1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56"/>
      <c r="AT611" s="56"/>
    </row>
    <row r="612" spans="1:46" ht="1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56"/>
      <c r="AT612" s="56"/>
    </row>
    <row r="613" spans="1:46" ht="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56"/>
      <c r="AT613" s="56"/>
    </row>
    <row r="614" spans="1:46" ht="1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56"/>
      <c r="AT614" s="56"/>
    </row>
    <row r="615" spans="1:46" ht="1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56"/>
      <c r="AT615" s="56"/>
    </row>
    <row r="616" spans="1:46" ht="1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56"/>
      <c r="AT616" s="56"/>
    </row>
    <row r="617" spans="1:46" ht="1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56"/>
      <c r="AT617" s="56"/>
    </row>
    <row r="618" spans="1:46" ht="1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56"/>
      <c r="AT618" s="56"/>
    </row>
    <row r="619" spans="1:46" ht="1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56"/>
      <c r="AT619" s="56"/>
    </row>
    <row r="620" spans="1:46" ht="1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56"/>
      <c r="AT620" s="56"/>
    </row>
    <row r="621" spans="1:46" ht="1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56"/>
      <c r="AT621" s="56"/>
    </row>
    <row r="622" spans="1:46" ht="1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56"/>
      <c r="AT622" s="56"/>
    </row>
    <row r="623" spans="1:46" ht="1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56"/>
      <c r="AT623" s="56"/>
    </row>
    <row r="624" spans="1:46" ht="1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56"/>
      <c r="AT624" s="56"/>
    </row>
    <row r="625" spans="1:46" ht="1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56"/>
      <c r="AT625" s="56"/>
    </row>
    <row r="626" spans="1:46" ht="1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56"/>
      <c r="AT626" s="56"/>
    </row>
    <row r="627" spans="1:46" ht="1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56"/>
      <c r="AT627" s="56"/>
    </row>
    <row r="628" spans="1:46" ht="1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56"/>
      <c r="AT628" s="56"/>
    </row>
    <row r="629" spans="1:46" ht="1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56"/>
      <c r="AT629" s="56"/>
    </row>
    <row r="630" spans="1:46" ht="1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56"/>
      <c r="AT630" s="56"/>
    </row>
    <row r="631" spans="1:46" ht="1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56"/>
      <c r="AT631" s="56"/>
    </row>
    <row r="632" spans="1:46" ht="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56"/>
      <c r="AT632" s="56"/>
    </row>
    <row r="633" spans="1:46" ht="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56"/>
      <c r="AT633" s="56"/>
    </row>
    <row r="634" spans="1:46" ht="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56"/>
      <c r="AT634" s="56"/>
    </row>
    <row r="635" spans="1:46" ht="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56"/>
      <c r="AT635" s="56"/>
    </row>
    <row r="636" spans="1:46" ht="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56"/>
      <c r="AT636" s="56"/>
    </row>
    <row r="637" spans="1:46" ht="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56"/>
      <c r="AT637" s="56"/>
    </row>
    <row r="638" spans="1:46" ht="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56"/>
      <c r="AT638" s="56"/>
    </row>
    <row r="639" spans="1:46" ht="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56"/>
      <c r="AT639" s="56"/>
    </row>
    <row r="640" spans="1:46" ht="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56"/>
      <c r="AT640" s="56"/>
    </row>
    <row r="641" spans="1:46" ht="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56"/>
      <c r="AT641" s="56"/>
    </row>
    <row r="642" spans="1:46" ht="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56"/>
      <c r="AT642" s="56"/>
    </row>
    <row r="643" spans="1:46" ht="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56"/>
      <c r="AT643" s="56"/>
    </row>
    <row r="644" spans="1:46" ht="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56"/>
      <c r="AT644" s="56"/>
    </row>
    <row r="645" spans="1:46" ht="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56"/>
      <c r="AT645" s="56"/>
    </row>
    <row r="646" spans="1:46" ht="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56"/>
      <c r="AT646" s="56"/>
    </row>
    <row r="647" spans="1:46" ht="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56"/>
      <c r="AT647" s="56"/>
    </row>
    <row r="648" spans="1:46" ht="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56"/>
      <c r="AT648" s="56"/>
    </row>
    <row r="649" spans="1:46" ht="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56"/>
      <c r="AT649" s="56"/>
    </row>
    <row r="650" spans="1:46" ht="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56"/>
      <c r="AT650" s="56"/>
    </row>
    <row r="651" spans="1:46" ht="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56"/>
      <c r="AT651" s="56"/>
    </row>
    <row r="652" spans="1:46" ht="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56"/>
      <c r="AT652" s="56"/>
    </row>
    <row r="653" spans="1:46" ht="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56"/>
      <c r="AT653" s="56"/>
    </row>
    <row r="654" spans="1:46" ht="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56"/>
      <c r="AT654" s="56"/>
    </row>
    <row r="655" spans="1:46" ht="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56"/>
      <c r="AT655" s="56"/>
    </row>
    <row r="656" spans="1:46" ht="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56"/>
      <c r="AT656" s="56"/>
    </row>
    <row r="657" spans="1:46" ht="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56"/>
      <c r="AT657" s="56"/>
    </row>
    <row r="658" spans="1:46" ht="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56"/>
      <c r="AT658" s="56"/>
    </row>
    <row r="659" spans="1:46" ht="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56"/>
      <c r="AT659" s="56"/>
    </row>
    <row r="660" spans="1:46" ht="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56"/>
      <c r="AT660" s="56"/>
    </row>
    <row r="661" spans="1:46" ht="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56"/>
      <c r="AT661" s="56"/>
    </row>
    <row r="662" spans="1:46" ht="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56"/>
      <c r="AT662" s="56"/>
    </row>
    <row r="663" spans="1:46" ht="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56"/>
      <c r="AT663" s="56"/>
    </row>
    <row r="664" spans="1:46" ht="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56"/>
      <c r="AT664" s="56"/>
    </row>
    <row r="665" spans="1:46" ht="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56"/>
      <c r="AT665" s="56"/>
    </row>
    <row r="666" spans="1:46" ht="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56"/>
      <c r="AT666" s="56"/>
    </row>
    <row r="667" spans="1:46" ht="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56"/>
      <c r="AT667" s="56"/>
    </row>
    <row r="668" spans="1:46" ht="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56"/>
      <c r="AT668" s="56"/>
    </row>
    <row r="669" spans="1:46" ht="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56"/>
      <c r="AT669" s="56"/>
    </row>
    <row r="670" spans="1:46" ht="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56"/>
      <c r="AT670" s="56"/>
    </row>
    <row r="671" spans="1:46" ht="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56"/>
      <c r="AT671" s="56"/>
    </row>
    <row r="672" spans="1:46" ht="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56"/>
      <c r="AT672" s="56"/>
    </row>
    <row r="673" spans="1:46" ht="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56"/>
      <c r="AT673" s="56"/>
    </row>
    <row r="674" spans="1:46" ht="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56"/>
      <c r="AT674" s="56"/>
    </row>
    <row r="675" spans="1:46" ht="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56"/>
      <c r="AT675" s="56"/>
    </row>
    <row r="676" spans="1:46" ht="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56"/>
      <c r="AT676" s="56"/>
    </row>
    <row r="677" spans="1:46" ht="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56"/>
      <c r="AT677" s="56"/>
    </row>
    <row r="678" spans="1:46" ht="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56"/>
      <c r="AT678" s="56"/>
    </row>
    <row r="679" spans="1:46" ht="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56"/>
      <c r="AT679" s="56"/>
    </row>
    <row r="680" spans="1:46" ht="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56"/>
      <c r="AT680" s="56"/>
    </row>
    <row r="681" spans="1:46" ht="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56"/>
      <c r="AT681" s="56"/>
    </row>
    <row r="682" spans="1:46" ht="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56"/>
      <c r="AT682" s="56"/>
    </row>
    <row r="683" spans="1:46" ht="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56"/>
      <c r="AT683" s="56"/>
    </row>
    <row r="684" spans="1:46" ht="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56"/>
      <c r="AT684" s="56"/>
    </row>
    <row r="685" spans="1:46" ht="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56"/>
      <c r="AT685" s="56"/>
    </row>
    <row r="686" spans="1:46" ht="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56"/>
      <c r="AT686" s="56"/>
    </row>
    <row r="687" spans="1:46" ht="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56"/>
      <c r="AT687" s="56"/>
    </row>
    <row r="688" spans="1:46" ht="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56"/>
      <c r="AT688" s="56"/>
    </row>
    <row r="689" spans="1:46" ht="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56"/>
      <c r="AT689" s="56"/>
    </row>
    <row r="690" spans="1:46" ht="1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56"/>
      <c r="AT690" s="56"/>
    </row>
    <row r="691" spans="1:46" ht="1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56"/>
      <c r="AT691" s="56"/>
    </row>
    <row r="692" spans="1:46" ht="1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56"/>
      <c r="AT692" s="56"/>
    </row>
    <row r="693" spans="1:46" ht="1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56"/>
      <c r="AT693" s="56"/>
    </row>
    <row r="694" spans="1:46" ht="1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56"/>
      <c r="AT694" s="56"/>
    </row>
    <row r="695" spans="1:46" ht="1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56"/>
      <c r="AT695" s="56"/>
    </row>
    <row r="696" spans="1:46" ht="1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56"/>
      <c r="AT696" s="56"/>
    </row>
    <row r="697" spans="1:46" ht="1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56"/>
      <c r="AT697" s="56"/>
    </row>
    <row r="698" spans="1:46" ht="1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56"/>
      <c r="AT698" s="56"/>
    </row>
    <row r="699" spans="1:46" ht="1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56"/>
      <c r="AT699" s="56"/>
    </row>
    <row r="700" spans="1:46" ht="1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56"/>
      <c r="AT700" s="56"/>
    </row>
    <row r="701" spans="1:46" ht="1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56"/>
      <c r="AT701" s="56"/>
    </row>
    <row r="702" spans="1:46" ht="1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56"/>
      <c r="AT702" s="56"/>
    </row>
    <row r="703" spans="1:46" ht="1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56"/>
      <c r="AT703" s="56"/>
    </row>
    <row r="704" spans="1:46" ht="1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56"/>
      <c r="AT704" s="56"/>
    </row>
    <row r="705" spans="1:46" ht="1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56"/>
      <c r="AT705" s="56"/>
    </row>
    <row r="706" spans="1:46" ht="1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56"/>
      <c r="AT706" s="56"/>
    </row>
    <row r="707" spans="1:46" ht="1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56"/>
      <c r="AT707" s="56"/>
    </row>
    <row r="708" spans="1:46" ht="1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56"/>
      <c r="AT708" s="56"/>
    </row>
    <row r="709" spans="1:46" ht="1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56"/>
      <c r="AT709" s="56"/>
    </row>
    <row r="710" spans="1:46" ht="1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56"/>
      <c r="AT710" s="56"/>
    </row>
    <row r="711" spans="1:46" ht="1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56"/>
      <c r="AT711" s="56"/>
    </row>
    <row r="712" spans="1:46" ht="1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56"/>
      <c r="AT712" s="56"/>
    </row>
    <row r="713" spans="1:46" ht="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56"/>
      <c r="AT713" s="56"/>
    </row>
    <row r="714" spans="1:46" ht="1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56"/>
      <c r="AT714" s="56"/>
    </row>
    <row r="715" spans="1:46" ht="1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56"/>
      <c r="AT715" s="56"/>
    </row>
    <row r="716" spans="1:46" ht="1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56"/>
      <c r="AT716" s="56"/>
    </row>
    <row r="717" spans="1:46" ht="1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56"/>
      <c r="AT717" s="56"/>
    </row>
    <row r="718" spans="1:46" ht="1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56"/>
      <c r="AT718" s="56"/>
    </row>
    <row r="719" spans="1:46" ht="1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56"/>
      <c r="AT719" s="56"/>
    </row>
    <row r="720" spans="1:46" ht="1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56"/>
      <c r="AT720" s="56"/>
    </row>
    <row r="721" spans="1:46" ht="1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56"/>
      <c r="AT721" s="56"/>
    </row>
    <row r="722" spans="1:46" ht="1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56"/>
      <c r="AT722" s="56"/>
    </row>
    <row r="723" spans="1:46" ht="1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56"/>
      <c r="AT723" s="56"/>
    </row>
    <row r="724" spans="1:46" ht="1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56"/>
      <c r="AT724" s="56"/>
    </row>
    <row r="725" spans="1:46" ht="1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56"/>
      <c r="AT725" s="56"/>
    </row>
    <row r="726" spans="1:46" ht="1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56"/>
      <c r="AT726" s="56"/>
    </row>
    <row r="727" spans="1:46" ht="1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56"/>
      <c r="AT727" s="56"/>
    </row>
    <row r="728" spans="1:46" ht="1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56"/>
      <c r="AT728" s="56"/>
    </row>
    <row r="729" spans="1:46" ht="1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56"/>
      <c r="AT729" s="56"/>
    </row>
    <row r="730" spans="1:46" ht="1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56"/>
      <c r="AT730" s="56"/>
    </row>
    <row r="731" spans="1:46" ht="1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56"/>
      <c r="AT731" s="56"/>
    </row>
    <row r="732" spans="1:46" ht="1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56"/>
      <c r="AT732" s="56"/>
    </row>
    <row r="733" spans="1:46" ht="1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56"/>
      <c r="AT733" s="56"/>
    </row>
    <row r="734" spans="1:46" ht="1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56"/>
      <c r="AT734" s="56"/>
    </row>
    <row r="735" spans="1:46" ht="1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56"/>
      <c r="AT735" s="56"/>
    </row>
    <row r="736" spans="1:46" ht="1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56"/>
      <c r="AT736" s="56"/>
    </row>
    <row r="737" spans="1:46" ht="1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56"/>
      <c r="AT737" s="56"/>
    </row>
    <row r="738" spans="1:46" ht="1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56"/>
      <c r="AT738" s="56"/>
    </row>
    <row r="739" spans="1:46" ht="1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56"/>
      <c r="AT739" s="56"/>
    </row>
    <row r="740" spans="1:46" ht="1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56"/>
      <c r="AT740" s="56"/>
    </row>
    <row r="741" spans="1:46" ht="1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56"/>
      <c r="AT741" s="56"/>
    </row>
    <row r="742" spans="1:46" ht="1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56"/>
      <c r="AT742" s="56"/>
    </row>
    <row r="743" spans="1:46" ht="1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56"/>
      <c r="AT743" s="56"/>
    </row>
    <row r="744" spans="1:46" ht="1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56"/>
      <c r="AT744" s="56"/>
    </row>
    <row r="745" spans="1:46" ht="1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56"/>
      <c r="AT745" s="56"/>
    </row>
    <row r="746" spans="1:46" ht="1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56"/>
      <c r="AT746" s="56"/>
    </row>
    <row r="747" spans="1:46" ht="1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56"/>
      <c r="AT747" s="56"/>
    </row>
    <row r="748" spans="1:46" ht="1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56"/>
      <c r="AT748" s="56"/>
    </row>
    <row r="749" spans="1:46" ht="1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56"/>
      <c r="AT749" s="56"/>
    </row>
    <row r="750" spans="1:46" ht="1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56"/>
      <c r="AT750" s="56"/>
    </row>
    <row r="751" spans="1:46" ht="1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56"/>
      <c r="AT751" s="56"/>
    </row>
    <row r="752" spans="1:46" ht="1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56"/>
      <c r="AT752" s="56"/>
    </row>
    <row r="753" spans="1:46" ht="1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56"/>
      <c r="AT753" s="56"/>
    </row>
    <row r="754" spans="1:46" ht="1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56"/>
      <c r="AT754" s="56"/>
    </row>
    <row r="755" spans="1:46" ht="1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56"/>
      <c r="AT755" s="56"/>
    </row>
    <row r="756" spans="1:46" ht="1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56"/>
      <c r="AT756" s="56"/>
    </row>
    <row r="757" spans="1:46" ht="1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56"/>
      <c r="AT757" s="56"/>
    </row>
    <row r="758" spans="1:46" ht="1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56"/>
      <c r="AT758" s="56"/>
    </row>
    <row r="759" spans="1:46" ht="1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56"/>
      <c r="AT759" s="56"/>
    </row>
    <row r="760" spans="1:46" ht="1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56"/>
      <c r="AT760" s="56"/>
    </row>
    <row r="761" spans="1:46" ht="1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56"/>
      <c r="AT761" s="56"/>
    </row>
    <row r="762" spans="1:46" ht="1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56"/>
      <c r="AT762" s="56"/>
    </row>
    <row r="763" spans="1:46" ht="1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56"/>
      <c r="AT763" s="56"/>
    </row>
    <row r="764" spans="1:46" ht="1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56"/>
      <c r="AT764" s="56"/>
    </row>
    <row r="765" spans="1:46" ht="1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56"/>
      <c r="AT765" s="56"/>
    </row>
    <row r="766" spans="1:46" ht="1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56"/>
      <c r="AT766" s="56"/>
    </row>
    <row r="767" spans="1:46" ht="1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56"/>
      <c r="AT767" s="56"/>
    </row>
    <row r="768" spans="1:46" ht="1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56"/>
      <c r="AT768" s="56"/>
    </row>
    <row r="769" spans="1:46" ht="1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56"/>
      <c r="AT769" s="56"/>
    </row>
    <row r="770" spans="1:46" ht="1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56"/>
      <c r="AT770" s="56"/>
    </row>
    <row r="771" spans="1:46" ht="1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56"/>
      <c r="AT771" s="56"/>
    </row>
    <row r="772" spans="1:46" ht="1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56"/>
      <c r="AT772" s="56"/>
    </row>
    <row r="773" spans="1:46" ht="1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56"/>
      <c r="AT773" s="56"/>
    </row>
    <row r="774" spans="1:46" ht="1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56"/>
      <c r="AT774" s="56"/>
    </row>
    <row r="775" spans="1:46" ht="1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56"/>
      <c r="AT775" s="56"/>
    </row>
    <row r="776" spans="1:46" ht="1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56"/>
      <c r="AT776" s="56"/>
    </row>
    <row r="777" spans="1:46" ht="1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56"/>
      <c r="AT777" s="56"/>
    </row>
    <row r="778" spans="1:46" ht="1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56"/>
      <c r="AT778" s="56"/>
    </row>
    <row r="779" spans="1:46" ht="1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56"/>
      <c r="AT779" s="56"/>
    </row>
    <row r="780" spans="1:46" ht="1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56"/>
      <c r="AT780" s="56"/>
    </row>
    <row r="781" spans="1:46" ht="1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56"/>
      <c r="AT781" s="56"/>
    </row>
    <row r="782" spans="1:46" ht="1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56"/>
      <c r="AT782" s="56"/>
    </row>
    <row r="783" spans="1:46" ht="1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56"/>
      <c r="AT783" s="56"/>
    </row>
    <row r="784" spans="1:46" ht="1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56"/>
      <c r="AT784" s="56"/>
    </row>
    <row r="785" spans="1:46" ht="1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56"/>
      <c r="AT785" s="56"/>
    </row>
    <row r="786" spans="1:46" ht="1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56"/>
      <c r="AT786" s="56"/>
    </row>
    <row r="787" spans="1:46" ht="1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56"/>
      <c r="AT787" s="56"/>
    </row>
    <row r="788" spans="1:46" ht="1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56"/>
      <c r="AT788" s="56"/>
    </row>
    <row r="789" spans="1:46" ht="1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56"/>
      <c r="AT789" s="56"/>
    </row>
    <row r="790" spans="1:46" ht="1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56"/>
      <c r="AT790" s="56"/>
    </row>
    <row r="791" spans="1:46" ht="1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56"/>
      <c r="AT791" s="56"/>
    </row>
    <row r="792" spans="1:46" ht="1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56"/>
      <c r="AT792" s="56"/>
    </row>
    <row r="793" spans="1:46" ht="1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56"/>
      <c r="AT793" s="56"/>
    </row>
    <row r="794" spans="1:46" ht="1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56"/>
      <c r="AT794" s="56"/>
    </row>
    <row r="795" spans="1:46" ht="1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56"/>
      <c r="AT795" s="56"/>
    </row>
    <row r="796" spans="1:46" ht="1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56"/>
      <c r="AT796" s="56"/>
    </row>
    <row r="797" spans="1:46" ht="1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56"/>
      <c r="AT797" s="56"/>
    </row>
    <row r="798" spans="1:46" ht="1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56"/>
      <c r="AT798" s="56"/>
    </row>
    <row r="799" spans="1:46" ht="1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56"/>
      <c r="AT799" s="56"/>
    </row>
    <row r="800" spans="1:46" ht="1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56"/>
      <c r="AT800" s="56"/>
    </row>
    <row r="801" spans="1:46" ht="1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56"/>
      <c r="AT801" s="56"/>
    </row>
    <row r="802" spans="1:46" ht="1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56"/>
      <c r="AT802" s="56"/>
    </row>
    <row r="803" spans="1:46" ht="1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56"/>
      <c r="AT803" s="56"/>
    </row>
    <row r="804" spans="1:46" ht="1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56"/>
      <c r="AT804" s="56"/>
    </row>
    <row r="805" spans="1:46" ht="1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56"/>
      <c r="AT805" s="56"/>
    </row>
    <row r="806" spans="1:46" ht="1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56"/>
      <c r="AT806" s="56"/>
    </row>
    <row r="807" spans="1:46" ht="1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56"/>
      <c r="AT807" s="56"/>
    </row>
    <row r="808" spans="1:46" ht="1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56"/>
      <c r="AT808" s="56"/>
    </row>
    <row r="809" spans="1:46" ht="1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56"/>
      <c r="AT809" s="56"/>
    </row>
    <row r="810" spans="1:46" ht="1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56"/>
      <c r="AT810" s="56"/>
    </row>
    <row r="811" spans="1:46" ht="1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56"/>
      <c r="AT811" s="56"/>
    </row>
    <row r="812" spans="1:46" ht="1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56"/>
      <c r="AT812" s="56"/>
    </row>
    <row r="813" spans="1:46" ht="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56"/>
      <c r="AT813" s="56"/>
    </row>
    <row r="814" spans="1:46" ht="1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56"/>
      <c r="AT814" s="56"/>
    </row>
    <row r="815" spans="1:46" ht="1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56"/>
      <c r="AT815" s="56"/>
    </row>
    <row r="816" spans="1:46" ht="1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56"/>
      <c r="AT816" s="56"/>
    </row>
    <row r="817" spans="1:46" ht="1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56"/>
      <c r="AT817" s="56"/>
    </row>
    <row r="818" spans="1:46" ht="1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56"/>
      <c r="AT818" s="56"/>
    </row>
    <row r="819" spans="1:46" ht="1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56"/>
      <c r="AT819" s="56"/>
    </row>
    <row r="820" spans="1:46" ht="1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56"/>
      <c r="AT820" s="56"/>
    </row>
    <row r="821" spans="1:46" ht="1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56"/>
      <c r="AT821" s="56"/>
    </row>
    <row r="822" spans="1:46" ht="1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56"/>
      <c r="AT822" s="56"/>
    </row>
    <row r="823" spans="1:46" ht="1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56"/>
      <c r="AT823" s="56"/>
    </row>
    <row r="824" spans="1:46" ht="1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56"/>
      <c r="AT824" s="56"/>
    </row>
    <row r="825" spans="1:46" ht="1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56"/>
      <c r="AT825" s="56"/>
    </row>
    <row r="826" spans="1:46" ht="1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56"/>
      <c r="AT826" s="56"/>
    </row>
    <row r="827" spans="1:46" ht="1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56"/>
      <c r="AT827" s="56"/>
    </row>
    <row r="828" spans="1:46" ht="1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56"/>
      <c r="AT828" s="56"/>
    </row>
    <row r="829" spans="1:46" ht="1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56"/>
      <c r="AT829" s="56"/>
    </row>
    <row r="830" spans="1:46" ht="1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56"/>
      <c r="AT830" s="56"/>
    </row>
    <row r="831" spans="1:46" ht="1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56"/>
      <c r="AT831" s="56"/>
    </row>
    <row r="832" spans="1:46" ht="1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56"/>
      <c r="AT832" s="56"/>
    </row>
    <row r="833" spans="1:46" ht="1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56"/>
      <c r="AT833" s="56"/>
    </row>
    <row r="834" spans="1:46" ht="1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56"/>
      <c r="AT834" s="56"/>
    </row>
    <row r="835" spans="1:46" ht="1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56"/>
      <c r="AT835" s="56"/>
    </row>
    <row r="836" spans="1:46" ht="1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56"/>
      <c r="AT836" s="56"/>
    </row>
    <row r="837" spans="1:46" ht="1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56"/>
      <c r="AT837" s="56"/>
    </row>
    <row r="838" spans="1:46" ht="1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56"/>
      <c r="AT838" s="56"/>
    </row>
    <row r="839" spans="1:46" ht="1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56"/>
      <c r="AT839" s="56"/>
    </row>
    <row r="840" spans="1:46" ht="1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56"/>
      <c r="AT840" s="56"/>
    </row>
    <row r="841" spans="1:46" ht="1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56"/>
      <c r="AT841" s="56"/>
    </row>
    <row r="842" spans="1:46" ht="1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56"/>
      <c r="AT842" s="56"/>
    </row>
    <row r="843" spans="1:46" ht="1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56"/>
      <c r="AT843" s="56"/>
    </row>
    <row r="844" spans="1:46" ht="1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56"/>
      <c r="AT844" s="56"/>
    </row>
    <row r="845" spans="1:46" ht="1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56"/>
      <c r="AT845" s="56"/>
    </row>
    <row r="846" spans="1:46" ht="1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56"/>
      <c r="AT846" s="56"/>
    </row>
    <row r="847" spans="1:46" ht="1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56"/>
      <c r="AT847" s="56"/>
    </row>
    <row r="848" spans="1:46" ht="1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56"/>
      <c r="AT848" s="56"/>
    </row>
    <row r="849" spans="1:46" ht="1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56"/>
      <c r="AT849" s="56"/>
    </row>
    <row r="850" spans="1:46" ht="1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56"/>
      <c r="AT850" s="56"/>
    </row>
    <row r="851" spans="1:46" ht="1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56"/>
      <c r="AT851" s="56"/>
    </row>
    <row r="852" spans="1:46" ht="1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56"/>
      <c r="AT852" s="56"/>
    </row>
    <row r="853" spans="1:46" ht="1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56"/>
      <c r="AT853" s="56"/>
    </row>
    <row r="854" spans="1:46" ht="1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56"/>
      <c r="AT854" s="56"/>
    </row>
    <row r="855" spans="1:46" ht="1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56"/>
      <c r="AT855" s="56"/>
    </row>
    <row r="856" spans="1:46" ht="1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56"/>
      <c r="AT856" s="56"/>
    </row>
    <row r="857" spans="1:46" ht="1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56"/>
      <c r="AT857" s="56"/>
    </row>
    <row r="858" spans="1:46" ht="1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56"/>
      <c r="AT858" s="56"/>
    </row>
    <row r="859" spans="1:46" ht="1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56"/>
      <c r="AT859" s="56"/>
    </row>
    <row r="860" spans="1:46" ht="1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56"/>
      <c r="AT860" s="56"/>
    </row>
    <row r="861" spans="1:46" ht="1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56"/>
      <c r="AT861" s="56"/>
    </row>
    <row r="862" spans="1:46" ht="1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56"/>
      <c r="AT862" s="56"/>
    </row>
    <row r="863" spans="1:46" ht="1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56"/>
      <c r="AT863" s="56"/>
    </row>
    <row r="864" spans="1:46" ht="1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56"/>
      <c r="AT864" s="56"/>
    </row>
    <row r="865" spans="1:46" ht="1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56"/>
      <c r="AT865" s="56"/>
    </row>
    <row r="866" spans="1:46" ht="1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56"/>
      <c r="AT866" s="56"/>
    </row>
    <row r="867" spans="1:46" ht="1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56"/>
      <c r="AT867" s="56"/>
    </row>
    <row r="868" spans="1:46" ht="1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56"/>
      <c r="AT868" s="56"/>
    </row>
    <row r="869" spans="1:46" ht="1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56"/>
      <c r="AT869" s="56"/>
    </row>
    <row r="870" spans="1:46" ht="1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56"/>
      <c r="AT870" s="56"/>
    </row>
    <row r="871" spans="1:46" ht="1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56"/>
      <c r="AT871" s="56"/>
    </row>
    <row r="872" spans="1:46" ht="1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56"/>
      <c r="AT872" s="56"/>
    </row>
    <row r="873" spans="1:46" ht="1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56"/>
      <c r="AT873" s="56"/>
    </row>
    <row r="874" spans="1:46" ht="1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56"/>
      <c r="AT874" s="56"/>
    </row>
    <row r="875" spans="1:46" ht="1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56"/>
      <c r="AT875" s="56"/>
    </row>
    <row r="876" spans="1:46" ht="1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56"/>
      <c r="AT876" s="56"/>
    </row>
    <row r="877" spans="1:46" ht="1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56"/>
      <c r="AT877" s="56"/>
    </row>
    <row r="878" spans="1:46" ht="1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56"/>
      <c r="AT878" s="56"/>
    </row>
    <row r="879" spans="1:46" ht="1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56"/>
      <c r="AT879" s="56"/>
    </row>
    <row r="880" spans="1:46" ht="1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56"/>
      <c r="AT880" s="56"/>
    </row>
    <row r="881" spans="1:46" ht="1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56"/>
      <c r="AT881" s="56"/>
    </row>
    <row r="882" spans="1:46" ht="1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56"/>
      <c r="AT882" s="56"/>
    </row>
    <row r="883" spans="1:46" ht="1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56"/>
      <c r="AT883" s="56"/>
    </row>
    <row r="884" spans="1:46" ht="1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56"/>
      <c r="AT884" s="56"/>
    </row>
    <row r="885" spans="1:46" ht="1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56"/>
      <c r="AT885" s="56"/>
    </row>
    <row r="886" spans="1:46" ht="1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56"/>
      <c r="AT886" s="56"/>
    </row>
    <row r="887" spans="1:46" ht="1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56"/>
      <c r="AT887" s="56"/>
    </row>
    <row r="888" spans="1:46" ht="1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56"/>
      <c r="AT888" s="56"/>
    </row>
    <row r="889" spans="1:46" ht="1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56"/>
      <c r="AT889" s="56"/>
    </row>
    <row r="890" spans="1:46" ht="1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56"/>
      <c r="AT890" s="56"/>
    </row>
    <row r="891" spans="1:46" ht="1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56"/>
      <c r="AT891" s="56"/>
    </row>
    <row r="892" spans="1:46" ht="1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56"/>
      <c r="AT892" s="56"/>
    </row>
    <row r="893" spans="1:46" ht="1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56"/>
      <c r="AT893" s="56"/>
    </row>
    <row r="894" spans="1:46" ht="1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56"/>
      <c r="AT894" s="56"/>
    </row>
    <row r="895" spans="1:46" ht="1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56"/>
      <c r="AT895" s="56"/>
    </row>
    <row r="896" spans="1:46" ht="1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56"/>
      <c r="AT896" s="56"/>
    </row>
    <row r="897" spans="1:46" ht="1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56"/>
      <c r="AT897" s="56"/>
    </row>
    <row r="898" spans="1:46" ht="1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56"/>
      <c r="AT898" s="56"/>
    </row>
    <row r="899" spans="1:46" ht="1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56"/>
      <c r="AT899" s="56"/>
    </row>
    <row r="900" spans="1:46" ht="1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56"/>
      <c r="AT900" s="56"/>
    </row>
    <row r="901" spans="1:46" ht="1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56"/>
      <c r="AT901" s="56"/>
    </row>
    <row r="902" spans="1:46" ht="1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56"/>
      <c r="AT902" s="56"/>
    </row>
    <row r="903" spans="1:46" ht="1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56"/>
      <c r="AT903" s="56"/>
    </row>
    <row r="904" spans="1:46" ht="1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56"/>
      <c r="AT904" s="56"/>
    </row>
    <row r="905" spans="1:46" ht="1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56"/>
      <c r="AT905" s="56"/>
    </row>
    <row r="906" spans="1:46" ht="1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56"/>
      <c r="AT906" s="56"/>
    </row>
    <row r="907" spans="1:46" ht="1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56"/>
      <c r="AT907" s="56"/>
    </row>
    <row r="908" spans="1:46" ht="1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56"/>
      <c r="AT908" s="56"/>
    </row>
    <row r="909" spans="1:46" ht="1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56"/>
      <c r="AT909" s="56"/>
    </row>
    <row r="910" spans="1:46" ht="1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56"/>
      <c r="AT910" s="56"/>
    </row>
    <row r="911" spans="1:46" ht="1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56"/>
      <c r="AT911" s="56"/>
    </row>
    <row r="912" spans="1:46" ht="1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56"/>
      <c r="AT912" s="56"/>
    </row>
    <row r="913" spans="1:46" ht="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56"/>
      <c r="AT913" s="56"/>
    </row>
    <row r="914" spans="1:46" ht="1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56"/>
      <c r="AT914" s="56"/>
    </row>
    <row r="915" spans="1:46" ht="1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56"/>
      <c r="AT915" s="56"/>
    </row>
    <row r="916" spans="1:46" ht="1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56"/>
      <c r="AT916" s="56"/>
    </row>
    <row r="917" spans="1:46" ht="1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56"/>
      <c r="AT917" s="56"/>
    </row>
    <row r="918" spans="1:46" ht="1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56"/>
      <c r="AT918" s="56"/>
    </row>
    <row r="919" spans="1:46" ht="1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56"/>
      <c r="AT919" s="56"/>
    </row>
    <row r="920" spans="1:46" ht="1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56"/>
      <c r="AT920" s="56"/>
    </row>
    <row r="921" spans="1:46" ht="1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56"/>
      <c r="AT921" s="56"/>
    </row>
    <row r="922" spans="1:46" ht="1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56"/>
      <c r="AT922" s="56"/>
    </row>
    <row r="923" spans="1:46" ht="1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56"/>
      <c r="AT923" s="56"/>
    </row>
    <row r="924" spans="1:46" ht="1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56"/>
      <c r="AT924" s="56"/>
    </row>
    <row r="925" spans="1:46" ht="1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56"/>
      <c r="AT925" s="56"/>
    </row>
    <row r="926" spans="1:46" ht="1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56"/>
      <c r="AT926" s="56"/>
    </row>
    <row r="927" spans="1:46" ht="1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56"/>
      <c r="AT927" s="56"/>
    </row>
    <row r="928" spans="1:46" ht="1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56"/>
      <c r="AT928" s="56"/>
    </row>
    <row r="929" spans="1:46" ht="1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56"/>
      <c r="AT929" s="56"/>
    </row>
    <row r="930" spans="1:46" ht="1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56"/>
      <c r="AT930" s="56"/>
    </row>
    <row r="931" spans="1:46" ht="1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56"/>
      <c r="AT931" s="56"/>
    </row>
    <row r="932" spans="1:46" ht="1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56"/>
      <c r="AT932" s="56"/>
    </row>
    <row r="933" spans="1:46" ht="1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56"/>
      <c r="AT933" s="56"/>
    </row>
    <row r="934" spans="1:46" ht="1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56"/>
      <c r="AT934" s="56"/>
    </row>
    <row r="935" spans="1:46" ht="1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56"/>
      <c r="AT935" s="56"/>
    </row>
    <row r="936" spans="1:46" ht="1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56"/>
      <c r="AT936" s="56"/>
    </row>
    <row r="937" spans="1:46" ht="1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56"/>
      <c r="AT937" s="56"/>
    </row>
    <row r="938" spans="1:46" ht="1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56"/>
      <c r="AT938" s="56"/>
    </row>
    <row r="939" spans="1:46" ht="1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56"/>
      <c r="AT939" s="56"/>
    </row>
    <row r="940" spans="1:46" ht="1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56"/>
      <c r="AT940" s="56"/>
    </row>
    <row r="941" spans="1:46" ht="1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56"/>
      <c r="AT941" s="56"/>
    </row>
    <row r="942" spans="1:46" ht="1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56"/>
      <c r="AT942" s="56"/>
    </row>
    <row r="943" spans="1:46" ht="1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56"/>
      <c r="AT943" s="56"/>
    </row>
    <row r="944" spans="1:46" ht="1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56"/>
      <c r="AT944" s="56"/>
    </row>
    <row r="945" spans="1:46" ht="1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56"/>
      <c r="AT945" s="56"/>
    </row>
    <row r="946" spans="1:46" ht="1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56"/>
      <c r="AT946" s="56"/>
    </row>
    <row r="947" spans="1:46" ht="1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56"/>
      <c r="AT947" s="56"/>
    </row>
    <row r="948" spans="1:46" ht="1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56"/>
      <c r="AT948" s="56"/>
    </row>
    <row r="949" spans="1:46" ht="1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56"/>
      <c r="AT949" s="56"/>
    </row>
    <row r="950" spans="1:46" ht="1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56"/>
      <c r="AT950" s="56"/>
    </row>
    <row r="951" spans="1:46" ht="1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56"/>
      <c r="AT951" s="56"/>
    </row>
    <row r="952" spans="1:46" ht="1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56"/>
      <c r="AT952" s="56"/>
    </row>
    <row r="953" spans="1:46" ht="1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56"/>
      <c r="AT953" s="56"/>
    </row>
    <row r="954" spans="1:46" ht="1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56"/>
      <c r="AT954" s="56"/>
    </row>
    <row r="955" spans="1:46" ht="1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56"/>
      <c r="AT955" s="56"/>
    </row>
    <row r="956" spans="1:46" ht="1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56"/>
      <c r="AT956" s="56"/>
    </row>
    <row r="957" spans="1:46" ht="1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56"/>
      <c r="AT957" s="56"/>
    </row>
    <row r="958" spans="1:46" ht="1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56"/>
      <c r="AT958" s="56"/>
    </row>
    <row r="959" spans="1:46" ht="1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56"/>
      <c r="AT959" s="56"/>
    </row>
    <row r="960" spans="1:46" ht="1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56"/>
      <c r="AT960" s="56"/>
    </row>
    <row r="961" spans="1:46" ht="1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56"/>
      <c r="AT961" s="56"/>
    </row>
    <row r="962" spans="1:46" ht="1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56"/>
      <c r="AT962" s="56"/>
    </row>
    <row r="963" spans="1:46" ht="1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56"/>
      <c r="AT963" s="56"/>
    </row>
    <row r="964" spans="1:46" ht="1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56"/>
      <c r="AT964" s="56"/>
    </row>
    <row r="965" spans="1:46" ht="1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56"/>
      <c r="AT965" s="56"/>
    </row>
    <row r="966" spans="1:46" ht="1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56"/>
      <c r="AT966" s="56"/>
    </row>
    <row r="967" spans="1:46" ht="1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56"/>
      <c r="AT967" s="56"/>
    </row>
    <row r="968" spans="1:46" ht="1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56"/>
      <c r="AT968" s="56"/>
    </row>
    <row r="969" spans="1:46" ht="1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56"/>
      <c r="AT969" s="56"/>
    </row>
    <row r="970" spans="1:46" ht="1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56"/>
      <c r="AT970" s="56"/>
    </row>
    <row r="971" spans="1:46" ht="1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56"/>
      <c r="AT971" s="56"/>
    </row>
    <row r="972" spans="1:46" ht="1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56"/>
      <c r="AT972" s="56"/>
    </row>
    <row r="973" spans="1:46" ht="1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56"/>
      <c r="AT973" s="56"/>
    </row>
    <row r="974" spans="1:46" ht="1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56"/>
      <c r="AT974" s="56"/>
    </row>
    <row r="975" spans="1:46" ht="1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56"/>
      <c r="AT975" s="56"/>
    </row>
    <row r="976" spans="1:46" ht="1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56"/>
      <c r="AT976" s="56"/>
    </row>
    <row r="977" spans="1:46" ht="1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56"/>
      <c r="AT977" s="56"/>
    </row>
    <row r="978" spans="1:46" ht="1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56"/>
      <c r="AT978" s="56"/>
    </row>
    <row r="979" spans="1:46" ht="1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56"/>
      <c r="AT979" s="56"/>
    </row>
    <row r="980" spans="1:46" ht="1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56"/>
      <c r="AT980" s="56"/>
    </row>
    <row r="981" spans="1:46" ht="1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56"/>
      <c r="AT981" s="56"/>
    </row>
    <row r="982" spans="1:46" ht="1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56"/>
      <c r="AT982" s="56"/>
    </row>
    <row r="983" spans="1:46" ht="1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56"/>
      <c r="AT983" s="56"/>
    </row>
    <row r="984" spans="1:46" ht="1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56"/>
      <c r="AT984" s="56"/>
    </row>
    <row r="985" spans="1:46" ht="1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56"/>
      <c r="AT985" s="56"/>
    </row>
    <row r="986" spans="1:46" ht="1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56"/>
      <c r="AT986" s="56"/>
    </row>
    <row r="987" spans="1:46" ht="1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56"/>
      <c r="AT987" s="56"/>
    </row>
    <row r="988" spans="1:46" ht="1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56"/>
      <c r="AT988" s="56"/>
    </row>
    <row r="989" spans="1:46" ht="1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56"/>
      <c r="AT989" s="56"/>
    </row>
    <row r="990" spans="1:46" ht="1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56"/>
      <c r="AT990" s="56"/>
    </row>
    <row r="991" spans="1:46" ht="1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56"/>
      <c r="AT991" s="56"/>
    </row>
    <row r="992" spans="1:46" ht="1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56"/>
      <c r="AT992" s="56"/>
    </row>
    <row r="993" spans="1:46" ht="1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56"/>
      <c r="AT993" s="56"/>
    </row>
    <row r="994" spans="1:46" ht="1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56"/>
      <c r="AT994" s="56"/>
    </row>
    <row r="995" spans="1:46" ht="1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56"/>
      <c r="AT995" s="56"/>
    </row>
    <row r="996" spans="1:46" ht="1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56"/>
      <c r="AT996" s="56"/>
    </row>
    <row r="997" spans="1:46" ht="1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56"/>
      <c r="AT997" s="56"/>
    </row>
    <row r="998" spans="1:46" ht="1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56"/>
      <c r="AT998" s="56"/>
    </row>
    <row r="999" spans="1:46" ht="1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56"/>
      <c r="AT999" s="56"/>
    </row>
    <row r="1000" spans="1:46" ht="1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56"/>
      <c r="AT1000" s="56"/>
    </row>
    <row r="1001" spans="1:46" ht="1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56"/>
      <c r="AT1001" s="56"/>
    </row>
    <row r="1002" spans="1:46" ht="13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56"/>
      <c r="AT1002" s="56"/>
    </row>
    <row r="1003" spans="1:46" ht="1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56"/>
      <c r="AT1003" s="56"/>
    </row>
    <row r="1004" spans="1:46" ht="13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56"/>
      <c r="AT1004" s="56"/>
    </row>
    <row r="1005" spans="1:46" ht="13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56"/>
      <c r="AT1005" s="56"/>
    </row>
    <row r="1006" spans="1:46" ht="13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56"/>
      <c r="AT1006" s="56"/>
    </row>
    <row r="1007" spans="1:46" ht="13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56"/>
      <c r="AT1007" s="56"/>
    </row>
    <row r="1008" spans="1:46" ht="13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56"/>
      <c r="AT1008" s="56"/>
    </row>
    <row r="1009" spans="1:46" ht="13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56"/>
      <c r="AT1009" s="56"/>
    </row>
    <row r="1010" spans="1:46" ht="13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56"/>
      <c r="AT1010" s="56"/>
    </row>
    <row r="1011" spans="1:46" ht="13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56"/>
      <c r="AT1011" s="56"/>
    </row>
    <row r="1012" spans="1:46" ht="13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56"/>
      <c r="AT1012" s="56"/>
    </row>
    <row r="1013" spans="1:46" ht="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56"/>
      <c r="AT1013" s="56"/>
    </row>
    <row r="1014" spans="1:46" ht="13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56"/>
      <c r="AT1014" s="56"/>
    </row>
    <row r="1015" spans="1:46" ht="13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56"/>
      <c r="AT1015" s="56"/>
    </row>
    <row r="1016" spans="1:46" ht="13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56"/>
      <c r="AT1016" s="56"/>
    </row>
    <row r="1017" spans="1:46" ht="13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56"/>
      <c r="AT1017" s="56"/>
    </row>
    <row r="1018" spans="1:46" ht="13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56"/>
      <c r="AT1018" s="56"/>
    </row>
    <row r="1019" spans="1:46" ht="13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56"/>
      <c r="AT1019" s="56"/>
    </row>
    <row r="1020" spans="1:46" ht="13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56"/>
      <c r="AT1020" s="56"/>
    </row>
    <row r="1021" spans="1:46" ht="13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56"/>
      <c r="AT1021" s="56"/>
    </row>
    <row r="1022" spans="1:46" ht="13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56"/>
      <c r="AT1022" s="56"/>
    </row>
    <row r="1023" spans="1:46" ht="1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56"/>
      <c r="AT1023" s="56"/>
    </row>
    <row r="1024" spans="1:46" ht="13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56"/>
      <c r="AT1024" s="56"/>
    </row>
    <row r="1025" spans="1:46" ht="13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56"/>
      <c r="AT1025" s="56"/>
    </row>
    <row r="1026" spans="1:46" ht="13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56"/>
      <c r="AT1026" s="56"/>
    </row>
    <row r="1027" spans="1:46" ht="13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56"/>
      <c r="AT1027" s="56"/>
    </row>
    <row r="1028" spans="1:46" ht="13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56"/>
      <c r="AT1028" s="56"/>
    </row>
    <row r="1029" spans="1:46" ht="13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56"/>
      <c r="AT1029" s="56"/>
    </row>
    <row r="1030" spans="1:46" ht="13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56"/>
      <c r="AT1030" s="56"/>
    </row>
    <row r="1031" spans="1:46" ht="13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56"/>
      <c r="AT1031" s="56"/>
    </row>
    <row r="1032" spans="1:46" ht="13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56"/>
      <c r="AT1032" s="56"/>
    </row>
    <row r="1033" spans="1:46" ht="1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56"/>
      <c r="AT1033" s="56"/>
    </row>
    <row r="1034" spans="1:46" ht="13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56"/>
      <c r="AT1034" s="56"/>
    </row>
    <row r="1035" spans="1:46" ht="13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56"/>
      <c r="AT1035" s="56"/>
    </row>
    <row r="1036" spans="1:46" ht="13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56"/>
      <c r="AT1036" s="56"/>
    </row>
    <row r="1037" spans="1:46" ht="13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56"/>
      <c r="AT1037" s="56"/>
    </row>
    <row r="1038" spans="1:46" ht="13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56"/>
      <c r="AT1038" s="56"/>
    </row>
    <row r="1039" spans="1:46" ht="13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56"/>
      <c r="AT1039" s="56"/>
    </row>
    <row r="1040" spans="1:46" ht="13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56"/>
      <c r="AT1040" s="56"/>
    </row>
    <row r="1041" spans="1:46" ht="13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56"/>
      <c r="AT1041" s="56"/>
    </row>
    <row r="1042" spans="1:46" ht="13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56"/>
      <c r="AT1042" s="56"/>
    </row>
    <row r="1043" spans="1:46" ht="1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56"/>
      <c r="AT1043" s="56"/>
    </row>
    <row r="1044" spans="1:46" ht="13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56"/>
      <c r="AT1044" s="56"/>
    </row>
    <row r="1045" spans="1:46" ht="13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56"/>
      <c r="AT1045" s="56"/>
    </row>
    <row r="1046" spans="1:46" ht="13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56"/>
      <c r="AT1046" s="56"/>
    </row>
    <row r="1047" spans="1:46" ht="13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56"/>
      <c r="AT1047" s="56"/>
    </row>
    <row r="1048" spans="1:46" ht="13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56"/>
      <c r="AT1048" s="56"/>
    </row>
    <row r="1049" spans="1:46" ht="13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56"/>
      <c r="AT1049" s="56"/>
    </row>
    <row r="1050" spans="1:46" ht="13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56"/>
      <c r="AT1050" s="56"/>
    </row>
    <row r="1051" spans="1:46" ht="13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56"/>
      <c r="AT1051" s="56"/>
    </row>
    <row r="1052" spans="1:46" ht="13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56"/>
      <c r="AT1052" s="56"/>
    </row>
    <row r="1053" spans="1:46" ht="1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56"/>
      <c r="AT1053" s="56"/>
    </row>
    <row r="1054" spans="1:46" ht="13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56"/>
      <c r="AT1054" s="56"/>
    </row>
    <row r="1055" spans="1:46" ht="13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56"/>
      <c r="AT1055" s="56"/>
    </row>
    <row r="1056" spans="1:46" ht="13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56"/>
      <c r="AT1056" s="56"/>
    </row>
    <row r="1057" spans="1:46" ht="13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56"/>
      <c r="AT1057" s="56"/>
    </row>
    <row r="1058" spans="1:46" ht="13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56"/>
      <c r="AT1058" s="56"/>
    </row>
    <row r="1059" spans="1:46" ht="13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56"/>
      <c r="AT1059" s="56"/>
    </row>
    <row r="1060" spans="1:46" ht="13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56"/>
      <c r="AT1060" s="56"/>
    </row>
    <row r="1061" spans="1:46" ht="13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56"/>
      <c r="AT1061" s="56"/>
    </row>
    <row r="1062" spans="1:46" ht="13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56"/>
      <c r="AT1062" s="56"/>
    </row>
    <row r="1063" spans="1:46" ht="1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56"/>
      <c r="AT1063" s="56"/>
    </row>
    <row r="1064" spans="1:46" ht="13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56"/>
      <c r="AT1064" s="56"/>
    </row>
    <row r="1065" spans="1:46" ht="13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56"/>
      <c r="AT1065" s="56"/>
    </row>
    <row r="1066" spans="1:46" ht="13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56"/>
      <c r="AT1066" s="56"/>
    </row>
    <row r="1067" spans="1:46" ht="13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56"/>
      <c r="AT1067" s="56"/>
    </row>
    <row r="1068" spans="1:46" ht="13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56"/>
      <c r="AT1068" s="56"/>
    </row>
    <row r="1069" spans="1:46" ht="13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56"/>
      <c r="AT1069" s="56"/>
    </row>
    <row r="1070" spans="1:46" ht="13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56"/>
      <c r="AT1070" s="56"/>
    </row>
    <row r="1071" spans="1:46" ht="13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56"/>
      <c r="AT1071" s="56"/>
    </row>
    <row r="1072" spans="1:46" ht="13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56"/>
      <c r="AT1072" s="56"/>
    </row>
    <row r="1073" spans="1:46" ht="1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56"/>
      <c r="AT1073" s="56"/>
    </row>
    <row r="1074" spans="1:46" ht="13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56"/>
      <c r="AT1074" s="56"/>
    </row>
    <row r="1075" spans="1:46" ht="13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56"/>
      <c r="AT1075" s="56"/>
    </row>
    <row r="1076" spans="1:46" ht="13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56"/>
      <c r="AT1076" s="56"/>
    </row>
    <row r="1077" spans="1:46" ht="13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56"/>
      <c r="AT1077" s="56"/>
    </row>
    <row r="1078" spans="1:46" ht="13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56"/>
      <c r="AT1078" s="56"/>
    </row>
    <row r="1079" spans="1:46" ht="13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56"/>
      <c r="AT1079" s="56"/>
    </row>
    <row r="1080" spans="1:46" ht="13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56"/>
      <c r="AT1080" s="56"/>
    </row>
    <row r="1081" spans="1:46" ht="13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56"/>
      <c r="AT1081" s="56"/>
    </row>
    <row r="1082" spans="1:46" ht="13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56"/>
      <c r="AT1082" s="56"/>
    </row>
    <row r="1083" spans="1:46" ht="13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56"/>
      <c r="AT1083" s="56"/>
    </row>
    <row r="1084" spans="1:46" ht="13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56"/>
      <c r="AT1084" s="56"/>
    </row>
    <row r="1085" spans="1:46" ht="13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56"/>
      <c r="AT1085" s="56"/>
    </row>
    <row r="1086" spans="1:46" ht="13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56"/>
      <c r="AT1086" s="56"/>
    </row>
    <row r="1087" spans="1:46" ht="13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56"/>
      <c r="AT1087" s="56"/>
    </row>
    <row r="1088" spans="1:46" ht="13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56"/>
      <c r="AT1088" s="56"/>
    </row>
    <row r="1089" spans="1:46" ht="13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56"/>
      <c r="AT1089" s="56"/>
    </row>
    <row r="1090" spans="1:46" ht="13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56"/>
      <c r="AT1090" s="56"/>
    </row>
    <row r="1091" spans="1:46" ht="13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56"/>
      <c r="AT1091" s="56"/>
    </row>
    <row r="1092" spans="1:46" ht="13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56"/>
      <c r="AT1092" s="56"/>
    </row>
    <row r="1093" spans="1:46" ht="13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56"/>
      <c r="AT1093" s="56"/>
    </row>
    <row r="1094" spans="1:46" ht="13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56"/>
      <c r="AT1094" s="56"/>
    </row>
    <row r="1095" spans="1:46" ht="13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56"/>
      <c r="AT1095" s="56"/>
    </row>
    <row r="1096" spans="1:46" ht="13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56"/>
      <c r="AT1096" s="56"/>
    </row>
    <row r="1097" spans="1:46" ht="13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56"/>
      <c r="AT1097" s="56"/>
    </row>
    <row r="1098" spans="1:46" ht="13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56"/>
      <c r="AT1098" s="56"/>
    </row>
    <row r="1099" spans="1:46" ht="13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56"/>
      <c r="AT1099" s="56"/>
    </row>
    <row r="1100" spans="1:46" ht="13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56"/>
      <c r="AT1100" s="56"/>
    </row>
    <row r="1101" spans="1:46" ht="13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56"/>
      <c r="AT1101" s="56"/>
    </row>
    <row r="1102" spans="1:46" ht="13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56"/>
      <c r="AT1102" s="56"/>
    </row>
    <row r="1103" spans="1:46" ht="13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56"/>
      <c r="AT1103" s="56"/>
    </row>
    <row r="1104" spans="1:46" ht="13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56"/>
      <c r="AT1104" s="56"/>
    </row>
    <row r="1105" spans="1:46" ht="13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56"/>
      <c r="AT1105" s="56"/>
    </row>
    <row r="1106" spans="1:46" ht="13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56"/>
      <c r="AT1106" s="56"/>
    </row>
    <row r="1107" spans="1:46" ht="13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56"/>
      <c r="AT1107" s="56"/>
    </row>
    <row r="1108" spans="1:46" ht="13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56"/>
      <c r="AT1108" s="56"/>
    </row>
    <row r="1109" spans="1:46" ht="13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56"/>
      <c r="AT1109" s="56"/>
    </row>
    <row r="1110" spans="1:46" ht="13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56"/>
      <c r="AT1110" s="56"/>
    </row>
    <row r="1111" spans="1:46" ht="13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56"/>
      <c r="AT1111" s="56"/>
    </row>
    <row r="1112" spans="1:46" ht="13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56"/>
      <c r="AT1112" s="56"/>
    </row>
    <row r="1113" spans="1:46" ht="13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56"/>
      <c r="AT1113" s="56"/>
    </row>
    <row r="1114" spans="1:46" ht="13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56"/>
      <c r="AT1114" s="56"/>
    </row>
    <row r="1115" spans="1:46" ht="13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56"/>
      <c r="AT1115" s="56"/>
    </row>
    <row r="1116" spans="1:46" ht="13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56"/>
      <c r="AT1116" s="56"/>
    </row>
    <row r="1117" spans="1:46" ht="13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56"/>
      <c r="AT1117" s="56"/>
    </row>
    <row r="1118" spans="1:46" ht="13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56"/>
      <c r="AT1118" s="56"/>
    </row>
    <row r="1119" spans="1:46" ht="13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56"/>
      <c r="AT1119" s="56"/>
    </row>
    <row r="1120" spans="1:46" ht="13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56"/>
      <c r="AT1120" s="56"/>
    </row>
    <row r="1121" spans="1:46" ht="13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56"/>
      <c r="AT1121" s="56"/>
    </row>
    <row r="1122" spans="1:46" ht="13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56"/>
      <c r="AT1122" s="56"/>
    </row>
    <row r="1123" spans="1:46" ht="13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56"/>
      <c r="AT1123" s="56"/>
    </row>
    <row r="1124" spans="1:46" ht="13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56"/>
      <c r="AT1124" s="56"/>
    </row>
    <row r="1125" spans="1:46" ht="13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56"/>
      <c r="AT1125" s="56"/>
    </row>
    <row r="1126" spans="1:46" ht="13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56"/>
      <c r="AT1126" s="56"/>
    </row>
    <row r="1127" spans="1:46" ht="13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56"/>
      <c r="AT1127" s="56"/>
    </row>
    <row r="1128" spans="1:46" ht="13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56"/>
      <c r="AT1128" s="56"/>
    </row>
    <row r="1129" spans="1:46" ht="13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56"/>
      <c r="AT1129" s="56"/>
    </row>
    <row r="1130" spans="1:46" ht="13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56"/>
      <c r="AT1130" s="56"/>
    </row>
    <row r="1131" spans="1:46" ht="13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56"/>
      <c r="AT1131" s="56"/>
    </row>
    <row r="1132" spans="1:46" ht="13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56"/>
      <c r="AT1132" s="56"/>
    </row>
    <row r="1133" spans="1:46" ht="13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56"/>
      <c r="AT1133" s="56"/>
    </row>
  </sheetData>
  <mergeCells count="71">
    <mergeCell ref="B200:B203"/>
    <mergeCell ref="A184:A203"/>
    <mergeCell ref="B184:B187"/>
    <mergeCell ref="B188:B191"/>
    <mergeCell ref="B192:B195"/>
    <mergeCell ref="B196:B199"/>
    <mergeCell ref="B140:B143"/>
    <mergeCell ref="B144:B147"/>
    <mergeCell ref="B148:B151"/>
    <mergeCell ref="B152:B155"/>
    <mergeCell ref="B156:B159"/>
    <mergeCell ref="B160:B163"/>
    <mergeCell ref="B164:B167"/>
    <mergeCell ref="B168:B171"/>
    <mergeCell ref="B172:B175"/>
    <mergeCell ref="B64:B67"/>
    <mergeCell ref="B68:B71"/>
    <mergeCell ref="B72:B75"/>
    <mergeCell ref="B176:B179"/>
    <mergeCell ref="B180:B183"/>
    <mergeCell ref="B84:B87"/>
    <mergeCell ref="B88:B91"/>
    <mergeCell ref="B92:B95"/>
    <mergeCell ref="B96:B99"/>
    <mergeCell ref="B100:B103"/>
    <mergeCell ref="A64:A79"/>
    <mergeCell ref="A24:A63"/>
    <mergeCell ref="A4:A23"/>
    <mergeCell ref="B76:B79"/>
    <mergeCell ref="B80:B83"/>
    <mergeCell ref="B20:B23"/>
    <mergeCell ref="B24:B27"/>
    <mergeCell ref="B28:B31"/>
    <mergeCell ref="B32:B35"/>
    <mergeCell ref="B36:B39"/>
    <mergeCell ref="B40:B43"/>
    <mergeCell ref="B44:B47"/>
    <mergeCell ref="B48:B51"/>
    <mergeCell ref="B52:B55"/>
    <mergeCell ref="B56:B59"/>
    <mergeCell ref="B60:B63"/>
    <mergeCell ref="A96:A135"/>
    <mergeCell ref="A136:A147"/>
    <mergeCell ref="A148:A163"/>
    <mergeCell ref="A164:A183"/>
    <mergeCell ref="A80:A95"/>
    <mergeCell ref="B16:B19"/>
    <mergeCell ref="AC2:AE2"/>
    <mergeCell ref="AF2:AH2"/>
    <mergeCell ref="AS1:AS3"/>
    <mergeCell ref="A1:A3"/>
    <mergeCell ref="B1:B3"/>
    <mergeCell ref="C1:AG1"/>
    <mergeCell ref="AM1:AM3"/>
    <mergeCell ref="C2:G2"/>
    <mergeCell ref="H2:M2"/>
    <mergeCell ref="N2:U2"/>
    <mergeCell ref="V2:Y2"/>
    <mergeCell ref="Z2:AB2"/>
    <mergeCell ref="B4:B7"/>
    <mergeCell ref="B8:B11"/>
    <mergeCell ref="B12:B15"/>
    <mergeCell ref="B132:B135"/>
    <mergeCell ref="B136:B139"/>
    <mergeCell ref="B104:B107"/>
    <mergeCell ref="B108:B111"/>
    <mergeCell ref="B112:B115"/>
    <mergeCell ref="B116:B119"/>
    <mergeCell ref="B120:B123"/>
    <mergeCell ref="B124:B127"/>
    <mergeCell ref="B128:B131"/>
  </mergeCells>
  <phoneticPr fontId="37" type="noConversion"/>
  <conditionalFormatting sqref="E4 H4:J4 M4 P4 V4:Z4 AC4 AE4:AF4 AH4:AI4 AJ4:AL5 E8 H8:Z8 AA8:AL9 E12:AH12 AI12:AL13 E16:AG16 AH16:AL17 E20:AH20 AI20:AL21 E24:T24 U24:AE28 AF24:AF32 AG24:AH36 AI24:AL201 E26:T28 E30:AE32 E34:AF36 E38:S40 T38:AC44 AD38:AG116 AH38:AH201 E42:S44 E46:T48 U46:U52 V46:Y56 Z46:AC116 E50:T52 E54:U56 E58:Y60 E62:Y64 E66:X68 Y66:Y72 E70:X72 E74:Y76 E78:T80 U78:Y92 E82:S84 T82:T88 E86:S88 E90:T92 E94:P96 Q94:X100 Y94:Y116 E98:P100 E102:X104 E106:V108 W106:X112 E110:V112 E114:X116 E118:Y120 Z118:AG124 E122:Y124 E126:X128 Y126:Y160 Z126:AG201 E130:S132 T130:W136 X130:X160 E134:S136 E138:W140 E142:W144 E146:P148 Q146:V152 W146:W156 E150:P152 E154:V156 E158:W160 E162:V164 W162:Y168 E166:V168 E170:V172 W170:W176 X170:X180 Y170:Y201 E174:V176 E178:W180 E182:P184 Q182:V188 W182:W192 X182:X201 C183:D183 E186:P188 E190:V192 E194:W196 E198:W200">
    <cfRule type="containsText" dxfId="37" priority="1" operator="containsText" text="TRUE">
      <formula>NOT(ISERROR(SEARCH(("TRUE"),(E4))))</formula>
    </cfRule>
  </conditionalFormatting>
  <conditionalFormatting sqref="C4 C8 C12 C16 C20 C24 C26:C28 D26:AL27 AM27 C30:C32 D30:AL31 AM31 C34:C36 D34:AL35 AM35 C38:C40 D38:AL39 C42:C44 D42:AL43 C46:C48 D46:AL47 C50:C52 D50:AL51 C54:C56 D54:AL55 C58:C60 D58:AL59 C62:C64 D62:AL63 C66:C68 D66:AL67 C70:C72 D70:AL71 C74:C76 D74:AL75 C78:C80 D78:AL79 C82:C84 D82:AL83 C86:C88 D86:AL87 C90:C92 D90:AL91 C94:C96 D94:AL95 C98:C100 D98:AL99 C102:C104 D102:AL103 C106:C108 D106:AL107 C110:C112 D110:AL111 C114:C116 D114:AL115 C118:C120 D118:AL119 C122:C124 D122:AL123 C126:C128 D126:AL127 C130:C132 D130:AL131 C134:C136 D134:AL135 C138:C140 D138:AL139 C142:C144 D142:AL143 C146:C148 D146:AL147 C150:C152 D150:AL151 C154:C156 D154:AL155 C158:C160 D158:AL159 C162:C164 D162:AL163 C166:C168 D166:AL167 C170:C172 D170:AL171 C174:C176 D174:AL175 C178:C180 D178:AL179 C182:C184 D182:AL183 C186:C188 D186:AL187 C190:C192 D190:AL191 C194:C196 D194:AL195 C198:C200 D198:AL199 C203:AL203">
    <cfRule type="containsText" dxfId="36" priority="2" operator="containsText" text="TRUE">
      <formula>NOT(ISERROR(SEARCH(("TRUE"),(C4))))</formula>
    </cfRule>
  </conditionalFormatting>
  <hyperlinks>
    <hyperlink ref="B28" r:id="rId1" xr:uid="{00000000-0004-0000-07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53"/>
  <sheetViews>
    <sheetView workbookViewId="0">
      <selection sqref="A1:A3"/>
    </sheetView>
  </sheetViews>
  <sheetFormatPr baseColWidth="10" defaultColWidth="12.6640625" defaultRowHeight="15.75" customHeight="1"/>
  <sheetData>
    <row r="1" spans="1:13" ht="15.75" customHeight="1">
      <c r="A1" s="108" t="s">
        <v>1</v>
      </c>
      <c r="B1" s="108" t="s">
        <v>116</v>
      </c>
    </row>
    <row r="2" spans="1:13" ht="15.75" customHeight="1">
      <c r="A2" s="101"/>
      <c r="B2" s="101"/>
    </row>
    <row r="3" spans="1:13" ht="15.75" customHeight="1">
      <c r="A3" s="101"/>
      <c r="B3" s="101"/>
      <c r="C3" s="12" t="s">
        <v>219</v>
      </c>
    </row>
    <row r="4" spans="1:13">
      <c r="A4" s="57" t="s">
        <v>220</v>
      </c>
      <c r="B4" s="58">
        <v>9</v>
      </c>
      <c r="C4" s="59">
        <f t="shared" ref="C4:C53" si="0">B4/32*100</f>
        <v>28.125</v>
      </c>
    </row>
    <row r="5" spans="1:13">
      <c r="A5" s="60" t="s">
        <v>46</v>
      </c>
      <c r="B5" s="58">
        <v>9</v>
      </c>
      <c r="C5" s="59">
        <f t="shared" si="0"/>
        <v>28.125</v>
      </c>
    </row>
    <row r="6" spans="1:13">
      <c r="A6" s="57" t="s">
        <v>47</v>
      </c>
      <c r="B6" s="58">
        <v>9</v>
      </c>
      <c r="C6" s="59">
        <f t="shared" si="0"/>
        <v>28.125</v>
      </c>
    </row>
    <row r="7" spans="1:13">
      <c r="A7" s="60" t="s">
        <v>48</v>
      </c>
      <c r="B7" s="58">
        <v>9</v>
      </c>
      <c r="C7" s="59">
        <f t="shared" si="0"/>
        <v>28.125</v>
      </c>
    </row>
    <row r="8" spans="1:13">
      <c r="A8" s="60" t="s">
        <v>50</v>
      </c>
      <c r="B8" s="58">
        <v>8</v>
      </c>
      <c r="C8" s="59">
        <f t="shared" si="0"/>
        <v>25</v>
      </c>
    </row>
    <row r="9" spans="1:13">
      <c r="A9" s="57" t="s">
        <v>52</v>
      </c>
      <c r="B9" s="58">
        <v>8</v>
      </c>
      <c r="C9" s="59">
        <f t="shared" si="0"/>
        <v>25</v>
      </c>
    </row>
    <row r="10" spans="1:13">
      <c r="A10" s="61" t="s">
        <v>53</v>
      </c>
      <c r="B10" s="58">
        <v>8</v>
      </c>
      <c r="C10" s="59">
        <f t="shared" si="0"/>
        <v>25</v>
      </c>
      <c r="M10" s="59"/>
    </row>
    <row r="11" spans="1:13">
      <c r="A11" s="57" t="s">
        <v>138</v>
      </c>
      <c r="B11" s="58">
        <v>7</v>
      </c>
      <c r="C11" s="59">
        <f t="shared" si="0"/>
        <v>21.875</v>
      </c>
    </row>
    <row r="12" spans="1:13">
      <c r="A12" s="60" t="s">
        <v>55</v>
      </c>
      <c r="B12" s="58">
        <v>7</v>
      </c>
      <c r="C12" s="59">
        <f t="shared" si="0"/>
        <v>21.875</v>
      </c>
    </row>
    <row r="13" spans="1:13">
      <c r="A13" s="57" t="s">
        <v>56</v>
      </c>
      <c r="B13" s="58">
        <v>7</v>
      </c>
      <c r="C13" s="59">
        <f t="shared" si="0"/>
        <v>21.875</v>
      </c>
    </row>
    <row r="14" spans="1:13">
      <c r="A14" s="60" t="s">
        <v>57</v>
      </c>
      <c r="B14" s="58">
        <v>7</v>
      </c>
      <c r="C14" s="59">
        <f t="shared" si="0"/>
        <v>21.875</v>
      </c>
    </row>
    <row r="15" spans="1:13">
      <c r="A15" s="57" t="s">
        <v>58</v>
      </c>
      <c r="B15" s="58">
        <v>7</v>
      </c>
      <c r="C15" s="59">
        <f t="shared" si="0"/>
        <v>21.875</v>
      </c>
    </row>
    <row r="16" spans="1:13">
      <c r="A16" s="60" t="s">
        <v>59</v>
      </c>
      <c r="B16" s="58">
        <v>7</v>
      </c>
      <c r="C16" s="59">
        <f t="shared" si="0"/>
        <v>21.875</v>
      </c>
      <c r="E16" s="8" t="s">
        <v>1</v>
      </c>
      <c r="F16" s="8" t="s">
        <v>221</v>
      </c>
      <c r="G16" s="8" t="s">
        <v>1</v>
      </c>
      <c r="H16" s="8" t="s">
        <v>221</v>
      </c>
      <c r="I16" s="8" t="s">
        <v>1</v>
      </c>
      <c r="J16" s="8" t="s">
        <v>221</v>
      </c>
    </row>
    <row r="17" spans="1:10">
      <c r="A17" s="57" t="s">
        <v>60</v>
      </c>
      <c r="B17" s="58">
        <v>7</v>
      </c>
      <c r="C17" s="59">
        <f t="shared" si="0"/>
        <v>21.875</v>
      </c>
      <c r="E17" s="62" t="s">
        <v>220</v>
      </c>
      <c r="F17" s="58">
        <v>9</v>
      </c>
      <c r="G17" s="62" t="s">
        <v>65</v>
      </c>
      <c r="H17" s="58">
        <v>6</v>
      </c>
      <c r="I17" s="62" t="s">
        <v>87</v>
      </c>
      <c r="J17" s="58">
        <v>4</v>
      </c>
    </row>
    <row r="18" spans="1:10">
      <c r="A18" s="60" t="s">
        <v>61</v>
      </c>
      <c r="B18" s="58">
        <v>6</v>
      </c>
      <c r="C18" s="59">
        <f t="shared" si="0"/>
        <v>18.75</v>
      </c>
      <c r="E18" s="62" t="s">
        <v>46</v>
      </c>
      <c r="F18" s="58">
        <v>9</v>
      </c>
      <c r="G18" s="62" t="s">
        <v>66</v>
      </c>
      <c r="H18" s="58">
        <v>6</v>
      </c>
      <c r="I18" s="62" t="s">
        <v>88</v>
      </c>
      <c r="J18" s="58">
        <v>4</v>
      </c>
    </row>
    <row r="19" spans="1:10">
      <c r="A19" s="57" t="s">
        <v>63</v>
      </c>
      <c r="B19" s="58">
        <v>6</v>
      </c>
      <c r="C19" s="59">
        <f t="shared" si="0"/>
        <v>18.75</v>
      </c>
      <c r="E19" s="62" t="s">
        <v>47</v>
      </c>
      <c r="F19" s="58">
        <v>9</v>
      </c>
      <c r="G19" s="62" t="s">
        <v>68</v>
      </c>
      <c r="H19" s="58">
        <v>6</v>
      </c>
      <c r="I19" s="62" t="s">
        <v>91</v>
      </c>
      <c r="J19" s="58">
        <v>4</v>
      </c>
    </row>
    <row r="20" spans="1:10">
      <c r="A20" s="60" t="s">
        <v>64</v>
      </c>
      <c r="B20" s="58">
        <v>6</v>
      </c>
      <c r="C20" s="59">
        <f t="shared" si="0"/>
        <v>18.75</v>
      </c>
      <c r="E20" s="62" t="s">
        <v>48</v>
      </c>
      <c r="F20" s="58">
        <v>9</v>
      </c>
      <c r="G20" s="62" t="s">
        <v>69</v>
      </c>
      <c r="H20" s="58">
        <v>6</v>
      </c>
      <c r="I20" s="62" t="s">
        <v>92</v>
      </c>
      <c r="J20" s="58">
        <v>4</v>
      </c>
    </row>
    <row r="21" spans="1:10">
      <c r="A21" s="57" t="s">
        <v>65</v>
      </c>
      <c r="B21" s="58">
        <v>6</v>
      </c>
      <c r="C21" s="59">
        <f t="shared" si="0"/>
        <v>18.75</v>
      </c>
      <c r="E21" s="62" t="s">
        <v>50</v>
      </c>
      <c r="F21" s="58">
        <v>8</v>
      </c>
      <c r="G21" s="62" t="s">
        <v>70</v>
      </c>
      <c r="H21" s="58">
        <v>6</v>
      </c>
      <c r="I21" s="62" t="s">
        <v>93</v>
      </c>
      <c r="J21" s="58">
        <v>4</v>
      </c>
    </row>
    <row r="22" spans="1:10">
      <c r="A22" s="60" t="s">
        <v>66</v>
      </c>
      <c r="B22" s="58">
        <v>6</v>
      </c>
      <c r="C22" s="59">
        <f t="shared" si="0"/>
        <v>18.75</v>
      </c>
      <c r="E22" s="62" t="s">
        <v>52</v>
      </c>
      <c r="F22" s="58">
        <v>8</v>
      </c>
      <c r="G22" s="62" t="s">
        <v>71</v>
      </c>
      <c r="H22" s="58">
        <v>6</v>
      </c>
      <c r="I22" s="62" t="s">
        <v>94</v>
      </c>
      <c r="J22" s="58">
        <v>4</v>
      </c>
    </row>
    <row r="23" spans="1:10">
      <c r="A23" s="57" t="s">
        <v>68</v>
      </c>
      <c r="B23" s="58">
        <v>6</v>
      </c>
      <c r="C23" s="59">
        <f t="shared" si="0"/>
        <v>18.75</v>
      </c>
      <c r="E23" s="63" t="s">
        <v>53</v>
      </c>
      <c r="F23" s="58">
        <v>8</v>
      </c>
      <c r="G23" s="62" t="s">
        <v>74</v>
      </c>
      <c r="H23" s="58">
        <v>5</v>
      </c>
      <c r="I23" s="62" t="s">
        <v>96</v>
      </c>
      <c r="J23" s="58">
        <v>4</v>
      </c>
    </row>
    <row r="24" spans="1:10">
      <c r="A24" s="60" t="s">
        <v>69</v>
      </c>
      <c r="B24" s="58">
        <v>6</v>
      </c>
      <c r="C24" s="59">
        <f t="shared" si="0"/>
        <v>18.75</v>
      </c>
      <c r="E24" s="62" t="s">
        <v>138</v>
      </c>
      <c r="F24" s="58">
        <v>7</v>
      </c>
      <c r="G24" s="62" t="s">
        <v>75</v>
      </c>
      <c r="H24" s="58">
        <v>5</v>
      </c>
      <c r="I24" s="62" t="s">
        <v>98</v>
      </c>
      <c r="J24" s="58">
        <v>4</v>
      </c>
    </row>
    <row r="25" spans="1:10">
      <c r="A25" s="57" t="s">
        <v>70</v>
      </c>
      <c r="B25" s="58">
        <v>6</v>
      </c>
      <c r="C25" s="59">
        <f t="shared" si="0"/>
        <v>18.75</v>
      </c>
      <c r="E25" s="62" t="s">
        <v>55</v>
      </c>
      <c r="F25" s="58">
        <v>7</v>
      </c>
      <c r="G25" s="62" t="s">
        <v>76</v>
      </c>
      <c r="H25" s="58">
        <v>5</v>
      </c>
      <c r="I25" s="62" t="s">
        <v>99</v>
      </c>
      <c r="J25" s="58">
        <v>3</v>
      </c>
    </row>
    <row r="26" spans="1:10">
      <c r="A26" s="60" t="s">
        <v>71</v>
      </c>
      <c r="B26" s="58">
        <v>6</v>
      </c>
      <c r="C26" s="59">
        <f t="shared" si="0"/>
        <v>18.75</v>
      </c>
      <c r="E26" s="62" t="s">
        <v>56</v>
      </c>
      <c r="F26" s="58">
        <v>7</v>
      </c>
      <c r="G26" s="62" t="s">
        <v>77</v>
      </c>
      <c r="H26" s="58">
        <v>5</v>
      </c>
      <c r="I26" s="62" t="s">
        <v>100</v>
      </c>
      <c r="J26" s="58">
        <v>3</v>
      </c>
    </row>
    <row r="27" spans="1:10">
      <c r="A27" s="57" t="s">
        <v>74</v>
      </c>
      <c r="B27" s="58">
        <v>5</v>
      </c>
      <c r="C27" s="59">
        <f t="shared" si="0"/>
        <v>15.625</v>
      </c>
      <c r="E27" s="62" t="s">
        <v>57</v>
      </c>
      <c r="F27" s="58">
        <v>7</v>
      </c>
      <c r="G27" s="62" t="s">
        <v>78</v>
      </c>
      <c r="H27" s="58">
        <v>5</v>
      </c>
      <c r="I27" s="62" t="s">
        <v>101</v>
      </c>
      <c r="J27" s="58">
        <v>3</v>
      </c>
    </row>
    <row r="28" spans="1:10">
      <c r="A28" s="60" t="s">
        <v>75</v>
      </c>
      <c r="B28" s="58">
        <v>5</v>
      </c>
      <c r="C28" s="59">
        <f t="shared" si="0"/>
        <v>15.625</v>
      </c>
      <c r="E28" s="62" t="s">
        <v>58</v>
      </c>
      <c r="F28" s="58">
        <v>7</v>
      </c>
      <c r="G28" s="62" t="s">
        <v>79</v>
      </c>
      <c r="H28" s="58">
        <v>5</v>
      </c>
      <c r="I28" s="62" t="s">
        <v>103</v>
      </c>
      <c r="J28" s="58">
        <v>2</v>
      </c>
    </row>
    <row r="29" spans="1:10">
      <c r="A29" s="57" t="s">
        <v>76</v>
      </c>
      <c r="B29" s="58">
        <v>5</v>
      </c>
      <c r="C29" s="59">
        <f t="shared" si="0"/>
        <v>15.625</v>
      </c>
      <c r="E29" s="62" t="s">
        <v>59</v>
      </c>
      <c r="F29" s="58">
        <v>7</v>
      </c>
      <c r="G29" s="62" t="s">
        <v>80</v>
      </c>
      <c r="H29" s="58">
        <v>5</v>
      </c>
      <c r="I29" s="62" t="s">
        <v>104</v>
      </c>
      <c r="J29" s="58">
        <v>2</v>
      </c>
    </row>
    <row r="30" spans="1:10">
      <c r="A30" s="60" t="s">
        <v>77</v>
      </c>
      <c r="B30" s="58">
        <v>5</v>
      </c>
      <c r="C30" s="59">
        <f t="shared" si="0"/>
        <v>15.625</v>
      </c>
      <c r="E30" s="62" t="s">
        <v>60</v>
      </c>
      <c r="F30" s="58">
        <v>7</v>
      </c>
      <c r="G30" s="62" t="s">
        <v>81</v>
      </c>
      <c r="H30" s="58">
        <v>5</v>
      </c>
      <c r="I30" s="62" t="s">
        <v>189</v>
      </c>
      <c r="J30" s="58">
        <v>2</v>
      </c>
    </row>
    <row r="31" spans="1:10">
      <c r="A31" s="57" t="s">
        <v>78</v>
      </c>
      <c r="B31" s="58">
        <v>5</v>
      </c>
      <c r="C31" s="59">
        <f t="shared" si="0"/>
        <v>15.625</v>
      </c>
      <c r="E31" s="62" t="s">
        <v>61</v>
      </c>
      <c r="F31" s="58">
        <v>6</v>
      </c>
      <c r="G31" s="62" t="s">
        <v>83</v>
      </c>
      <c r="H31" s="58">
        <v>4</v>
      </c>
      <c r="I31" s="62" t="s">
        <v>107</v>
      </c>
      <c r="J31" s="58">
        <v>2</v>
      </c>
    </row>
    <row r="32" spans="1:10">
      <c r="A32" s="60" t="s">
        <v>79</v>
      </c>
      <c r="B32" s="58">
        <v>5</v>
      </c>
      <c r="C32" s="59">
        <f t="shared" si="0"/>
        <v>15.625</v>
      </c>
      <c r="E32" s="62" t="s">
        <v>63</v>
      </c>
      <c r="F32" s="58">
        <v>6</v>
      </c>
      <c r="G32" s="62" t="s">
        <v>84</v>
      </c>
      <c r="H32" s="58">
        <v>4</v>
      </c>
      <c r="I32" s="62" t="s">
        <v>108</v>
      </c>
      <c r="J32" s="58">
        <v>1</v>
      </c>
    </row>
    <row r="33" spans="1:14">
      <c r="A33" s="57" t="s">
        <v>80</v>
      </c>
      <c r="B33" s="58">
        <v>5</v>
      </c>
      <c r="C33" s="59">
        <f t="shared" si="0"/>
        <v>15.625</v>
      </c>
      <c r="E33" s="62" t="s">
        <v>64</v>
      </c>
      <c r="F33" s="58">
        <v>6</v>
      </c>
      <c r="G33" s="62" t="s">
        <v>86</v>
      </c>
      <c r="H33" s="58">
        <v>4</v>
      </c>
      <c r="I33" s="12"/>
      <c r="J33" s="12"/>
      <c r="N33" s="11"/>
    </row>
    <row r="34" spans="1:14">
      <c r="A34" s="60" t="s">
        <v>81</v>
      </c>
      <c r="B34" s="58">
        <v>5</v>
      </c>
      <c r="C34" s="59">
        <f t="shared" si="0"/>
        <v>15.625</v>
      </c>
    </row>
    <row r="35" spans="1:14">
      <c r="A35" s="57" t="s">
        <v>83</v>
      </c>
      <c r="B35" s="58">
        <v>4</v>
      </c>
      <c r="C35" s="59">
        <f t="shared" si="0"/>
        <v>12.5</v>
      </c>
    </row>
    <row r="36" spans="1:14">
      <c r="A36" s="60" t="s">
        <v>84</v>
      </c>
      <c r="B36" s="58">
        <v>4</v>
      </c>
      <c r="C36" s="59">
        <f t="shared" si="0"/>
        <v>12.5</v>
      </c>
    </row>
    <row r="37" spans="1:14">
      <c r="A37" s="57" t="s">
        <v>86</v>
      </c>
      <c r="B37" s="58">
        <v>4</v>
      </c>
      <c r="C37" s="59">
        <f t="shared" si="0"/>
        <v>12.5</v>
      </c>
    </row>
    <row r="38" spans="1:14">
      <c r="A38" s="60" t="s">
        <v>87</v>
      </c>
      <c r="B38" s="58">
        <v>4</v>
      </c>
      <c r="C38" s="59">
        <f t="shared" si="0"/>
        <v>12.5</v>
      </c>
    </row>
    <row r="39" spans="1:14">
      <c r="A39" s="57" t="s">
        <v>88</v>
      </c>
      <c r="B39" s="58">
        <v>4</v>
      </c>
      <c r="C39" s="59">
        <f t="shared" si="0"/>
        <v>12.5</v>
      </c>
    </row>
    <row r="40" spans="1:14">
      <c r="A40" s="57" t="s">
        <v>91</v>
      </c>
      <c r="B40" s="58">
        <v>4</v>
      </c>
      <c r="C40" s="59">
        <f t="shared" si="0"/>
        <v>12.5</v>
      </c>
    </row>
    <row r="41" spans="1:14">
      <c r="A41" s="60" t="s">
        <v>92</v>
      </c>
      <c r="B41" s="58">
        <v>4</v>
      </c>
      <c r="C41" s="59">
        <f t="shared" si="0"/>
        <v>12.5</v>
      </c>
    </row>
    <row r="42" spans="1:14">
      <c r="A42" s="57" t="s">
        <v>93</v>
      </c>
      <c r="B42" s="58">
        <v>4</v>
      </c>
      <c r="C42" s="59">
        <f t="shared" si="0"/>
        <v>12.5</v>
      </c>
    </row>
    <row r="43" spans="1:14">
      <c r="A43" s="60" t="s">
        <v>94</v>
      </c>
      <c r="B43" s="58">
        <v>4</v>
      </c>
      <c r="C43" s="59">
        <f t="shared" si="0"/>
        <v>12.5</v>
      </c>
    </row>
    <row r="44" spans="1:14">
      <c r="A44" s="57" t="s">
        <v>96</v>
      </c>
      <c r="B44" s="58">
        <v>4</v>
      </c>
      <c r="C44" s="59">
        <f t="shared" si="0"/>
        <v>12.5</v>
      </c>
    </row>
    <row r="45" spans="1:14">
      <c r="A45" s="60" t="s">
        <v>98</v>
      </c>
      <c r="B45" s="58">
        <v>4</v>
      </c>
      <c r="C45" s="59">
        <f t="shared" si="0"/>
        <v>12.5</v>
      </c>
    </row>
    <row r="46" spans="1:14">
      <c r="A46" s="57" t="s">
        <v>99</v>
      </c>
      <c r="B46" s="58">
        <v>3</v>
      </c>
      <c r="C46" s="59">
        <f t="shared" si="0"/>
        <v>9.375</v>
      </c>
    </row>
    <row r="47" spans="1:14">
      <c r="A47" s="60" t="s">
        <v>100</v>
      </c>
      <c r="B47" s="58">
        <v>3</v>
      </c>
      <c r="C47" s="59">
        <f t="shared" si="0"/>
        <v>9.375</v>
      </c>
    </row>
    <row r="48" spans="1:14">
      <c r="A48" s="57" t="s">
        <v>101</v>
      </c>
      <c r="B48" s="58">
        <v>3</v>
      </c>
      <c r="C48" s="59">
        <f t="shared" si="0"/>
        <v>9.375</v>
      </c>
    </row>
    <row r="49" spans="1:3">
      <c r="A49" s="60" t="s">
        <v>103</v>
      </c>
      <c r="B49" s="58">
        <v>2</v>
      </c>
      <c r="C49" s="59">
        <f t="shared" si="0"/>
        <v>6.25</v>
      </c>
    </row>
    <row r="50" spans="1:3">
      <c r="A50" s="57" t="s">
        <v>104</v>
      </c>
      <c r="B50" s="58">
        <v>2</v>
      </c>
      <c r="C50" s="59">
        <f t="shared" si="0"/>
        <v>6.25</v>
      </c>
    </row>
    <row r="51" spans="1:3" ht="15">
      <c r="A51" s="60" t="s">
        <v>189</v>
      </c>
      <c r="B51" s="58">
        <v>2</v>
      </c>
      <c r="C51" s="59">
        <f t="shared" si="0"/>
        <v>6.25</v>
      </c>
    </row>
    <row r="52" spans="1:3" ht="15">
      <c r="A52" s="57" t="s">
        <v>107</v>
      </c>
      <c r="B52" s="58">
        <v>2</v>
      </c>
      <c r="C52" s="59">
        <f t="shared" si="0"/>
        <v>6.25</v>
      </c>
    </row>
    <row r="53" spans="1:3" ht="15">
      <c r="A53" s="62" t="s">
        <v>108</v>
      </c>
      <c r="B53" s="58">
        <v>1</v>
      </c>
      <c r="C53" s="59">
        <f t="shared" si="0"/>
        <v>3.125</v>
      </c>
    </row>
  </sheetData>
  <mergeCells count="2">
    <mergeCell ref="A1:A3"/>
    <mergeCell ref="B1:B3"/>
  </mergeCells>
  <phoneticPr fontId="37" type="noConversion"/>
  <hyperlinks>
    <hyperlink ref="A10" r:id="rId1" xr:uid="{00000000-0004-0000-0800-000000000000}"/>
    <hyperlink ref="E23" r:id="rId2" xr:uid="{00000000-0004-0000-0800-000001000000}"/>
  </hyperlinks>
  <pageMargins left="0.7" right="0.7" top="0.75" bottom="0.75" header="0.3" footer="0.3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998"/>
  <sheetViews>
    <sheetView topLeftCell="A41" workbookViewId="0"/>
  </sheetViews>
  <sheetFormatPr baseColWidth="10" defaultColWidth="12.6640625" defaultRowHeight="15.75" customHeight="1"/>
  <cols>
    <col min="1" max="1" width="11.5" customWidth="1"/>
    <col min="5" max="5" width="15.1640625" customWidth="1"/>
    <col min="6" max="6" width="13.6640625" customWidth="1"/>
  </cols>
  <sheetData>
    <row r="1" spans="1:7" ht="15.75" customHeight="1">
      <c r="A1" s="1"/>
      <c r="B1" s="64" t="s">
        <v>1</v>
      </c>
      <c r="C1" s="11" t="s">
        <v>117</v>
      </c>
      <c r="E1" s="64" t="s">
        <v>1</v>
      </c>
      <c r="F1" s="11" t="s">
        <v>222</v>
      </c>
      <c r="G1" s="8" t="s">
        <v>223</v>
      </c>
    </row>
    <row r="2" spans="1:7" ht="15.75" customHeight="1">
      <c r="A2" s="104" t="s">
        <v>44</v>
      </c>
      <c r="B2" s="5" t="s">
        <v>45</v>
      </c>
      <c r="C2" s="5">
        <v>8</v>
      </c>
      <c r="E2" s="5" t="s">
        <v>45</v>
      </c>
      <c r="F2" s="34">
        <v>8</v>
      </c>
      <c r="G2" s="5">
        <v>8</v>
      </c>
    </row>
    <row r="3" spans="1:7" ht="15.75" customHeight="1">
      <c r="A3" s="101"/>
      <c r="B3" s="5" t="s">
        <v>46</v>
      </c>
      <c r="C3" s="5">
        <v>8</v>
      </c>
      <c r="E3" s="5" t="s">
        <v>46</v>
      </c>
      <c r="F3" s="34">
        <v>8</v>
      </c>
      <c r="G3" s="5">
        <v>8</v>
      </c>
    </row>
    <row r="4" spans="1:7" ht="15.75" customHeight="1">
      <c r="A4" s="101"/>
      <c r="B4" s="5" t="s">
        <v>47</v>
      </c>
      <c r="C4" s="5">
        <v>10</v>
      </c>
      <c r="E4" s="5" t="s">
        <v>47</v>
      </c>
      <c r="F4" s="34">
        <v>7</v>
      </c>
      <c r="G4" s="7">
        <v>10</v>
      </c>
    </row>
    <row r="5" spans="1:7" ht="15.75" customHeight="1">
      <c r="A5" s="101"/>
      <c r="B5" s="5" t="s">
        <v>48</v>
      </c>
      <c r="C5" s="5">
        <v>4</v>
      </c>
      <c r="E5" s="5" t="s">
        <v>138</v>
      </c>
      <c r="F5" s="5">
        <v>8</v>
      </c>
      <c r="G5" s="7">
        <v>11</v>
      </c>
    </row>
    <row r="6" spans="1:7" ht="15.75" customHeight="1">
      <c r="A6" s="101"/>
      <c r="B6" s="5" t="s">
        <v>49</v>
      </c>
      <c r="C6" s="23">
        <v>0</v>
      </c>
      <c r="E6" s="5" t="s">
        <v>55</v>
      </c>
      <c r="F6" s="34">
        <v>6</v>
      </c>
      <c r="G6" s="7">
        <v>8</v>
      </c>
    </row>
    <row r="7" spans="1:7" ht="15.75" customHeight="1">
      <c r="A7" s="101"/>
      <c r="B7" s="5" t="s">
        <v>50</v>
      </c>
      <c r="C7" s="5">
        <v>6</v>
      </c>
      <c r="E7" s="5" t="s">
        <v>57</v>
      </c>
      <c r="F7" s="5">
        <v>8</v>
      </c>
      <c r="G7" s="7">
        <v>13</v>
      </c>
    </row>
    <row r="8" spans="1:7" ht="15.75" customHeight="1">
      <c r="A8" s="104" t="s">
        <v>51</v>
      </c>
      <c r="B8" s="5" t="s">
        <v>52</v>
      </c>
      <c r="C8" s="5">
        <v>7</v>
      </c>
      <c r="E8" s="7" t="s">
        <v>60</v>
      </c>
      <c r="F8" s="7">
        <v>8</v>
      </c>
      <c r="G8" s="7">
        <v>16</v>
      </c>
    </row>
    <row r="9" spans="1:7" ht="15.75" customHeight="1">
      <c r="A9" s="101"/>
      <c r="B9" s="5" t="s">
        <v>53</v>
      </c>
      <c r="C9" s="5">
        <v>10</v>
      </c>
      <c r="E9" s="7" t="s">
        <v>61</v>
      </c>
      <c r="F9" s="7">
        <v>5</v>
      </c>
      <c r="G9" s="7">
        <v>15</v>
      </c>
    </row>
    <row r="10" spans="1:7" ht="15.75" customHeight="1">
      <c r="A10" s="101"/>
      <c r="B10" s="5" t="s">
        <v>138</v>
      </c>
      <c r="C10" s="5">
        <v>11</v>
      </c>
      <c r="E10" s="5" t="s">
        <v>64</v>
      </c>
      <c r="F10" s="5">
        <v>6</v>
      </c>
      <c r="G10" s="7">
        <v>9</v>
      </c>
    </row>
    <row r="11" spans="1:7" ht="15.75" customHeight="1">
      <c r="A11" s="101"/>
      <c r="B11" s="5" t="s">
        <v>55</v>
      </c>
      <c r="C11" s="5">
        <v>8</v>
      </c>
      <c r="E11" s="5" t="s">
        <v>65</v>
      </c>
      <c r="F11" s="5">
        <v>6</v>
      </c>
      <c r="G11" s="7">
        <v>13</v>
      </c>
    </row>
    <row r="12" spans="1:7" ht="15.75" customHeight="1">
      <c r="A12" s="101"/>
      <c r="B12" s="5" t="s">
        <v>56</v>
      </c>
      <c r="C12" s="5">
        <v>7</v>
      </c>
      <c r="E12" s="5" t="s">
        <v>66</v>
      </c>
      <c r="F12" s="5">
        <v>7</v>
      </c>
      <c r="G12" s="7">
        <v>10</v>
      </c>
    </row>
    <row r="13" spans="1:7" ht="15.75" customHeight="1">
      <c r="A13" s="101"/>
      <c r="B13" s="5" t="s">
        <v>57</v>
      </c>
      <c r="C13" s="5">
        <v>13</v>
      </c>
      <c r="E13" s="5" t="s">
        <v>68</v>
      </c>
      <c r="F13" s="5">
        <v>16</v>
      </c>
      <c r="G13" s="7">
        <v>15</v>
      </c>
    </row>
    <row r="14" spans="1:7" ht="15.75" customHeight="1">
      <c r="A14" s="101"/>
      <c r="B14" s="5" t="s">
        <v>58</v>
      </c>
      <c r="C14" s="5">
        <v>6</v>
      </c>
      <c r="E14" s="5" t="s">
        <v>71</v>
      </c>
      <c r="F14" s="5">
        <v>6</v>
      </c>
      <c r="G14" s="7">
        <v>13</v>
      </c>
    </row>
    <row r="15" spans="1:7" ht="15.75" customHeight="1">
      <c r="A15" s="101"/>
      <c r="B15" s="7" t="s">
        <v>59</v>
      </c>
      <c r="C15" s="7">
        <v>9</v>
      </c>
      <c r="E15" s="5" t="s">
        <v>88</v>
      </c>
      <c r="F15" s="34">
        <v>8</v>
      </c>
      <c r="G15" s="7">
        <v>11</v>
      </c>
    </row>
    <row r="16" spans="1:7" ht="15.75" customHeight="1">
      <c r="A16" s="101"/>
      <c r="B16" s="7" t="s">
        <v>60</v>
      </c>
      <c r="C16" s="7">
        <v>16</v>
      </c>
      <c r="E16" s="5" t="s">
        <v>92</v>
      </c>
      <c r="F16" s="5">
        <v>9</v>
      </c>
      <c r="G16" s="7">
        <v>9</v>
      </c>
    </row>
    <row r="17" spans="1:7" ht="15.75" customHeight="1">
      <c r="A17" s="101"/>
      <c r="B17" s="7" t="s">
        <v>61</v>
      </c>
      <c r="C17" s="7">
        <v>15</v>
      </c>
      <c r="E17" s="5" t="s">
        <v>94</v>
      </c>
      <c r="F17" s="5">
        <v>11</v>
      </c>
      <c r="G17" s="7">
        <v>11</v>
      </c>
    </row>
    <row r="18" spans="1:7" ht="15.75" customHeight="1">
      <c r="A18" s="104" t="s">
        <v>62</v>
      </c>
      <c r="B18" s="5" t="s">
        <v>63</v>
      </c>
      <c r="C18" s="5">
        <v>9</v>
      </c>
      <c r="E18" s="7"/>
      <c r="G18" s="7"/>
    </row>
    <row r="19" spans="1:7" ht="15.75" customHeight="1">
      <c r="A19" s="101"/>
      <c r="B19" s="5" t="s">
        <v>64</v>
      </c>
      <c r="C19" s="5">
        <v>9</v>
      </c>
      <c r="E19" s="8" t="s">
        <v>224</v>
      </c>
      <c r="F19" s="12">
        <f>COUNTA(E2:E17)</f>
        <v>16</v>
      </c>
      <c r="G19" s="7"/>
    </row>
    <row r="20" spans="1:7" ht="15.75" customHeight="1">
      <c r="A20" s="101"/>
      <c r="B20" s="5" t="s">
        <v>65</v>
      </c>
      <c r="C20" s="5">
        <v>13</v>
      </c>
      <c r="E20" s="7"/>
      <c r="G20" s="7"/>
    </row>
    <row r="21" spans="1:7" ht="15.75" customHeight="1">
      <c r="A21" s="101"/>
      <c r="B21" s="5" t="s">
        <v>66</v>
      </c>
      <c r="C21" s="5">
        <v>10</v>
      </c>
      <c r="E21" s="7"/>
      <c r="G21" s="7"/>
    </row>
    <row r="22" spans="1:7" ht="15.75" customHeight="1">
      <c r="A22" s="104" t="s">
        <v>67</v>
      </c>
      <c r="B22" s="5" t="s">
        <v>68</v>
      </c>
      <c r="C22" s="5">
        <v>15</v>
      </c>
      <c r="E22" s="7"/>
      <c r="G22" s="7"/>
    </row>
    <row r="23" spans="1:7" ht="15.75" customHeight="1">
      <c r="A23" s="101"/>
      <c r="B23" s="5" t="s">
        <v>69</v>
      </c>
      <c r="C23" s="5">
        <v>6</v>
      </c>
      <c r="E23" s="7"/>
      <c r="G23" s="7"/>
    </row>
    <row r="24" spans="1:7" ht="15.75" customHeight="1">
      <c r="A24" s="101"/>
      <c r="B24" s="5" t="s">
        <v>70</v>
      </c>
      <c r="C24" s="5">
        <v>8</v>
      </c>
      <c r="E24" s="7"/>
      <c r="G24" s="7"/>
    </row>
    <row r="25" spans="1:7" ht="15.75" customHeight="1">
      <c r="A25" s="101"/>
      <c r="B25" s="5" t="s">
        <v>71</v>
      </c>
      <c r="C25" s="5">
        <v>13</v>
      </c>
      <c r="E25" s="7"/>
      <c r="G25" s="7"/>
    </row>
    <row r="26" spans="1:7" ht="15.75" customHeight="1">
      <c r="A26" s="104" t="s">
        <v>73</v>
      </c>
      <c r="B26" s="5" t="s">
        <v>74</v>
      </c>
      <c r="C26" s="5">
        <v>3</v>
      </c>
      <c r="E26" s="7"/>
      <c r="G26" s="7"/>
    </row>
    <row r="27" spans="1:7" ht="15.75" customHeight="1">
      <c r="A27" s="101"/>
      <c r="B27" s="5" t="s">
        <v>75</v>
      </c>
      <c r="C27" s="5">
        <v>6</v>
      </c>
      <c r="E27" s="7"/>
      <c r="G27" s="7"/>
    </row>
    <row r="28" spans="1:7" ht="15.75" customHeight="1">
      <c r="A28" s="101"/>
      <c r="B28" s="5" t="s">
        <v>76</v>
      </c>
      <c r="C28" s="5">
        <v>7</v>
      </c>
      <c r="E28" s="7"/>
      <c r="G28" s="7"/>
    </row>
    <row r="29" spans="1:7" ht="15.75" customHeight="1">
      <c r="A29" s="101"/>
      <c r="B29" s="5" t="s">
        <v>77</v>
      </c>
      <c r="C29" s="5">
        <v>4</v>
      </c>
      <c r="E29" s="7"/>
      <c r="G29" s="7"/>
    </row>
    <row r="30" spans="1:7" ht="15.75" customHeight="1">
      <c r="A30" s="101"/>
      <c r="B30" s="5" t="s">
        <v>78</v>
      </c>
      <c r="C30" s="5">
        <v>7</v>
      </c>
      <c r="E30" s="7"/>
      <c r="G30" s="7"/>
    </row>
    <row r="31" spans="1:7" ht="15.75" customHeight="1">
      <c r="A31" s="101"/>
      <c r="B31" s="5" t="s">
        <v>79</v>
      </c>
      <c r="C31" s="5">
        <v>12</v>
      </c>
      <c r="E31" s="7"/>
      <c r="G31" s="7"/>
    </row>
    <row r="32" spans="1:7" ht="15.75" customHeight="1">
      <c r="A32" s="101"/>
      <c r="B32" s="5" t="s">
        <v>80</v>
      </c>
      <c r="C32" s="5">
        <v>9</v>
      </c>
      <c r="E32" s="7"/>
      <c r="G32" s="7"/>
    </row>
    <row r="33" spans="1:7" ht="15.75" customHeight="1">
      <c r="A33" s="101"/>
      <c r="B33" s="5" t="s">
        <v>81</v>
      </c>
      <c r="C33" s="5">
        <v>10</v>
      </c>
      <c r="E33" s="7"/>
      <c r="G33" s="7"/>
    </row>
    <row r="34" spans="1:7" ht="15.75" customHeight="1">
      <c r="A34" s="101"/>
      <c r="B34" s="5" t="s">
        <v>83</v>
      </c>
      <c r="C34" s="5">
        <v>6</v>
      </c>
      <c r="E34" s="7"/>
      <c r="G34" s="7"/>
    </row>
    <row r="35" spans="1:7" ht="15.75" customHeight="1">
      <c r="A35" s="101"/>
      <c r="B35" s="5" t="s">
        <v>84</v>
      </c>
      <c r="C35" s="5">
        <v>5</v>
      </c>
      <c r="E35" s="7"/>
      <c r="G35" s="7"/>
    </row>
    <row r="36" spans="1:7" ht="15.75" customHeight="1">
      <c r="A36" s="104" t="s">
        <v>85</v>
      </c>
      <c r="B36" s="5" t="s">
        <v>86</v>
      </c>
      <c r="C36" s="5">
        <v>9</v>
      </c>
      <c r="E36" s="7"/>
      <c r="G36" s="7"/>
    </row>
    <row r="37" spans="1:7" ht="15.75" customHeight="1">
      <c r="A37" s="101"/>
      <c r="B37" s="5" t="s">
        <v>87</v>
      </c>
      <c r="C37" s="5">
        <v>8</v>
      </c>
      <c r="E37" s="7"/>
      <c r="G37" s="7"/>
    </row>
    <row r="38" spans="1:7" ht="15.75" customHeight="1">
      <c r="A38" s="101"/>
      <c r="B38" s="5" t="s">
        <v>88</v>
      </c>
      <c r="C38" s="5">
        <v>11</v>
      </c>
      <c r="E38" s="7"/>
      <c r="G38" s="7"/>
    </row>
    <row r="39" spans="1:7" ht="15.75" customHeight="1">
      <c r="A39" s="101"/>
      <c r="B39" s="5" t="s">
        <v>89</v>
      </c>
      <c r="C39" s="23">
        <v>0</v>
      </c>
      <c r="E39" s="7"/>
      <c r="G39" s="7"/>
    </row>
    <row r="40" spans="1:7" ht="15.75" customHeight="1">
      <c r="A40" s="104" t="s">
        <v>90</v>
      </c>
      <c r="B40" s="5" t="s">
        <v>91</v>
      </c>
      <c r="C40" s="5">
        <v>3</v>
      </c>
      <c r="E40" s="7"/>
      <c r="G40" s="7"/>
    </row>
    <row r="41" spans="1:7" ht="15.75" customHeight="1">
      <c r="A41" s="101"/>
      <c r="B41" s="5" t="s">
        <v>92</v>
      </c>
      <c r="C41" s="5">
        <v>9</v>
      </c>
      <c r="E41" s="7"/>
      <c r="G41" s="7"/>
    </row>
    <row r="42" spans="1:7" ht="15.75" customHeight="1">
      <c r="A42" s="101"/>
      <c r="B42" s="5" t="s">
        <v>93</v>
      </c>
      <c r="C42" s="5">
        <v>6</v>
      </c>
      <c r="E42" s="7"/>
      <c r="G42" s="7"/>
    </row>
    <row r="43" spans="1:7" ht="15.75" customHeight="1">
      <c r="A43" s="101"/>
      <c r="B43" s="5" t="s">
        <v>94</v>
      </c>
      <c r="C43" s="5">
        <v>11</v>
      </c>
      <c r="E43" s="7"/>
      <c r="G43" s="7"/>
    </row>
    <row r="44" spans="1:7" ht="15.75" customHeight="1">
      <c r="A44" s="104" t="s">
        <v>95</v>
      </c>
      <c r="B44" s="5" t="s">
        <v>96</v>
      </c>
      <c r="C44" s="5">
        <v>9</v>
      </c>
      <c r="E44" s="7"/>
      <c r="G44" s="7"/>
    </row>
    <row r="45" spans="1:7" ht="15.75" customHeight="1">
      <c r="A45" s="101"/>
      <c r="B45" s="5" t="s">
        <v>98</v>
      </c>
      <c r="C45" s="5">
        <v>12</v>
      </c>
      <c r="E45" s="7"/>
      <c r="G45" s="7"/>
    </row>
    <row r="46" spans="1:7" ht="15.75" customHeight="1">
      <c r="A46" s="101"/>
      <c r="B46" s="5" t="s">
        <v>99</v>
      </c>
      <c r="C46" s="5">
        <v>9</v>
      </c>
      <c r="E46" s="7"/>
      <c r="G46" s="7"/>
    </row>
    <row r="47" spans="1:7" ht="15.75" customHeight="1">
      <c r="A47" s="101"/>
      <c r="B47" s="5" t="s">
        <v>100</v>
      </c>
      <c r="C47" s="5">
        <v>7</v>
      </c>
      <c r="E47" s="7"/>
      <c r="G47" s="7"/>
    </row>
    <row r="48" spans="1:7" ht="15.75" customHeight="1">
      <c r="A48" s="101"/>
      <c r="B48" s="5" t="s">
        <v>101</v>
      </c>
      <c r="C48" s="5">
        <v>8</v>
      </c>
      <c r="E48" s="7"/>
      <c r="G48" s="7"/>
    </row>
    <row r="49" spans="1:7" ht="15.75" customHeight="1">
      <c r="A49" s="104" t="s">
        <v>102</v>
      </c>
      <c r="B49" s="5" t="s">
        <v>103</v>
      </c>
      <c r="C49" s="5">
        <v>2</v>
      </c>
      <c r="E49" s="7"/>
      <c r="G49" s="7"/>
    </row>
    <row r="50" spans="1:7" ht="15.75" customHeight="1">
      <c r="A50" s="101"/>
      <c r="B50" s="5" t="s">
        <v>104</v>
      </c>
      <c r="C50" s="5">
        <v>7</v>
      </c>
      <c r="E50" s="7"/>
      <c r="G50" s="7"/>
    </row>
    <row r="51" spans="1:7" ht="13">
      <c r="A51" s="101"/>
      <c r="B51" s="5" t="s">
        <v>189</v>
      </c>
      <c r="C51" s="5">
        <v>5</v>
      </c>
      <c r="E51" s="7"/>
      <c r="G51" s="7"/>
    </row>
    <row r="52" spans="1:7" ht="13">
      <c r="A52" s="101"/>
      <c r="B52" s="5" t="s">
        <v>107</v>
      </c>
      <c r="C52" s="5">
        <v>8</v>
      </c>
      <c r="E52" s="7"/>
      <c r="G52" s="7"/>
    </row>
    <row r="53" spans="1:7" ht="13">
      <c r="A53" s="101"/>
      <c r="B53" s="7" t="s">
        <v>108</v>
      </c>
      <c r="C53" s="7">
        <v>6</v>
      </c>
      <c r="E53" s="7"/>
      <c r="G53" s="7"/>
    </row>
    <row r="54" spans="1:7" ht="13">
      <c r="A54" s="7"/>
      <c r="B54" s="7"/>
      <c r="E54" s="7"/>
      <c r="G54" s="7"/>
    </row>
    <row r="55" spans="1:7" ht="13">
      <c r="A55" s="7"/>
      <c r="B55" s="7" t="s">
        <v>194</v>
      </c>
      <c r="E55" s="7"/>
      <c r="G55" s="7"/>
    </row>
    <row r="56" spans="1:7" ht="13">
      <c r="A56" s="7"/>
      <c r="B56" s="7"/>
      <c r="E56" s="7"/>
      <c r="G56" s="7"/>
    </row>
    <row r="57" spans="1:7" ht="13">
      <c r="A57" s="7"/>
      <c r="B57" s="7"/>
      <c r="E57" s="7"/>
      <c r="G57" s="7"/>
    </row>
    <row r="58" spans="1:7" ht="13">
      <c r="A58" s="7"/>
      <c r="B58" s="7"/>
      <c r="E58" s="7"/>
      <c r="G58" s="7"/>
    </row>
    <row r="59" spans="1:7" ht="13">
      <c r="A59" s="7"/>
      <c r="B59" s="7"/>
      <c r="E59" s="7"/>
      <c r="G59" s="7"/>
    </row>
    <row r="60" spans="1:7" ht="13">
      <c r="A60" s="7"/>
      <c r="B60" s="7"/>
      <c r="E60" s="7"/>
      <c r="G60" s="7"/>
    </row>
    <row r="61" spans="1:7" ht="13">
      <c r="A61" s="7"/>
      <c r="B61" s="7"/>
      <c r="E61" s="7"/>
      <c r="G61" s="7"/>
    </row>
    <row r="62" spans="1:7" ht="13">
      <c r="A62" s="7"/>
      <c r="B62" s="7"/>
      <c r="E62" s="7"/>
      <c r="G62" s="7"/>
    </row>
    <row r="63" spans="1:7" ht="13">
      <c r="A63" s="7"/>
      <c r="B63" s="7"/>
      <c r="E63" s="7"/>
      <c r="G63" s="7"/>
    </row>
    <row r="64" spans="1:7" ht="13">
      <c r="A64" s="7"/>
      <c r="B64" s="7"/>
      <c r="E64" s="7"/>
      <c r="G64" s="7"/>
    </row>
    <row r="65" spans="1:7" ht="13">
      <c r="A65" s="7"/>
      <c r="B65" s="7"/>
      <c r="E65" s="7"/>
      <c r="G65" s="7"/>
    </row>
    <row r="66" spans="1:7" ht="13">
      <c r="A66" s="7"/>
      <c r="B66" s="7"/>
      <c r="E66" s="7"/>
      <c r="G66" s="7"/>
    </row>
    <row r="67" spans="1:7" ht="13">
      <c r="A67" s="7"/>
      <c r="B67" s="7"/>
      <c r="E67" s="7"/>
      <c r="G67" s="7"/>
    </row>
    <row r="68" spans="1:7" ht="13">
      <c r="A68" s="7"/>
      <c r="B68" s="7"/>
      <c r="E68" s="7"/>
      <c r="G68" s="7"/>
    </row>
    <row r="69" spans="1:7" ht="13">
      <c r="A69" s="7"/>
      <c r="B69" s="7"/>
      <c r="E69" s="7"/>
      <c r="G69" s="7"/>
    </row>
    <row r="70" spans="1:7" ht="13">
      <c r="A70" s="7"/>
      <c r="B70" s="7"/>
      <c r="E70" s="7"/>
      <c r="G70" s="7"/>
    </row>
    <row r="71" spans="1:7" ht="13">
      <c r="A71" s="7"/>
      <c r="B71" s="7"/>
      <c r="E71" s="7"/>
      <c r="G71" s="7"/>
    </row>
    <row r="72" spans="1:7" ht="13">
      <c r="A72" s="7"/>
      <c r="B72" s="7"/>
      <c r="E72" s="7"/>
      <c r="G72" s="7"/>
    </row>
    <row r="73" spans="1:7" ht="13">
      <c r="A73" s="7"/>
      <c r="B73" s="7"/>
      <c r="E73" s="7"/>
      <c r="G73" s="7"/>
    </row>
    <row r="74" spans="1:7" ht="13">
      <c r="A74" s="7"/>
      <c r="B74" s="7"/>
      <c r="E74" s="7"/>
      <c r="G74" s="7"/>
    </row>
    <row r="75" spans="1:7" ht="13">
      <c r="A75" s="7"/>
      <c r="B75" s="7"/>
      <c r="E75" s="7"/>
      <c r="G75" s="7"/>
    </row>
    <row r="76" spans="1:7" ht="13">
      <c r="A76" s="7"/>
      <c r="B76" s="7"/>
      <c r="E76" s="7"/>
      <c r="G76" s="7"/>
    </row>
    <row r="77" spans="1:7" ht="13">
      <c r="A77" s="7"/>
      <c r="B77" s="7"/>
      <c r="E77" s="7"/>
      <c r="G77" s="7"/>
    </row>
    <row r="78" spans="1:7" ht="13">
      <c r="A78" s="7"/>
      <c r="B78" s="7"/>
      <c r="E78" s="7"/>
      <c r="G78" s="7"/>
    </row>
    <row r="79" spans="1:7" ht="13">
      <c r="A79" s="7"/>
      <c r="B79" s="7"/>
      <c r="E79" s="7"/>
      <c r="G79" s="7"/>
    </row>
    <row r="80" spans="1:7" ht="13">
      <c r="A80" s="7"/>
      <c r="B80" s="7"/>
      <c r="E80" s="7"/>
      <c r="G80" s="7"/>
    </row>
    <row r="81" spans="1:7" ht="13">
      <c r="A81" s="7"/>
      <c r="B81" s="7"/>
      <c r="E81" s="7"/>
      <c r="G81" s="7"/>
    </row>
    <row r="82" spans="1:7" ht="13">
      <c r="A82" s="7"/>
      <c r="B82" s="7"/>
      <c r="E82" s="7"/>
      <c r="G82" s="7"/>
    </row>
    <row r="83" spans="1:7" ht="13">
      <c r="A83" s="7"/>
      <c r="B83" s="7"/>
      <c r="E83" s="7"/>
      <c r="G83" s="7"/>
    </row>
    <row r="84" spans="1:7" ht="13">
      <c r="A84" s="7"/>
      <c r="B84" s="7"/>
      <c r="E84" s="7"/>
      <c r="G84" s="7"/>
    </row>
    <row r="85" spans="1:7" ht="13">
      <c r="A85" s="7"/>
      <c r="B85" s="7"/>
      <c r="E85" s="7"/>
      <c r="G85" s="7"/>
    </row>
    <row r="86" spans="1:7" ht="13">
      <c r="A86" s="7"/>
      <c r="B86" s="7"/>
      <c r="E86" s="7"/>
      <c r="G86" s="7"/>
    </row>
    <row r="87" spans="1:7" ht="13">
      <c r="A87" s="7"/>
      <c r="B87" s="7"/>
      <c r="E87" s="7"/>
      <c r="G87" s="7"/>
    </row>
    <row r="88" spans="1:7" ht="13">
      <c r="A88" s="7"/>
      <c r="B88" s="7"/>
      <c r="E88" s="7"/>
      <c r="G88" s="7"/>
    </row>
    <row r="89" spans="1:7" ht="13">
      <c r="A89" s="7"/>
      <c r="B89" s="7"/>
      <c r="E89" s="7"/>
      <c r="G89" s="7"/>
    </row>
    <row r="90" spans="1:7" ht="13">
      <c r="A90" s="7"/>
      <c r="B90" s="7"/>
      <c r="E90" s="7"/>
      <c r="G90" s="7"/>
    </row>
    <row r="91" spans="1:7" ht="13">
      <c r="A91" s="7"/>
      <c r="B91" s="7"/>
      <c r="E91" s="7"/>
      <c r="G91" s="7"/>
    </row>
    <row r="92" spans="1:7" ht="13">
      <c r="A92" s="7"/>
      <c r="B92" s="7"/>
      <c r="E92" s="7"/>
      <c r="G92" s="7"/>
    </row>
    <row r="93" spans="1:7" ht="13">
      <c r="A93" s="7"/>
      <c r="B93" s="7"/>
      <c r="E93" s="7"/>
      <c r="G93" s="7"/>
    </row>
    <row r="94" spans="1:7" ht="13">
      <c r="A94" s="7"/>
      <c r="B94" s="7"/>
      <c r="E94" s="7"/>
      <c r="G94" s="7"/>
    </row>
    <row r="95" spans="1:7" ht="13">
      <c r="A95" s="7"/>
      <c r="B95" s="7"/>
      <c r="E95" s="7"/>
      <c r="G95" s="7"/>
    </row>
    <row r="96" spans="1:7" ht="13">
      <c r="A96" s="7"/>
      <c r="B96" s="7"/>
      <c r="E96" s="7"/>
      <c r="G96" s="7"/>
    </row>
    <row r="97" spans="1:7" ht="13">
      <c r="A97" s="7"/>
      <c r="B97" s="7"/>
      <c r="E97" s="7"/>
      <c r="G97" s="7"/>
    </row>
    <row r="98" spans="1:7" ht="13">
      <c r="A98" s="7"/>
      <c r="B98" s="7"/>
      <c r="E98" s="7"/>
      <c r="G98" s="7"/>
    </row>
    <row r="99" spans="1:7" ht="13">
      <c r="A99" s="7"/>
      <c r="B99" s="7"/>
      <c r="E99" s="7"/>
      <c r="G99" s="7"/>
    </row>
    <row r="100" spans="1:7" ht="13">
      <c r="A100" s="7"/>
      <c r="B100" s="7"/>
      <c r="E100" s="7"/>
      <c r="G100" s="7"/>
    </row>
    <row r="101" spans="1:7" ht="13">
      <c r="A101" s="7"/>
      <c r="B101" s="7"/>
      <c r="E101" s="7"/>
      <c r="G101" s="7"/>
    </row>
    <row r="102" spans="1:7" ht="13">
      <c r="A102" s="7"/>
      <c r="B102" s="7"/>
      <c r="E102" s="7"/>
      <c r="G102" s="7"/>
    </row>
    <row r="103" spans="1:7" ht="13">
      <c r="A103" s="7"/>
      <c r="B103" s="7"/>
      <c r="E103" s="7"/>
      <c r="G103" s="7"/>
    </row>
    <row r="104" spans="1:7" ht="13">
      <c r="A104" s="7"/>
      <c r="B104" s="7"/>
      <c r="E104" s="7"/>
      <c r="G104" s="7"/>
    </row>
    <row r="105" spans="1:7" ht="13">
      <c r="A105" s="7"/>
      <c r="B105" s="7"/>
      <c r="E105" s="7"/>
      <c r="G105" s="7"/>
    </row>
    <row r="106" spans="1:7" ht="13">
      <c r="A106" s="7"/>
      <c r="B106" s="7"/>
      <c r="E106" s="7"/>
      <c r="G106" s="7"/>
    </row>
    <row r="107" spans="1:7" ht="13">
      <c r="A107" s="7"/>
      <c r="B107" s="7"/>
      <c r="E107" s="7"/>
      <c r="G107" s="7"/>
    </row>
    <row r="108" spans="1:7" ht="13">
      <c r="A108" s="7"/>
      <c r="B108" s="7"/>
      <c r="E108" s="7"/>
      <c r="G108" s="7"/>
    </row>
    <row r="109" spans="1:7" ht="13">
      <c r="A109" s="7"/>
      <c r="B109" s="7"/>
      <c r="E109" s="7"/>
      <c r="G109" s="7"/>
    </row>
    <row r="110" spans="1:7" ht="13">
      <c r="A110" s="7"/>
      <c r="B110" s="7"/>
      <c r="E110" s="7"/>
      <c r="G110" s="7"/>
    </row>
    <row r="111" spans="1:7" ht="13">
      <c r="A111" s="7"/>
      <c r="B111" s="7"/>
      <c r="E111" s="7"/>
      <c r="G111" s="7"/>
    </row>
    <row r="112" spans="1:7" ht="13">
      <c r="A112" s="7"/>
      <c r="B112" s="7"/>
      <c r="E112" s="7"/>
      <c r="G112" s="7"/>
    </row>
    <row r="113" spans="1:7" ht="13">
      <c r="A113" s="7"/>
      <c r="B113" s="7"/>
      <c r="E113" s="7"/>
      <c r="G113" s="7"/>
    </row>
    <row r="114" spans="1:7" ht="13">
      <c r="A114" s="7"/>
      <c r="B114" s="7"/>
      <c r="E114" s="7"/>
      <c r="G114" s="7"/>
    </row>
    <row r="115" spans="1:7" ht="13">
      <c r="A115" s="7"/>
      <c r="B115" s="7"/>
      <c r="E115" s="7"/>
      <c r="G115" s="7"/>
    </row>
    <row r="116" spans="1:7" ht="13">
      <c r="A116" s="7"/>
      <c r="B116" s="7"/>
      <c r="E116" s="7"/>
      <c r="G116" s="7"/>
    </row>
    <row r="117" spans="1:7" ht="13">
      <c r="A117" s="7"/>
      <c r="B117" s="7"/>
      <c r="E117" s="7"/>
      <c r="G117" s="7"/>
    </row>
    <row r="118" spans="1:7" ht="13">
      <c r="A118" s="7"/>
      <c r="B118" s="7"/>
      <c r="E118" s="7"/>
      <c r="G118" s="7"/>
    </row>
    <row r="119" spans="1:7" ht="13">
      <c r="A119" s="7"/>
      <c r="B119" s="7"/>
      <c r="E119" s="7"/>
      <c r="G119" s="7"/>
    </row>
    <row r="120" spans="1:7" ht="13">
      <c r="A120" s="7"/>
      <c r="B120" s="7"/>
      <c r="E120" s="7"/>
      <c r="G120" s="7"/>
    </row>
    <row r="121" spans="1:7" ht="13">
      <c r="A121" s="7"/>
      <c r="B121" s="7"/>
      <c r="E121" s="7"/>
      <c r="G121" s="7"/>
    </row>
    <row r="122" spans="1:7" ht="13">
      <c r="A122" s="7"/>
      <c r="B122" s="7"/>
      <c r="E122" s="7"/>
      <c r="G122" s="7"/>
    </row>
    <row r="123" spans="1:7" ht="13">
      <c r="A123" s="7"/>
      <c r="B123" s="7"/>
      <c r="E123" s="7"/>
      <c r="G123" s="7"/>
    </row>
    <row r="124" spans="1:7" ht="13">
      <c r="A124" s="7"/>
      <c r="B124" s="7"/>
      <c r="E124" s="7"/>
      <c r="G124" s="7"/>
    </row>
    <row r="125" spans="1:7" ht="13">
      <c r="A125" s="7"/>
      <c r="B125" s="7"/>
      <c r="E125" s="7"/>
      <c r="G125" s="7"/>
    </row>
    <row r="126" spans="1:7" ht="13">
      <c r="A126" s="7"/>
      <c r="B126" s="7"/>
      <c r="E126" s="7"/>
      <c r="G126" s="7"/>
    </row>
    <row r="127" spans="1:7" ht="13">
      <c r="A127" s="7"/>
      <c r="B127" s="7"/>
      <c r="E127" s="7"/>
      <c r="G127" s="7"/>
    </row>
    <row r="128" spans="1:7" ht="13">
      <c r="A128" s="7"/>
      <c r="B128" s="7"/>
      <c r="E128" s="7"/>
      <c r="G128" s="7"/>
    </row>
    <row r="129" spans="1:7" ht="13">
      <c r="A129" s="7"/>
      <c r="B129" s="7"/>
      <c r="E129" s="7"/>
      <c r="G129" s="7"/>
    </row>
    <row r="130" spans="1:7" ht="13">
      <c r="A130" s="7"/>
      <c r="B130" s="7"/>
      <c r="E130" s="7"/>
      <c r="G130" s="7"/>
    </row>
    <row r="131" spans="1:7" ht="13">
      <c r="A131" s="7"/>
      <c r="B131" s="7"/>
      <c r="E131" s="7"/>
      <c r="G131" s="7"/>
    </row>
    <row r="132" spans="1:7" ht="13">
      <c r="A132" s="7"/>
      <c r="B132" s="7"/>
      <c r="E132" s="7"/>
      <c r="G132" s="7"/>
    </row>
    <row r="133" spans="1:7" ht="13">
      <c r="A133" s="7"/>
      <c r="B133" s="7"/>
      <c r="E133" s="7"/>
      <c r="G133" s="7"/>
    </row>
    <row r="134" spans="1:7" ht="13">
      <c r="A134" s="7"/>
      <c r="B134" s="7"/>
      <c r="E134" s="7"/>
      <c r="G134" s="7"/>
    </row>
    <row r="135" spans="1:7" ht="13">
      <c r="A135" s="7"/>
      <c r="B135" s="7"/>
      <c r="E135" s="7"/>
      <c r="G135" s="7"/>
    </row>
    <row r="136" spans="1:7" ht="13">
      <c r="A136" s="7"/>
      <c r="B136" s="7"/>
      <c r="E136" s="7"/>
      <c r="G136" s="7"/>
    </row>
    <row r="137" spans="1:7" ht="13">
      <c r="A137" s="7"/>
      <c r="B137" s="7"/>
      <c r="E137" s="7"/>
      <c r="G137" s="7"/>
    </row>
    <row r="138" spans="1:7" ht="13">
      <c r="A138" s="7"/>
      <c r="B138" s="7"/>
      <c r="E138" s="7"/>
      <c r="G138" s="7"/>
    </row>
    <row r="139" spans="1:7" ht="13">
      <c r="A139" s="7"/>
      <c r="B139" s="7"/>
      <c r="E139" s="7"/>
      <c r="G139" s="7"/>
    </row>
    <row r="140" spans="1:7" ht="13">
      <c r="A140" s="7"/>
      <c r="B140" s="7"/>
      <c r="E140" s="7"/>
      <c r="G140" s="7"/>
    </row>
    <row r="141" spans="1:7" ht="13">
      <c r="A141" s="7"/>
      <c r="B141" s="7"/>
      <c r="E141" s="7"/>
      <c r="G141" s="7"/>
    </row>
    <row r="142" spans="1:7" ht="13">
      <c r="A142" s="7"/>
      <c r="B142" s="7"/>
      <c r="E142" s="7"/>
      <c r="G142" s="7"/>
    </row>
    <row r="143" spans="1:7" ht="13">
      <c r="A143" s="7"/>
      <c r="B143" s="7"/>
      <c r="E143" s="7"/>
      <c r="G143" s="7"/>
    </row>
    <row r="144" spans="1:7" ht="13">
      <c r="A144" s="7"/>
      <c r="B144" s="7"/>
      <c r="E144" s="7"/>
      <c r="G144" s="7"/>
    </row>
    <row r="145" spans="1:7" ht="13">
      <c r="A145" s="7"/>
      <c r="B145" s="7"/>
      <c r="E145" s="7"/>
      <c r="G145" s="7"/>
    </row>
    <row r="146" spans="1:7" ht="13">
      <c r="A146" s="7"/>
      <c r="B146" s="7"/>
      <c r="E146" s="7"/>
      <c r="G146" s="7"/>
    </row>
    <row r="147" spans="1:7" ht="13">
      <c r="A147" s="7"/>
      <c r="B147" s="7"/>
      <c r="E147" s="7"/>
      <c r="G147" s="7"/>
    </row>
    <row r="148" spans="1:7" ht="13">
      <c r="A148" s="7"/>
      <c r="B148" s="7"/>
      <c r="E148" s="7"/>
      <c r="G148" s="7"/>
    </row>
    <row r="149" spans="1:7" ht="13">
      <c r="A149" s="7"/>
      <c r="B149" s="7"/>
      <c r="E149" s="7"/>
      <c r="G149" s="7"/>
    </row>
    <row r="150" spans="1:7" ht="13">
      <c r="A150" s="7"/>
      <c r="B150" s="7"/>
      <c r="E150" s="7"/>
      <c r="G150" s="7"/>
    </row>
    <row r="151" spans="1:7" ht="13">
      <c r="A151" s="7"/>
      <c r="B151" s="7"/>
      <c r="E151" s="7"/>
      <c r="G151" s="7"/>
    </row>
    <row r="152" spans="1:7" ht="13">
      <c r="A152" s="7"/>
      <c r="B152" s="7"/>
      <c r="E152" s="7"/>
      <c r="G152" s="7"/>
    </row>
    <row r="153" spans="1:7" ht="13">
      <c r="A153" s="7"/>
      <c r="B153" s="7"/>
      <c r="E153" s="7"/>
      <c r="G153" s="7"/>
    </row>
    <row r="154" spans="1:7" ht="13">
      <c r="A154" s="7"/>
      <c r="B154" s="7"/>
      <c r="E154" s="7"/>
      <c r="G154" s="7"/>
    </row>
    <row r="155" spans="1:7" ht="13">
      <c r="A155" s="7"/>
      <c r="B155" s="7"/>
      <c r="E155" s="7"/>
      <c r="G155" s="7"/>
    </row>
    <row r="156" spans="1:7" ht="13">
      <c r="A156" s="7"/>
      <c r="B156" s="7"/>
      <c r="E156" s="7"/>
      <c r="G156" s="7"/>
    </row>
    <row r="157" spans="1:7" ht="13">
      <c r="A157" s="7"/>
      <c r="B157" s="7"/>
      <c r="E157" s="7"/>
      <c r="G157" s="7"/>
    </row>
    <row r="158" spans="1:7" ht="13">
      <c r="A158" s="7"/>
      <c r="B158" s="7"/>
      <c r="E158" s="7"/>
      <c r="G158" s="7"/>
    </row>
    <row r="159" spans="1:7" ht="13">
      <c r="A159" s="7"/>
      <c r="B159" s="7"/>
      <c r="E159" s="7"/>
      <c r="G159" s="7"/>
    </row>
    <row r="160" spans="1:7" ht="13">
      <c r="A160" s="7"/>
      <c r="B160" s="7"/>
      <c r="E160" s="7"/>
      <c r="G160" s="7"/>
    </row>
    <row r="161" spans="1:7" ht="13">
      <c r="A161" s="7"/>
      <c r="B161" s="7"/>
      <c r="E161" s="7"/>
      <c r="G161" s="7"/>
    </row>
    <row r="162" spans="1:7" ht="13">
      <c r="A162" s="7"/>
      <c r="B162" s="7"/>
      <c r="E162" s="7"/>
      <c r="G162" s="7"/>
    </row>
    <row r="163" spans="1:7" ht="13">
      <c r="A163" s="7"/>
      <c r="B163" s="7"/>
      <c r="E163" s="7"/>
      <c r="G163" s="7"/>
    </row>
    <row r="164" spans="1:7" ht="13">
      <c r="A164" s="7"/>
      <c r="B164" s="7"/>
      <c r="E164" s="7"/>
      <c r="G164" s="7"/>
    </row>
    <row r="165" spans="1:7" ht="13">
      <c r="A165" s="7"/>
      <c r="B165" s="7"/>
      <c r="E165" s="7"/>
      <c r="G165" s="7"/>
    </row>
    <row r="166" spans="1:7" ht="13">
      <c r="A166" s="7"/>
      <c r="B166" s="7"/>
      <c r="E166" s="7"/>
      <c r="G166" s="7"/>
    </row>
    <row r="167" spans="1:7" ht="13">
      <c r="A167" s="7"/>
      <c r="B167" s="7"/>
      <c r="E167" s="7"/>
      <c r="G167" s="7"/>
    </row>
    <row r="168" spans="1:7" ht="13">
      <c r="A168" s="7"/>
      <c r="B168" s="7"/>
      <c r="E168" s="7"/>
      <c r="G168" s="7"/>
    </row>
    <row r="169" spans="1:7" ht="13">
      <c r="A169" s="7"/>
      <c r="B169" s="7"/>
      <c r="E169" s="7"/>
      <c r="G169" s="7"/>
    </row>
    <row r="170" spans="1:7" ht="13">
      <c r="A170" s="7"/>
      <c r="B170" s="7"/>
      <c r="E170" s="7"/>
      <c r="G170" s="7"/>
    </row>
    <row r="171" spans="1:7" ht="13">
      <c r="A171" s="7"/>
      <c r="B171" s="7"/>
      <c r="E171" s="7"/>
      <c r="G171" s="7"/>
    </row>
    <row r="172" spans="1:7" ht="13">
      <c r="A172" s="7"/>
      <c r="B172" s="7"/>
      <c r="E172" s="7"/>
      <c r="G172" s="7"/>
    </row>
    <row r="173" spans="1:7" ht="13">
      <c r="A173" s="7"/>
      <c r="B173" s="7"/>
      <c r="E173" s="7"/>
      <c r="G173" s="7"/>
    </row>
    <row r="174" spans="1:7" ht="13">
      <c r="A174" s="7"/>
      <c r="B174" s="7"/>
      <c r="E174" s="7"/>
      <c r="G174" s="7"/>
    </row>
    <row r="175" spans="1:7" ht="13">
      <c r="A175" s="7"/>
      <c r="B175" s="7"/>
      <c r="E175" s="7"/>
      <c r="G175" s="7"/>
    </row>
    <row r="176" spans="1:7" ht="13">
      <c r="A176" s="7"/>
      <c r="B176" s="7"/>
      <c r="E176" s="7"/>
      <c r="G176" s="7"/>
    </row>
    <row r="177" spans="1:7" ht="13">
      <c r="A177" s="7"/>
      <c r="B177" s="7"/>
      <c r="E177" s="7"/>
      <c r="G177" s="7"/>
    </row>
    <row r="178" spans="1:7" ht="13">
      <c r="A178" s="7"/>
      <c r="B178" s="7"/>
      <c r="E178" s="7"/>
      <c r="G178" s="7"/>
    </row>
    <row r="179" spans="1:7" ht="13">
      <c r="A179" s="7"/>
      <c r="B179" s="7"/>
      <c r="E179" s="7"/>
      <c r="G179" s="7"/>
    </row>
    <row r="180" spans="1:7" ht="13">
      <c r="A180" s="7"/>
      <c r="B180" s="7"/>
      <c r="E180" s="7"/>
      <c r="G180" s="7"/>
    </row>
    <row r="181" spans="1:7" ht="13">
      <c r="A181" s="7"/>
      <c r="B181" s="7"/>
      <c r="E181" s="7"/>
      <c r="G181" s="7"/>
    </row>
    <row r="182" spans="1:7" ht="13">
      <c r="A182" s="7"/>
      <c r="B182" s="7"/>
      <c r="E182" s="7"/>
      <c r="G182" s="7"/>
    </row>
    <row r="183" spans="1:7" ht="13">
      <c r="A183" s="7"/>
      <c r="B183" s="7"/>
      <c r="E183" s="7"/>
      <c r="G183" s="7"/>
    </row>
    <row r="184" spans="1:7" ht="13">
      <c r="A184" s="7"/>
      <c r="B184" s="7"/>
      <c r="E184" s="7"/>
      <c r="G184" s="7"/>
    </row>
    <row r="185" spans="1:7" ht="13">
      <c r="A185" s="7"/>
      <c r="B185" s="7"/>
      <c r="E185" s="7"/>
      <c r="G185" s="7"/>
    </row>
    <row r="186" spans="1:7" ht="13">
      <c r="A186" s="7"/>
      <c r="B186" s="7"/>
      <c r="E186" s="7"/>
      <c r="G186" s="7"/>
    </row>
    <row r="187" spans="1:7" ht="13">
      <c r="A187" s="7"/>
      <c r="B187" s="7"/>
      <c r="E187" s="7"/>
      <c r="G187" s="7"/>
    </row>
    <row r="188" spans="1:7" ht="13">
      <c r="A188" s="7"/>
      <c r="B188" s="7"/>
      <c r="E188" s="7"/>
      <c r="G188" s="7"/>
    </row>
    <row r="189" spans="1:7" ht="13">
      <c r="A189" s="7"/>
      <c r="B189" s="7"/>
      <c r="E189" s="7"/>
      <c r="G189" s="7"/>
    </row>
    <row r="190" spans="1:7" ht="13">
      <c r="A190" s="7"/>
      <c r="B190" s="7"/>
      <c r="E190" s="7"/>
      <c r="G190" s="7"/>
    </row>
    <row r="191" spans="1:7" ht="13">
      <c r="A191" s="7"/>
      <c r="B191" s="7"/>
      <c r="E191" s="7"/>
      <c r="G191" s="7"/>
    </row>
    <row r="192" spans="1:7" ht="13">
      <c r="A192" s="7"/>
      <c r="B192" s="7"/>
      <c r="E192" s="7"/>
      <c r="G192" s="7"/>
    </row>
    <row r="193" spans="1:7" ht="13">
      <c r="A193" s="7"/>
      <c r="B193" s="7"/>
      <c r="E193" s="7"/>
      <c r="G193" s="7"/>
    </row>
    <row r="194" spans="1:7" ht="13">
      <c r="A194" s="7"/>
      <c r="B194" s="7"/>
      <c r="E194" s="7"/>
      <c r="G194" s="7"/>
    </row>
    <row r="195" spans="1:7" ht="13">
      <c r="A195" s="7"/>
      <c r="B195" s="7"/>
      <c r="E195" s="7"/>
      <c r="G195" s="7"/>
    </row>
    <row r="196" spans="1:7" ht="13">
      <c r="A196" s="7"/>
      <c r="B196" s="7"/>
      <c r="E196" s="7"/>
      <c r="G196" s="7"/>
    </row>
    <row r="197" spans="1:7" ht="13">
      <c r="A197" s="7"/>
      <c r="B197" s="7"/>
      <c r="E197" s="7"/>
      <c r="G197" s="7"/>
    </row>
    <row r="198" spans="1:7" ht="13">
      <c r="A198" s="7"/>
      <c r="B198" s="7"/>
      <c r="E198" s="7"/>
      <c r="G198" s="7"/>
    </row>
    <row r="199" spans="1:7" ht="13">
      <c r="A199" s="7"/>
      <c r="B199" s="7"/>
      <c r="E199" s="7"/>
      <c r="G199" s="7"/>
    </row>
    <row r="200" spans="1:7" ht="13">
      <c r="A200" s="7"/>
      <c r="B200" s="7"/>
      <c r="E200" s="7"/>
      <c r="G200" s="7"/>
    </row>
    <row r="201" spans="1:7" ht="13">
      <c r="A201" s="7"/>
      <c r="B201" s="7"/>
      <c r="E201" s="7"/>
      <c r="G201" s="7"/>
    </row>
    <row r="202" spans="1:7" ht="13">
      <c r="A202" s="7"/>
      <c r="B202" s="7"/>
      <c r="E202" s="7"/>
      <c r="G202" s="7"/>
    </row>
    <row r="203" spans="1:7" ht="13">
      <c r="A203" s="7"/>
      <c r="B203" s="7"/>
      <c r="E203" s="7"/>
      <c r="G203" s="7"/>
    </row>
    <row r="204" spans="1:7" ht="13">
      <c r="A204" s="7"/>
      <c r="B204" s="7"/>
      <c r="E204" s="7"/>
      <c r="G204" s="7"/>
    </row>
    <row r="205" spans="1:7" ht="13">
      <c r="A205" s="7"/>
      <c r="B205" s="7"/>
      <c r="E205" s="7"/>
      <c r="G205" s="7"/>
    </row>
    <row r="206" spans="1:7" ht="13">
      <c r="A206" s="7"/>
      <c r="B206" s="7"/>
      <c r="E206" s="7"/>
      <c r="G206" s="7"/>
    </row>
    <row r="207" spans="1:7" ht="13">
      <c r="A207" s="7"/>
      <c r="B207" s="7"/>
      <c r="E207" s="7"/>
      <c r="G207" s="7"/>
    </row>
    <row r="208" spans="1:7" ht="13">
      <c r="A208" s="7"/>
      <c r="B208" s="7"/>
      <c r="E208" s="7"/>
      <c r="G208" s="7"/>
    </row>
    <row r="209" spans="1:7" ht="13">
      <c r="A209" s="7"/>
      <c r="B209" s="7"/>
      <c r="E209" s="7"/>
      <c r="G209" s="7"/>
    </row>
    <row r="210" spans="1:7" ht="13">
      <c r="A210" s="7"/>
      <c r="B210" s="7"/>
      <c r="E210" s="7"/>
      <c r="G210" s="7"/>
    </row>
    <row r="211" spans="1:7" ht="13">
      <c r="A211" s="7"/>
      <c r="B211" s="7"/>
      <c r="E211" s="7"/>
      <c r="G211" s="7"/>
    </row>
    <row r="212" spans="1:7" ht="13">
      <c r="A212" s="7"/>
      <c r="B212" s="7"/>
      <c r="E212" s="7"/>
      <c r="G212" s="7"/>
    </row>
    <row r="213" spans="1:7" ht="13">
      <c r="A213" s="7"/>
      <c r="B213" s="7"/>
      <c r="E213" s="7"/>
      <c r="G213" s="7"/>
    </row>
    <row r="214" spans="1:7" ht="13">
      <c r="A214" s="7"/>
      <c r="B214" s="7"/>
      <c r="E214" s="7"/>
      <c r="G214" s="7"/>
    </row>
    <row r="215" spans="1:7" ht="13">
      <c r="A215" s="7"/>
      <c r="B215" s="7"/>
      <c r="E215" s="7"/>
      <c r="G215" s="7"/>
    </row>
    <row r="216" spans="1:7" ht="13">
      <c r="A216" s="7"/>
      <c r="B216" s="7"/>
      <c r="E216" s="7"/>
      <c r="G216" s="7"/>
    </row>
    <row r="217" spans="1:7" ht="13">
      <c r="A217" s="7"/>
      <c r="B217" s="7"/>
      <c r="E217" s="7"/>
      <c r="G217" s="7"/>
    </row>
    <row r="218" spans="1:7" ht="13">
      <c r="A218" s="7"/>
      <c r="B218" s="7"/>
      <c r="E218" s="7"/>
      <c r="G218" s="7"/>
    </row>
    <row r="219" spans="1:7" ht="13">
      <c r="A219" s="7"/>
      <c r="B219" s="7"/>
      <c r="E219" s="7"/>
      <c r="G219" s="7"/>
    </row>
    <row r="220" spans="1:7" ht="13">
      <c r="A220" s="7"/>
      <c r="B220" s="7"/>
      <c r="E220" s="7"/>
      <c r="G220" s="7"/>
    </row>
    <row r="221" spans="1:7" ht="13">
      <c r="A221" s="7"/>
      <c r="B221" s="7"/>
      <c r="E221" s="7"/>
      <c r="G221" s="7"/>
    </row>
    <row r="222" spans="1:7" ht="13">
      <c r="A222" s="7"/>
      <c r="B222" s="7"/>
      <c r="E222" s="7"/>
      <c r="G222" s="7"/>
    </row>
    <row r="223" spans="1:7" ht="13">
      <c r="A223" s="7"/>
      <c r="B223" s="7"/>
      <c r="E223" s="7"/>
      <c r="G223" s="7"/>
    </row>
    <row r="224" spans="1:7" ht="13">
      <c r="A224" s="7"/>
      <c r="B224" s="7"/>
      <c r="E224" s="7"/>
      <c r="G224" s="7"/>
    </row>
    <row r="225" spans="1:7" ht="13">
      <c r="A225" s="7"/>
      <c r="B225" s="7"/>
      <c r="E225" s="7"/>
      <c r="G225" s="7"/>
    </row>
    <row r="226" spans="1:7" ht="13">
      <c r="A226" s="7"/>
      <c r="B226" s="7"/>
      <c r="E226" s="7"/>
      <c r="G226" s="7"/>
    </row>
    <row r="227" spans="1:7" ht="13">
      <c r="A227" s="7"/>
      <c r="B227" s="7"/>
      <c r="E227" s="7"/>
      <c r="G227" s="7"/>
    </row>
    <row r="228" spans="1:7" ht="13">
      <c r="A228" s="7"/>
      <c r="B228" s="7"/>
      <c r="E228" s="7"/>
      <c r="G228" s="7"/>
    </row>
    <row r="229" spans="1:7" ht="13">
      <c r="A229" s="7"/>
      <c r="B229" s="7"/>
      <c r="E229" s="7"/>
      <c r="G229" s="7"/>
    </row>
    <row r="230" spans="1:7" ht="13">
      <c r="A230" s="7"/>
      <c r="B230" s="7"/>
      <c r="E230" s="7"/>
      <c r="G230" s="7"/>
    </row>
    <row r="231" spans="1:7" ht="13">
      <c r="A231" s="7"/>
      <c r="B231" s="7"/>
      <c r="E231" s="7"/>
      <c r="G231" s="7"/>
    </row>
    <row r="232" spans="1:7" ht="13">
      <c r="A232" s="7"/>
      <c r="B232" s="7"/>
      <c r="E232" s="7"/>
      <c r="G232" s="7"/>
    </row>
    <row r="233" spans="1:7" ht="13">
      <c r="A233" s="7"/>
      <c r="B233" s="7"/>
      <c r="E233" s="7"/>
      <c r="G233" s="7"/>
    </row>
    <row r="234" spans="1:7" ht="13">
      <c r="A234" s="7"/>
      <c r="B234" s="7"/>
      <c r="E234" s="7"/>
      <c r="G234" s="7"/>
    </row>
    <row r="235" spans="1:7" ht="13">
      <c r="A235" s="7"/>
      <c r="B235" s="7"/>
      <c r="E235" s="7"/>
      <c r="G235" s="7"/>
    </row>
    <row r="236" spans="1:7" ht="13">
      <c r="A236" s="7"/>
      <c r="B236" s="7"/>
      <c r="E236" s="7"/>
      <c r="G236" s="7"/>
    </row>
    <row r="237" spans="1:7" ht="13">
      <c r="A237" s="7"/>
      <c r="B237" s="7"/>
      <c r="E237" s="7"/>
      <c r="G237" s="7"/>
    </row>
    <row r="238" spans="1:7" ht="13">
      <c r="A238" s="7"/>
      <c r="B238" s="7"/>
      <c r="E238" s="7"/>
      <c r="G238" s="7"/>
    </row>
    <row r="239" spans="1:7" ht="13">
      <c r="A239" s="7"/>
      <c r="B239" s="7"/>
      <c r="E239" s="7"/>
      <c r="G239" s="7"/>
    </row>
    <row r="240" spans="1:7" ht="13">
      <c r="A240" s="7"/>
      <c r="B240" s="7"/>
      <c r="E240" s="7"/>
      <c r="G240" s="7"/>
    </row>
    <row r="241" spans="1:7" ht="13">
      <c r="A241" s="7"/>
      <c r="B241" s="7"/>
      <c r="E241" s="7"/>
      <c r="G241" s="7"/>
    </row>
    <row r="242" spans="1:7" ht="13">
      <c r="A242" s="7"/>
      <c r="B242" s="7"/>
      <c r="E242" s="7"/>
      <c r="G242" s="7"/>
    </row>
    <row r="243" spans="1:7" ht="13">
      <c r="A243" s="7"/>
      <c r="B243" s="7"/>
      <c r="E243" s="7"/>
      <c r="G243" s="7"/>
    </row>
    <row r="244" spans="1:7" ht="13">
      <c r="A244" s="7"/>
      <c r="B244" s="7"/>
      <c r="E244" s="7"/>
      <c r="G244" s="7"/>
    </row>
    <row r="245" spans="1:7" ht="13">
      <c r="A245" s="7"/>
      <c r="B245" s="7"/>
      <c r="E245" s="7"/>
      <c r="G245" s="7"/>
    </row>
    <row r="246" spans="1:7" ht="13">
      <c r="A246" s="7"/>
      <c r="B246" s="7"/>
      <c r="E246" s="7"/>
      <c r="G246" s="7"/>
    </row>
    <row r="247" spans="1:7" ht="13">
      <c r="A247" s="7"/>
      <c r="B247" s="7"/>
      <c r="E247" s="7"/>
      <c r="G247" s="7"/>
    </row>
    <row r="248" spans="1:7" ht="13">
      <c r="A248" s="7"/>
      <c r="B248" s="7"/>
      <c r="E248" s="7"/>
      <c r="G248" s="7"/>
    </row>
    <row r="249" spans="1:7" ht="13">
      <c r="A249" s="7"/>
      <c r="B249" s="7"/>
      <c r="E249" s="7"/>
      <c r="G249" s="7"/>
    </row>
    <row r="250" spans="1:7" ht="13">
      <c r="A250" s="7"/>
      <c r="B250" s="7"/>
      <c r="E250" s="7"/>
      <c r="G250" s="7"/>
    </row>
    <row r="251" spans="1:7" ht="13">
      <c r="A251" s="7"/>
      <c r="B251" s="7"/>
      <c r="E251" s="7"/>
      <c r="G251" s="7"/>
    </row>
    <row r="252" spans="1:7" ht="13">
      <c r="A252" s="7"/>
      <c r="B252" s="7"/>
      <c r="E252" s="7"/>
      <c r="G252" s="7"/>
    </row>
    <row r="253" spans="1:7" ht="13">
      <c r="A253" s="7"/>
      <c r="B253" s="7"/>
      <c r="E253" s="7"/>
      <c r="G253" s="7"/>
    </row>
    <row r="254" spans="1:7" ht="13">
      <c r="A254" s="7"/>
      <c r="B254" s="7"/>
      <c r="E254" s="7"/>
      <c r="G254" s="7"/>
    </row>
    <row r="255" spans="1:7" ht="13">
      <c r="A255" s="7"/>
      <c r="B255" s="7"/>
      <c r="E255" s="7"/>
      <c r="G255" s="7"/>
    </row>
    <row r="256" spans="1:7" ht="13">
      <c r="A256" s="7"/>
      <c r="B256" s="7"/>
      <c r="E256" s="7"/>
      <c r="G256" s="7"/>
    </row>
    <row r="257" spans="1:7" ht="13">
      <c r="A257" s="7"/>
      <c r="B257" s="7"/>
      <c r="E257" s="7"/>
      <c r="G257" s="7"/>
    </row>
    <row r="258" spans="1:7" ht="13">
      <c r="A258" s="7"/>
      <c r="B258" s="7"/>
      <c r="E258" s="7"/>
      <c r="G258" s="7"/>
    </row>
    <row r="259" spans="1:7" ht="13">
      <c r="A259" s="7"/>
      <c r="B259" s="7"/>
      <c r="E259" s="7"/>
      <c r="G259" s="7"/>
    </row>
    <row r="260" spans="1:7" ht="13">
      <c r="A260" s="7"/>
      <c r="B260" s="7"/>
      <c r="E260" s="7"/>
      <c r="G260" s="7"/>
    </row>
    <row r="261" spans="1:7" ht="13">
      <c r="A261" s="7"/>
      <c r="B261" s="7"/>
      <c r="E261" s="7"/>
      <c r="G261" s="7"/>
    </row>
    <row r="262" spans="1:7" ht="13">
      <c r="A262" s="7"/>
      <c r="B262" s="7"/>
      <c r="E262" s="7"/>
      <c r="G262" s="7"/>
    </row>
    <row r="263" spans="1:7" ht="13">
      <c r="A263" s="7"/>
      <c r="B263" s="7"/>
      <c r="E263" s="7"/>
      <c r="G263" s="7"/>
    </row>
    <row r="264" spans="1:7" ht="13">
      <c r="A264" s="7"/>
      <c r="B264" s="7"/>
      <c r="E264" s="7"/>
      <c r="G264" s="7"/>
    </row>
    <row r="265" spans="1:7" ht="13">
      <c r="A265" s="7"/>
      <c r="B265" s="7"/>
      <c r="E265" s="7"/>
      <c r="G265" s="7"/>
    </row>
    <row r="266" spans="1:7" ht="13">
      <c r="A266" s="7"/>
      <c r="B266" s="7"/>
      <c r="E266" s="7"/>
      <c r="G266" s="7"/>
    </row>
    <row r="267" spans="1:7" ht="13">
      <c r="A267" s="7"/>
      <c r="B267" s="7"/>
      <c r="E267" s="7"/>
      <c r="G267" s="7"/>
    </row>
    <row r="268" spans="1:7" ht="13">
      <c r="A268" s="7"/>
      <c r="B268" s="7"/>
      <c r="E268" s="7"/>
      <c r="G268" s="7"/>
    </row>
    <row r="269" spans="1:7" ht="13">
      <c r="A269" s="7"/>
      <c r="B269" s="7"/>
      <c r="E269" s="7"/>
      <c r="G269" s="7"/>
    </row>
    <row r="270" spans="1:7" ht="13">
      <c r="A270" s="7"/>
      <c r="B270" s="7"/>
      <c r="E270" s="7"/>
      <c r="G270" s="7"/>
    </row>
    <row r="271" spans="1:7" ht="13">
      <c r="A271" s="7"/>
      <c r="B271" s="7"/>
      <c r="E271" s="7"/>
      <c r="G271" s="7"/>
    </row>
    <row r="272" spans="1:7" ht="13">
      <c r="A272" s="7"/>
      <c r="B272" s="7"/>
      <c r="E272" s="7"/>
      <c r="G272" s="7"/>
    </row>
    <row r="273" spans="1:7" ht="13">
      <c r="A273" s="7"/>
      <c r="B273" s="7"/>
      <c r="E273" s="7"/>
      <c r="G273" s="7"/>
    </row>
    <row r="274" spans="1:7" ht="13">
      <c r="A274" s="7"/>
      <c r="B274" s="7"/>
      <c r="E274" s="7"/>
      <c r="G274" s="7"/>
    </row>
    <row r="275" spans="1:7" ht="13">
      <c r="A275" s="7"/>
      <c r="B275" s="7"/>
      <c r="E275" s="7"/>
      <c r="G275" s="7"/>
    </row>
    <row r="276" spans="1:7" ht="13">
      <c r="A276" s="7"/>
      <c r="B276" s="7"/>
      <c r="E276" s="7"/>
      <c r="G276" s="7"/>
    </row>
    <row r="277" spans="1:7" ht="13">
      <c r="A277" s="7"/>
      <c r="B277" s="7"/>
      <c r="E277" s="7"/>
      <c r="G277" s="7"/>
    </row>
    <row r="278" spans="1:7" ht="13">
      <c r="A278" s="7"/>
      <c r="B278" s="7"/>
      <c r="E278" s="7"/>
      <c r="G278" s="7"/>
    </row>
    <row r="279" spans="1:7" ht="13">
      <c r="A279" s="7"/>
      <c r="B279" s="7"/>
      <c r="E279" s="7"/>
      <c r="G279" s="7"/>
    </row>
    <row r="280" spans="1:7" ht="13">
      <c r="A280" s="7"/>
      <c r="B280" s="7"/>
      <c r="E280" s="7"/>
      <c r="G280" s="7"/>
    </row>
    <row r="281" spans="1:7" ht="13">
      <c r="A281" s="7"/>
      <c r="B281" s="7"/>
      <c r="E281" s="7"/>
      <c r="G281" s="7"/>
    </row>
    <row r="282" spans="1:7" ht="13">
      <c r="A282" s="7"/>
      <c r="B282" s="7"/>
      <c r="E282" s="7"/>
      <c r="G282" s="7"/>
    </row>
    <row r="283" spans="1:7" ht="13">
      <c r="A283" s="7"/>
      <c r="B283" s="7"/>
      <c r="E283" s="7"/>
      <c r="G283" s="7"/>
    </row>
    <row r="284" spans="1:7" ht="13">
      <c r="A284" s="7"/>
      <c r="B284" s="7"/>
      <c r="E284" s="7"/>
      <c r="G284" s="7"/>
    </row>
    <row r="285" spans="1:7" ht="13">
      <c r="A285" s="7"/>
      <c r="B285" s="7"/>
      <c r="E285" s="7"/>
      <c r="G285" s="7"/>
    </row>
    <row r="286" spans="1:7" ht="13">
      <c r="A286" s="7"/>
      <c r="B286" s="7"/>
      <c r="E286" s="7"/>
      <c r="G286" s="7"/>
    </row>
    <row r="287" spans="1:7" ht="13">
      <c r="A287" s="7"/>
      <c r="B287" s="7"/>
      <c r="E287" s="7"/>
      <c r="G287" s="7"/>
    </row>
    <row r="288" spans="1:7" ht="13">
      <c r="A288" s="7"/>
      <c r="B288" s="7"/>
      <c r="E288" s="7"/>
      <c r="G288" s="7"/>
    </row>
    <row r="289" spans="1:7" ht="13">
      <c r="A289" s="7"/>
      <c r="B289" s="7"/>
      <c r="E289" s="7"/>
      <c r="G289" s="7"/>
    </row>
    <row r="290" spans="1:7" ht="13">
      <c r="A290" s="7"/>
      <c r="B290" s="7"/>
      <c r="E290" s="7"/>
      <c r="G290" s="7"/>
    </row>
    <row r="291" spans="1:7" ht="13">
      <c r="A291" s="7"/>
      <c r="B291" s="7"/>
      <c r="E291" s="7"/>
      <c r="G291" s="7"/>
    </row>
    <row r="292" spans="1:7" ht="13">
      <c r="A292" s="7"/>
      <c r="B292" s="7"/>
      <c r="E292" s="7"/>
      <c r="G292" s="7"/>
    </row>
    <row r="293" spans="1:7" ht="13">
      <c r="A293" s="7"/>
      <c r="B293" s="7"/>
      <c r="E293" s="7"/>
      <c r="G293" s="7"/>
    </row>
    <row r="294" spans="1:7" ht="13">
      <c r="A294" s="7"/>
      <c r="B294" s="7"/>
      <c r="E294" s="7"/>
      <c r="G294" s="7"/>
    </row>
    <row r="295" spans="1:7" ht="13">
      <c r="A295" s="7"/>
      <c r="B295" s="7"/>
      <c r="E295" s="7"/>
      <c r="G295" s="7"/>
    </row>
    <row r="296" spans="1:7" ht="13">
      <c r="A296" s="7"/>
      <c r="B296" s="7"/>
      <c r="E296" s="7"/>
      <c r="G296" s="7"/>
    </row>
    <row r="297" spans="1:7" ht="13">
      <c r="A297" s="7"/>
      <c r="B297" s="7"/>
      <c r="E297" s="7"/>
      <c r="G297" s="7"/>
    </row>
    <row r="298" spans="1:7" ht="13">
      <c r="A298" s="7"/>
      <c r="B298" s="7"/>
      <c r="E298" s="7"/>
      <c r="G298" s="7"/>
    </row>
    <row r="299" spans="1:7" ht="13">
      <c r="A299" s="7"/>
      <c r="B299" s="7"/>
      <c r="E299" s="7"/>
      <c r="G299" s="7"/>
    </row>
    <row r="300" spans="1:7" ht="13">
      <c r="A300" s="7"/>
      <c r="B300" s="7"/>
      <c r="E300" s="7"/>
      <c r="G300" s="7"/>
    </row>
    <row r="301" spans="1:7" ht="13">
      <c r="A301" s="7"/>
      <c r="B301" s="7"/>
      <c r="E301" s="7"/>
      <c r="G301" s="7"/>
    </row>
    <row r="302" spans="1:7" ht="13">
      <c r="A302" s="7"/>
      <c r="B302" s="7"/>
      <c r="E302" s="7"/>
      <c r="G302" s="7"/>
    </row>
    <row r="303" spans="1:7" ht="13">
      <c r="A303" s="7"/>
      <c r="B303" s="7"/>
      <c r="E303" s="7"/>
      <c r="G303" s="7"/>
    </row>
    <row r="304" spans="1:7" ht="13">
      <c r="A304" s="7"/>
      <c r="B304" s="7"/>
      <c r="E304" s="7"/>
      <c r="G304" s="7"/>
    </row>
    <row r="305" spans="1:7" ht="13">
      <c r="A305" s="7"/>
      <c r="B305" s="7"/>
      <c r="E305" s="7"/>
      <c r="G305" s="7"/>
    </row>
    <row r="306" spans="1:7" ht="13">
      <c r="A306" s="7"/>
      <c r="B306" s="7"/>
      <c r="E306" s="7"/>
      <c r="G306" s="7"/>
    </row>
    <row r="307" spans="1:7" ht="13">
      <c r="A307" s="7"/>
      <c r="B307" s="7"/>
      <c r="E307" s="7"/>
      <c r="G307" s="7"/>
    </row>
    <row r="308" spans="1:7" ht="13">
      <c r="A308" s="7"/>
      <c r="B308" s="7"/>
      <c r="E308" s="7"/>
      <c r="G308" s="7"/>
    </row>
    <row r="309" spans="1:7" ht="13">
      <c r="A309" s="7"/>
      <c r="B309" s="7"/>
      <c r="E309" s="7"/>
      <c r="G309" s="7"/>
    </row>
    <row r="310" spans="1:7" ht="13">
      <c r="A310" s="7"/>
      <c r="B310" s="7"/>
      <c r="E310" s="7"/>
      <c r="G310" s="7"/>
    </row>
    <row r="311" spans="1:7" ht="13">
      <c r="A311" s="7"/>
      <c r="B311" s="7"/>
      <c r="E311" s="7"/>
      <c r="G311" s="7"/>
    </row>
    <row r="312" spans="1:7" ht="13">
      <c r="A312" s="7"/>
      <c r="B312" s="7"/>
      <c r="E312" s="7"/>
      <c r="G312" s="7"/>
    </row>
    <row r="313" spans="1:7" ht="13">
      <c r="A313" s="7"/>
      <c r="B313" s="7"/>
      <c r="E313" s="7"/>
      <c r="G313" s="7"/>
    </row>
    <row r="314" spans="1:7" ht="13">
      <c r="A314" s="7"/>
      <c r="B314" s="7"/>
      <c r="E314" s="7"/>
      <c r="G314" s="7"/>
    </row>
    <row r="315" spans="1:7" ht="13">
      <c r="A315" s="7"/>
      <c r="B315" s="7"/>
      <c r="E315" s="7"/>
      <c r="G315" s="7"/>
    </row>
    <row r="316" spans="1:7" ht="13">
      <c r="A316" s="7"/>
      <c r="B316" s="7"/>
      <c r="E316" s="7"/>
      <c r="G316" s="7"/>
    </row>
    <row r="317" spans="1:7" ht="13">
      <c r="A317" s="7"/>
      <c r="B317" s="7"/>
      <c r="E317" s="7"/>
      <c r="G317" s="7"/>
    </row>
    <row r="318" spans="1:7" ht="13">
      <c r="A318" s="7"/>
      <c r="B318" s="7"/>
      <c r="E318" s="7"/>
      <c r="G318" s="7"/>
    </row>
    <row r="319" spans="1:7" ht="13">
      <c r="A319" s="7"/>
      <c r="B319" s="7"/>
      <c r="E319" s="7"/>
      <c r="G319" s="7"/>
    </row>
    <row r="320" spans="1:7" ht="13">
      <c r="A320" s="7"/>
      <c r="B320" s="7"/>
      <c r="E320" s="7"/>
      <c r="G320" s="7"/>
    </row>
    <row r="321" spans="1:7" ht="13">
      <c r="A321" s="7"/>
      <c r="B321" s="7"/>
      <c r="E321" s="7"/>
      <c r="G321" s="7"/>
    </row>
    <row r="322" spans="1:7" ht="13">
      <c r="A322" s="7"/>
      <c r="B322" s="7"/>
      <c r="E322" s="7"/>
      <c r="G322" s="7"/>
    </row>
    <row r="323" spans="1:7" ht="13">
      <c r="A323" s="7"/>
      <c r="B323" s="7"/>
      <c r="E323" s="7"/>
      <c r="G323" s="7"/>
    </row>
    <row r="324" spans="1:7" ht="13">
      <c r="A324" s="7"/>
      <c r="B324" s="7"/>
      <c r="E324" s="7"/>
      <c r="G324" s="7"/>
    </row>
    <row r="325" spans="1:7" ht="13">
      <c r="A325" s="7"/>
      <c r="B325" s="7"/>
      <c r="E325" s="7"/>
      <c r="G325" s="7"/>
    </row>
    <row r="326" spans="1:7" ht="13">
      <c r="A326" s="7"/>
      <c r="B326" s="7"/>
      <c r="E326" s="7"/>
      <c r="G326" s="7"/>
    </row>
    <row r="327" spans="1:7" ht="13">
      <c r="A327" s="7"/>
      <c r="B327" s="7"/>
      <c r="E327" s="7"/>
      <c r="G327" s="7"/>
    </row>
    <row r="328" spans="1:7" ht="13">
      <c r="A328" s="7"/>
      <c r="B328" s="7"/>
      <c r="E328" s="7"/>
      <c r="G328" s="7"/>
    </row>
    <row r="329" spans="1:7" ht="13">
      <c r="A329" s="7"/>
      <c r="B329" s="7"/>
      <c r="E329" s="7"/>
      <c r="G329" s="7"/>
    </row>
    <row r="330" spans="1:7" ht="13">
      <c r="A330" s="7"/>
      <c r="B330" s="7"/>
      <c r="E330" s="7"/>
      <c r="G330" s="7"/>
    </row>
    <row r="331" spans="1:7" ht="13">
      <c r="A331" s="7"/>
      <c r="B331" s="7"/>
      <c r="E331" s="7"/>
      <c r="G331" s="7"/>
    </row>
    <row r="332" spans="1:7" ht="13">
      <c r="A332" s="7"/>
      <c r="B332" s="7"/>
      <c r="E332" s="7"/>
      <c r="G332" s="7"/>
    </row>
    <row r="333" spans="1:7" ht="13">
      <c r="A333" s="7"/>
      <c r="B333" s="7"/>
      <c r="E333" s="7"/>
      <c r="G333" s="7"/>
    </row>
    <row r="334" spans="1:7" ht="13">
      <c r="A334" s="7"/>
      <c r="B334" s="7"/>
      <c r="E334" s="7"/>
      <c r="G334" s="7"/>
    </row>
    <row r="335" spans="1:7" ht="13">
      <c r="A335" s="7"/>
      <c r="B335" s="7"/>
      <c r="E335" s="7"/>
      <c r="G335" s="7"/>
    </row>
    <row r="336" spans="1:7" ht="13">
      <c r="A336" s="7"/>
      <c r="B336" s="7"/>
      <c r="E336" s="7"/>
      <c r="G336" s="7"/>
    </row>
    <row r="337" spans="1:7" ht="13">
      <c r="A337" s="7"/>
      <c r="B337" s="7"/>
      <c r="E337" s="7"/>
      <c r="G337" s="7"/>
    </row>
    <row r="338" spans="1:7" ht="13">
      <c r="A338" s="7"/>
      <c r="B338" s="7"/>
      <c r="E338" s="7"/>
      <c r="G338" s="7"/>
    </row>
    <row r="339" spans="1:7" ht="13">
      <c r="A339" s="7"/>
      <c r="B339" s="7"/>
      <c r="E339" s="7"/>
      <c r="G339" s="7"/>
    </row>
    <row r="340" spans="1:7" ht="13">
      <c r="A340" s="7"/>
      <c r="B340" s="7"/>
      <c r="E340" s="7"/>
      <c r="G340" s="7"/>
    </row>
    <row r="341" spans="1:7" ht="13">
      <c r="A341" s="7"/>
      <c r="B341" s="7"/>
      <c r="E341" s="7"/>
      <c r="G341" s="7"/>
    </row>
    <row r="342" spans="1:7" ht="13">
      <c r="A342" s="7"/>
      <c r="B342" s="7"/>
      <c r="E342" s="7"/>
      <c r="G342" s="7"/>
    </row>
    <row r="343" spans="1:7" ht="13">
      <c r="A343" s="7"/>
      <c r="B343" s="7"/>
      <c r="E343" s="7"/>
      <c r="G343" s="7"/>
    </row>
    <row r="344" spans="1:7" ht="13">
      <c r="A344" s="7"/>
      <c r="B344" s="7"/>
      <c r="E344" s="7"/>
      <c r="G344" s="7"/>
    </row>
    <row r="345" spans="1:7" ht="13">
      <c r="A345" s="7"/>
      <c r="B345" s="7"/>
      <c r="E345" s="7"/>
      <c r="G345" s="7"/>
    </row>
    <row r="346" spans="1:7" ht="13">
      <c r="A346" s="7"/>
      <c r="B346" s="7"/>
      <c r="E346" s="7"/>
      <c r="G346" s="7"/>
    </row>
    <row r="347" spans="1:7" ht="13">
      <c r="A347" s="7"/>
      <c r="B347" s="7"/>
      <c r="E347" s="7"/>
      <c r="G347" s="7"/>
    </row>
    <row r="348" spans="1:7" ht="13">
      <c r="A348" s="7"/>
      <c r="B348" s="7"/>
      <c r="E348" s="7"/>
      <c r="G348" s="7"/>
    </row>
    <row r="349" spans="1:7" ht="13">
      <c r="A349" s="7"/>
      <c r="B349" s="7"/>
      <c r="E349" s="7"/>
      <c r="G349" s="7"/>
    </row>
    <row r="350" spans="1:7" ht="13">
      <c r="A350" s="7"/>
      <c r="B350" s="7"/>
      <c r="E350" s="7"/>
      <c r="G350" s="7"/>
    </row>
    <row r="351" spans="1:7" ht="13">
      <c r="A351" s="7"/>
      <c r="B351" s="7"/>
      <c r="E351" s="7"/>
      <c r="G351" s="7"/>
    </row>
    <row r="352" spans="1:7" ht="13">
      <c r="A352" s="7"/>
      <c r="B352" s="7"/>
      <c r="E352" s="7"/>
      <c r="G352" s="7"/>
    </row>
    <row r="353" spans="1:7" ht="13">
      <c r="A353" s="7"/>
      <c r="B353" s="7"/>
      <c r="E353" s="7"/>
      <c r="G353" s="7"/>
    </row>
    <row r="354" spans="1:7" ht="13">
      <c r="A354" s="7"/>
      <c r="B354" s="7"/>
      <c r="E354" s="7"/>
      <c r="G354" s="7"/>
    </row>
    <row r="355" spans="1:7" ht="13">
      <c r="A355" s="7"/>
      <c r="B355" s="7"/>
      <c r="E355" s="7"/>
      <c r="G355" s="7"/>
    </row>
    <row r="356" spans="1:7" ht="13">
      <c r="A356" s="7"/>
      <c r="B356" s="7"/>
      <c r="E356" s="7"/>
      <c r="G356" s="7"/>
    </row>
    <row r="357" spans="1:7" ht="13">
      <c r="A357" s="7"/>
      <c r="B357" s="7"/>
      <c r="E357" s="7"/>
      <c r="G357" s="7"/>
    </row>
    <row r="358" spans="1:7" ht="13">
      <c r="A358" s="7"/>
      <c r="B358" s="7"/>
      <c r="E358" s="7"/>
      <c r="G358" s="7"/>
    </row>
    <row r="359" spans="1:7" ht="13">
      <c r="A359" s="7"/>
      <c r="B359" s="7"/>
      <c r="E359" s="7"/>
      <c r="G359" s="7"/>
    </row>
    <row r="360" spans="1:7" ht="13">
      <c r="A360" s="7"/>
      <c r="B360" s="7"/>
      <c r="E360" s="7"/>
      <c r="G360" s="7"/>
    </row>
    <row r="361" spans="1:7" ht="13">
      <c r="A361" s="7"/>
      <c r="B361" s="7"/>
      <c r="E361" s="7"/>
      <c r="G361" s="7"/>
    </row>
    <row r="362" spans="1:7" ht="13">
      <c r="A362" s="7"/>
      <c r="B362" s="7"/>
      <c r="E362" s="7"/>
      <c r="G362" s="7"/>
    </row>
    <row r="363" spans="1:7" ht="13">
      <c r="A363" s="7"/>
      <c r="B363" s="7"/>
      <c r="E363" s="7"/>
      <c r="G363" s="7"/>
    </row>
    <row r="364" spans="1:7" ht="13">
      <c r="A364" s="7"/>
      <c r="B364" s="7"/>
      <c r="E364" s="7"/>
      <c r="G364" s="7"/>
    </row>
    <row r="365" spans="1:7" ht="13">
      <c r="A365" s="7"/>
      <c r="B365" s="7"/>
      <c r="E365" s="7"/>
      <c r="G365" s="7"/>
    </row>
    <row r="366" spans="1:7" ht="13">
      <c r="A366" s="7"/>
      <c r="B366" s="7"/>
      <c r="E366" s="7"/>
      <c r="G366" s="7"/>
    </row>
    <row r="367" spans="1:7" ht="13">
      <c r="A367" s="7"/>
      <c r="B367" s="7"/>
      <c r="E367" s="7"/>
      <c r="G367" s="7"/>
    </row>
    <row r="368" spans="1:7" ht="13">
      <c r="A368" s="7"/>
      <c r="B368" s="7"/>
      <c r="E368" s="7"/>
      <c r="G368" s="7"/>
    </row>
    <row r="369" spans="1:7" ht="13">
      <c r="A369" s="7"/>
      <c r="B369" s="7"/>
      <c r="E369" s="7"/>
      <c r="G369" s="7"/>
    </row>
    <row r="370" spans="1:7" ht="13">
      <c r="A370" s="7"/>
      <c r="B370" s="7"/>
      <c r="E370" s="7"/>
      <c r="G370" s="7"/>
    </row>
    <row r="371" spans="1:7" ht="13">
      <c r="A371" s="7"/>
      <c r="B371" s="7"/>
      <c r="E371" s="7"/>
      <c r="G371" s="7"/>
    </row>
    <row r="372" spans="1:7" ht="13">
      <c r="A372" s="7"/>
      <c r="B372" s="7"/>
      <c r="E372" s="7"/>
      <c r="G372" s="7"/>
    </row>
    <row r="373" spans="1:7" ht="13">
      <c r="A373" s="7"/>
      <c r="B373" s="7"/>
      <c r="E373" s="7"/>
      <c r="G373" s="7"/>
    </row>
    <row r="374" spans="1:7" ht="13">
      <c r="A374" s="7"/>
      <c r="B374" s="7"/>
      <c r="E374" s="7"/>
      <c r="G374" s="7"/>
    </row>
    <row r="375" spans="1:7" ht="13">
      <c r="A375" s="7"/>
      <c r="B375" s="7"/>
      <c r="E375" s="7"/>
      <c r="G375" s="7"/>
    </row>
    <row r="376" spans="1:7" ht="13">
      <c r="A376" s="7"/>
      <c r="B376" s="7"/>
      <c r="E376" s="7"/>
      <c r="G376" s="7"/>
    </row>
    <row r="377" spans="1:7" ht="13">
      <c r="A377" s="7"/>
      <c r="B377" s="7"/>
      <c r="E377" s="7"/>
      <c r="G377" s="7"/>
    </row>
    <row r="378" spans="1:7" ht="13">
      <c r="A378" s="7"/>
      <c r="B378" s="7"/>
      <c r="E378" s="7"/>
      <c r="G378" s="7"/>
    </row>
    <row r="379" spans="1:7" ht="13">
      <c r="A379" s="7"/>
      <c r="B379" s="7"/>
      <c r="E379" s="7"/>
      <c r="G379" s="7"/>
    </row>
    <row r="380" spans="1:7" ht="13">
      <c r="A380" s="7"/>
      <c r="B380" s="7"/>
      <c r="E380" s="7"/>
      <c r="G380" s="7"/>
    </row>
    <row r="381" spans="1:7" ht="13">
      <c r="A381" s="7"/>
      <c r="B381" s="7"/>
      <c r="E381" s="7"/>
      <c r="G381" s="7"/>
    </row>
    <row r="382" spans="1:7" ht="13">
      <c r="A382" s="7"/>
      <c r="B382" s="7"/>
      <c r="E382" s="7"/>
      <c r="G382" s="7"/>
    </row>
    <row r="383" spans="1:7" ht="13">
      <c r="A383" s="7"/>
      <c r="B383" s="7"/>
      <c r="E383" s="7"/>
      <c r="G383" s="7"/>
    </row>
    <row r="384" spans="1:7" ht="13">
      <c r="A384" s="7"/>
      <c r="B384" s="7"/>
      <c r="E384" s="7"/>
      <c r="G384" s="7"/>
    </row>
    <row r="385" spans="1:7" ht="13">
      <c r="A385" s="7"/>
      <c r="B385" s="7"/>
      <c r="E385" s="7"/>
      <c r="G385" s="7"/>
    </row>
    <row r="386" spans="1:7" ht="13">
      <c r="A386" s="7"/>
      <c r="B386" s="7"/>
      <c r="E386" s="7"/>
      <c r="G386" s="7"/>
    </row>
    <row r="387" spans="1:7" ht="13">
      <c r="A387" s="7"/>
      <c r="B387" s="7"/>
      <c r="E387" s="7"/>
      <c r="G387" s="7"/>
    </row>
    <row r="388" spans="1:7" ht="13">
      <c r="A388" s="7"/>
      <c r="B388" s="7"/>
      <c r="E388" s="7"/>
      <c r="G388" s="7"/>
    </row>
    <row r="389" spans="1:7" ht="13">
      <c r="A389" s="7"/>
      <c r="B389" s="7"/>
      <c r="E389" s="7"/>
      <c r="G389" s="7"/>
    </row>
    <row r="390" spans="1:7" ht="13">
      <c r="A390" s="7"/>
      <c r="B390" s="7"/>
      <c r="E390" s="7"/>
      <c r="G390" s="7"/>
    </row>
    <row r="391" spans="1:7" ht="13">
      <c r="A391" s="7"/>
      <c r="B391" s="7"/>
      <c r="E391" s="7"/>
      <c r="G391" s="7"/>
    </row>
    <row r="392" spans="1:7" ht="13">
      <c r="A392" s="7"/>
      <c r="B392" s="7"/>
      <c r="E392" s="7"/>
      <c r="G392" s="7"/>
    </row>
    <row r="393" spans="1:7" ht="13">
      <c r="A393" s="7"/>
      <c r="B393" s="7"/>
      <c r="E393" s="7"/>
      <c r="G393" s="7"/>
    </row>
    <row r="394" spans="1:7" ht="13">
      <c r="A394" s="7"/>
      <c r="B394" s="7"/>
      <c r="E394" s="7"/>
      <c r="G394" s="7"/>
    </row>
    <row r="395" spans="1:7" ht="13">
      <c r="A395" s="7"/>
      <c r="B395" s="7"/>
      <c r="E395" s="7"/>
      <c r="G395" s="7"/>
    </row>
    <row r="396" spans="1:7" ht="13">
      <c r="A396" s="7"/>
      <c r="B396" s="7"/>
      <c r="E396" s="7"/>
      <c r="G396" s="7"/>
    </row>
    <row r="397" spans="1:7" ht="13">
      <c r="A397" s="7"/>
      <c r="B397" s="7"/>
      <c r="E397" s="7"/>
      <c r="G397" s="7"/>
    </row>
    <row r="398" spans="1:7" ht="13">
      <c r="A398" s="7"/>
      <c r="B398" s="7"/>
      <c r="E398" s="7"/>
      <c r="G398" s="7"/>
    </row>
    <row r="399" spans="1:7" ht="13">
      <c r="A399" s="7"/>
      <c r="B399" s="7"/>
      <c r="E399" s="7"/>
      <c r="G399" s="7"/>
    </row>
    <row r="400" spans="1:7" ht="13">
      <c r="A400" s="7"/>
      <c r="B400" s="7"/>
      <c r="E400" s="7"/>
      <c r="G400" s="7"/>
    </row>
    <row r="401" spans="1:7" ht="13">
      <c r="A401" s="7"/>
      <c r="B401" s="7"/>
      <c r="E401" s="7"/>
      <c r="G401" s="7"/>
    </row>
    <row r="402" spans="1:7" ht="13">
      <c r="A402" s="7"/>
      <c r="B402" s="7"/>
      <c r="E402" s="7"/>
      <c r="G402" s="7"/>
    </row>
    <row r="403" spans="1:7" ht="13">
      <c r="A403" s="7"/>
      <c r="B403" s="7"/>
      <c r="E403" s="7"/>
      <c r="G403" s="7"/>
    </row>
    <row r="404" spans="1:7" ht="13">
      <c r="A404" s="7"/>
      <c r="B404" s="7"/>
      <c r="E404" s="7"/>
      <c r="G404" s="7"/>
    </row>
    <row r="405" spans="1:7" ht="13">
      <c r="A405" s="7"/>
      <c r="B405" s="7"/>
      <c r="E405" s="7"/>
      <c r="G405" s="7"/>
    </row>
    <row r="406" spans="1:7" ht="13">
      <c r="A406" s="7"/>
      <c r="B406" s="7"/>
      <c r="E406" s="7"/>
      <c r="G406" s="7"/>
    </row>
    <row r="407" spans="1:7" ht="13">
      <c r="A407" s="7"/>
      <c r="B407" s="7"/>
      <c r="E407" s="7"/>
      <c r="G407" s="7"/>
    </row>
    <row r="408" spans="1:7" ht="13">
      <c r="A408" s="7"/>
      <c r="B408" s="7"/>
      <c r="E408" s="7"/>
      <c r="G408" s="7"/>
    </row>
    <row r="409" spans="1:7" ht="13">
      <c r="A409" s="7"/>
      <c r="B409" s="7"/>
      <c r="E409" s="7"/>
      <c r="G409" s="7"/>
    </row>
    <row r="410" spans="1:7" ht="13">
      <c r="A410" s="7"/>
      <c r="B410" s="7"/>
      <c r="E410" s="7"/>
      <c r="G410" s="7"/>
    </row>
    <row r="411" spans="1:7" ht="13">
      <c r="A411" s="7"/>
      <c r="B411" s="7"/>
      <c r="E411" s="7"/>
      <c r="G411" s="7"/>
    </row>
    <row r="412" spans="1:7" ht="13">
      <c r="A412" s="7"/>
      <c r="B412" s="7"/>
      <c r="E412" s="7"/>
      <c r="G412" s="7"/>
    </row>
    <row r="413" spans="1:7" ht="13">
      <c r="A413" s="7"/>
      <c r="B413" s="7"/>
      <c r="E413" s="7"/>
      <c r="G413" s="7"/>
    </row>
    <row r="414" spans="1:7" ht="13">
      <c r="A414" s="7"/>
      <c r="B414" s="7"/>
      <c r="E414" s="7"/>
      <c r="G414" s="7"/>
    </row>
    <row r="415" spans="1:7" ht="13">
      <c r="A415" s="7"/>
      <c r="B415" s="7"/>
      <c r="E415" s="7"/>
      <c r="G415" s="7"/>
    </row>
    <row r="416" spans="1:7" ht="13">
      <c r="A416" s="7"/>
      <c r="B416" s="7"/>
      <c r="E416" s="7"/>
      <c r="G416" s="7"/>
    </row>
    <row r="417" spans="1:7" ht="13">
      <c r="A417" s="7"/>
      <c r="B417" s="7"/>
      <c r="E417" s="7"/>
      <c r="G417" s="7"/>
    </row>
    <row r="418" spans="1:7" ht="13">
      <c r="A418" s="7"/>
      <c r="B418" s="7"/>
      <c r="E418" s="7"/>
      <c r="G418" s="7"/>
    </row>
    <row r="419" spans="1:7" ht="13">
      <c r="A419" s="7"/>
      <c r="B419" s="7"/>
      <c r="E419" s="7"/>
      <c r="G419" s="7"/>
    </row>
    <row r="420" spans="1:7" ht="13">
      <c r="A420" s="7"/>
      <c r="B420" s="7"/>
      <c r="E420" s="7"/>
      <c r="G420" s="7"/>
    </row>
    <row r="421" spans="1:7" ht="13">
      <c r="A421" s="7"/>
      <c r="B421" s="7"/>
      <c r="E421" s="7"/>
      <c r="G421" s="7"/>
    </row>
    <row r="422" spans="1:7" ht="13">
      <c r="A422" s="7"/>
      <c r="B422" s="7"/>
      <c r="E422" s="7"/>
      <c r="G422" s="7"/>
    </row>
    <row r="423" spans="1:7" ht="13">
      <c r="A423" s="7"/>
      <c r="B423" s="7"/>
      <c r="E423" s="7"/>
      <c r="G423" s="7"/>
    </row>
    <row r="424" spans="1:7" ht="13">
      <c r="A424" s="7"/>
      <c r="B424" s="7"/>
      <c r="E424" s="7"/>
      <c r="G424" s="7"/>
    </row>
    <row r="425" spans="1:7" ht="13">
      <c r="A425" s="7"/>
      <c r="B425" s="7"/>
      <c r="E425" s="7"/>
      <c r="G425" s="7"/>
    </row>
    <row r="426" spans="1:7" ht="13">
      <c r="A426" s="7"/>
      <c r="B426" s="7"/>
      <c r="E426" s="7"/>
      <c r="G426" s="7"/>
    </row>
    <row r="427" spans="1:7" ht="13">
      <c r="A427" s="7"/>
      <c r="B427" s="7"/>
      <c r="E427" s="7"/>
      <c r="G427" s="7"/>
    </row>
    <row r="428" spans="1:7" ht="13">
      <c r="A428" s="7"/>
      <c r="B428" s="7"/>
      <c r="E428" s="7"/>
      <c r="G428" s="7"/>
    </row>
    <row r="429" spans="1:7" ht="13">
      <c r="A429" s="7"/>
      <c r="B429" s="7"/>
      <c r="E429" s="7"/>
      <c r="G429" s="7"/>
    </row>
    <row r="430" spans="1:7" ht="13">
      <c r="A430" s="7"/>
      <c r="B430" s="7"/>
      <c r="E430" s="7"/>
      <c r="G430" s="7"/>
    </row>
    <row r="431" spans="1:7" ht="13">
      <c r="A431" s="7"/>
      <c r="B431" s="7"/>
      <c r="E431" s="7"/>
      <c r="G431" s="7"/>
    </row>
    <row r="432" spans="1:7" ht="13">
      <c r="A432" s="7"/>
      <c r="B432" s="7"/>
      <c r="E432" s="7"/>
      <c r="G432" s="7"/>
    </row>
    <row r="433" spans="1:7" ht="13">
      <c r="A433" s="7"/>
      <c r="B433" s="7"/>
      <c r="E433" s="7"/>
      <c r="G433" s="7"/>
    </row>
    <row r="434" spans="1:7" ht="13">
      <c r="A434" s="7"/>
      <c r="B434" s="7"/>
      <c r="E434" s="7"/>
      <c r="G434" s="7"/>
    </row>
    <row r="435" spans="1:7" ht="13">
      <c r="A435" s="7"/>
      <c r="B435" s="7"/>
      <c r="E435" s="7"/>
      <c r="G435" s="7"/>
    </row>
    <row r="436" spans="1:7" ht="13">
      <c r="A436" s="7"/>
      <c r="B436" s="7"/>
      <c r="E436" s="7"/>
      <c r="G436" s="7"/>
    </row>
    <row r="437" spans="1:7" ht="13">
      <c r="A437" s="7"/>
      <c r="B437" s="7"/>
      <c r="E437" s="7"/>
      <c r="G437" s="7"/>
    </row>
    <row r="438" spans="1:7" ht="13">
      <c r="A438" s="7"/>
      <c r="B438" s="7"/>
      <c r="E438" s="7"/>
      <c r="G438" s="7"/>
    </row>
    <row r="439" spans="1:7" ht="13">
      <c r="A439" s="7"/>
      <c r="B439" s="7"/>
      <c r="E439" s="7"/>
      <c r="G439" s="7"/>
    </row>
    <row r="440" spans="1:7" ht="13">
      <c r="A440" s="7"/>
      <c r="B440" s="7"/>
      <c r="E440" s="7"/>
      <c r="G440" s="7"/>
    </row>
    <row r="441" spans="1:7" ht="13">
      <c r="A441" s="7"/>
      <c r="B441" s="7"/>
      <c r="E441" s="7"/>
      <c r="G441" s="7"/>
    </row>
    <row r="442" spans="1:7" ht="13">
      <c r="A442" s="7"/>
      <c r="B442" s="7"/>
      <c r="E442" s="7"/>
      <c r="G442" s="7"/>
    </row>
    <row r="443" spans="1:7" ht="13">
      <c r="A443" s="7"/>
      <c r="B443" s="7"/>
      <c r="E443" s="7"/>
      <c r="G443" s="7"/>
    </row>
    <row r="444" spans="1:7" ht="13">
      <c r="A444" s="7"/>
      <c r="B444" s="7"/>
      <c r="E444" s="7"/>
      <c r="G444" s="7"/>
    </row>
    <row r="445" spans="1:7" ht="13">
      <c r="A445" s="7"/>
      <c r="B445" s="7"/>
      <c r="E445" s="7"/>
      <c r="G445" s="7"/>
    </row>
    <row r="446" spans="1:7" ht="13">
      <c r="A446" s="7"/>
      <c r="B446" s="7"/>
      <c r="E446" s="7"/>
      <c r="G446" s="7"/>
    </row>
    <row r="447" spans="1:7" ht="13">
      <c r="A447" s="7"/>
      <c r="B447" s="7"/>
      <c r="E447" s="7"/>
      <c r="G447" s="7"/>
    </row>
    <row r="448" spans="1:7" ht="13">
      <c r="A448" s="7"/>
      <c r="B448" s="7"/>
      <c r="E448" s="7"/>
      <c r="G448" s="7"/>
    </row>
    <row r="449" spans="1:7" ht="13">
      <c r="A449" s="7"/>
      <c r="B449" s="7"/>
      <c r="E449" s="7"/>
      <c r="G449" s="7"/>
    </row>
    <row r="450" spans="1:7" ht="13">
      <c r="A450" s="7"/>
      <c r="B450" s="7"/>
      <c r="E450" s="7"/>
      <c r="G450" s="7"/>
    </row>
    <row r="451" spans="1:7" ht="13">
      <c r="A451" s="7"/>
      <c r="B451" s="7"/>
      <c r="E451" s="7"/>
      <c r="G451" s="7"/>
    </row>
    <row r="452" spans="1:7" ht="13">
      <c r="A452" s="7"/>
      <c r="B452" s="7"/>
      <c r="E452" s="7"/>
      <c r="G452" s="7"/>
    </row>
    <row r="453" spans="1:7" ht="13">
      <c r="A453" s="7"/>
      <c r="B453" s="7"/>
      <c r="E453" s="7"/>
      <c r="G453" s="7"/>
    </row>
    <row r="454" spans="1:7" ht="13">
      <c r="A454" s="7"/>
      <c r="B454" s="7"/>
      <c r="E454" s="7"/>
      <c r="G454" s="7"/>
    </row>
    <row r="455" spans="1:7" ht="13">
      <c r="A455" s="7"/>
      <c r="B455" s="7"/>
      <c r="E455" s="7"/>
      <c r="G455" s="7"/>
    </row>
    <row r="456" spans="1:7" ht="13">
      <c r="A456" s="7"/>
      <c r="B456" s="7"/>
      <c r="E456" s="7"/>
      <c r="G456" s="7"/>
    </row>
    <row r="457" spans="1:7" ht="13">
      <c r="A457" s="7"/>
      <c r="B457" s="7"/>
      <c r="E457" s="7"/>
      <c r="G457" s="7"/>
    </row>
    <row r="458" spans="1:7" ht="13">
      <c r="A458" s="7"/>
      <c r="B458" s="7"/>
      <c r="E458" s="7"/>
      <c r="G458" s="7"/>
    </row>
    <row r="459" spans="1:7" ht="13">
      <c r="A459" s="7"/>
      <c r="B459" s="7"/>
      <c r="E459" s="7"/>
      <c r="G459" s="7"/>
    </row>
    <row r="460" spans="1:7" ht="13">
      <c r="A460" s="7"/>
      <c r="B460" s="7"/>
      <c r="E460" s="7"/>
      <c r="G460" s="7"/>
    </row>
    <row r="461" spans="1:7" ht="13">
      <c r="A461" s="7"/>
      <c r="B461" s="7"/>
      <c r="E461" s="7"/>
      <c r="G461" s="7"/>
    </row>
    <row r="462" spans="1:7" ht="13">
      <c r="A462" s="7"/>
      <c r="B462" s="7"/>
      <c r="E462" s="7"/>
      <c r="G462" s="7"/>
    </row>
    <row r="463" spans="1:7" ht="13">
      <c r="A463" s="7"/>
      <c r="B463" s="7"/>
      <c r="E463" s="7"/>
      <c r="G463" s="7"/>
    </row>
    <row r="464" spans="1:7" ht="13">
      <c r="A464" s="7"/>
      <c r="B464" s="7"/>
      <c r="E464" s="7"/>
      <c r="G464" s="7"/>
    </row>
    <row r="465" spans="1:7" ht="13">
      <c r="A465" s="7"/>
      <c r="B465" s="7"/>
      <c r="E465" s="7"/>
      <c r="G465" s="7"/>
    </row>
    <row r="466" spans="1:7" ht="13">
      <c r="A466" s="7"/>
      <c r="B466" s="7"/>
      <c r="E466" s="7"/>
      <c r="G466" s="7"/>
    </row>
    <row r="467" spans="1:7" ht="13">
      <c r="A467" s="7"/>
      <c r="B467" s="7"/>
      <c r="E467" s="7"/>
      <c r="G467" s="7"/>
    </row>
    <row r="468" spans="1:7" ht="13">
      <c r="A468" s="7"/>
      <c r="B468" s="7"/>
      <c r="E468" s="7"/>
      <c r="G468" s="7"/>
    </row>
    <row r="469" spans="1:7" ht="13">
      <c r="A469" s="7"/>
      <c r="B469" s="7"/>
      <c r="E469" s="7"/>
      <c r="G469" s="7"/>
    </row>
    <row r="470" spans="1:7" ht="13">
      <c r="A470" s="7"/>
      <c r="B470" s="7"/>
      <c r="E470" s="7"/>
      <c r="G470" s="7"/>
    </row>
    <row r="471" spans="1:7" ht="13">
      <c r="A471" s="7"/>
      <c r="B471" s="7"/>
      <c r="E471" s="7"/>
      <c r="G471" s="7"/>
    </row>
    <row r="472" spans="1:7" ht="13">
      <c r="A472" s="7"/>
      <c r="B472" s="7"/>
      <c r="E472" s="7"/>
      <c r="G472" s="7"/>
    </row>
    <row r="473" spans="1:7" ht="13">
      <c r="A473" s="7"/>
      <c r="B473" s="7"/>
      <c r="E473" s="7"/>
      <c r="G473" s="7"/>
    </row>
    <row r="474" spans="1:7" ht="13">
      <c r="A474" s="7"/>
      <c r="B474" s="7"/>
      <c r="E474" s="7"/>
      <c r="G474" s="7"/>
    </row>
    <row r="475" spans="1:7" ht="13">
      <c r="A475" s="7"/>
      <c r="B475" s="7"/>
      <c r="E475" s="7"/>
      <c r="G475" s="7"/>
    </row>
    <row r="476" spans="1:7" ht="13">
      <c r="A476" s="7"/>
      <c r="B476" s="7"/>
      <c r="E476" s="7"/>
      <c r="G476" s="7"/>
    </row>
    <row r="477" spans="1:7" ht="13">
      <c r="A477" s="7"/>
      <c r="B477" s="7"/>
      <c r="E477" s="7"/>
      <c r="G477" s="7"/>
    </row>
    <row r="478" spans="1:7" ht="13">
      <c r="A478" s="7"/>
      <c r="B478" s="7"/>
      <c r="E478" s="7"/>
      <c r="G478" s="7"/>
    </row>
    <row r="479" spans="1:7" ht="13">
      <c r="A479" s="7"/>
      <c r="B479" s="7"/>
      <c r="E479" s="7"/>
      <c r="G479" s="7"/>
    </row>
    <row r="480" spans="1:7" ht="13">
      <c r="A480" s="7"/>
      <c r="B480" s="7"/>
      <c r="E480" s="7"/>
      <c r="G480" s="7"/>
    </row>
    <row r="481" spans="1:7" ht="13">
      <c r="A481" s="7"/>
      <c r="B481" s="7"/>
      <c r="E481" s="7"/>
      <c r="G481" s="7"/>
    </row>
    <row r="482" spans="1:7" ht="13">
      <c r="A482" s="7"/>
      <c r="B482" s="7"/>
      <c r="E482" s="7"/>
      <c r="G482" s="7"/>
    </row>
    <row r="483" spans="1:7" ht="13">
      <c r="A483" s="7"/>
      <c r="B483" s="7"/>
      <c r="E483" s="7"/>
      <c r="G483" s="7"/>
    </row>
    <row r="484" spans="1:7" ht="13">
      <c r="A484" s="7"/>
      <c r="B484" s="7"/>
      <c r="E484" s="7"/>
      <c r="G484" s="7"/>
    </row>
    <row r="485" spans="1:7" ht="13">
      <c r="A485" s="7"/>
      <c r="B485" s="7"/>
      <c r="E485" s="7"/>
      <c r="G485" s="7"/>
    </row>
    <row r="486" spans="1:7" ht="13">
      <c r="A486" s="7"/>
      <c r="B486" s="7"/>
      <c r="E486" s="7"/>
      <c r="G486" s="7"/>
    </row>
    <row r="487" spans="1:7" ht="13">
      <c r="A487" s="7"/>
      <c r="B487" s="7"/>
      <c r="E487" s="7"/>
      <c r="G487" s="7"/>
    </row>
    <row r="488" spans="1:7" ht="13">
      <c r="A488" s="7"/>
      <c r="B488" s="7"/>
      <c r="E488" s="7"/>
      <c r="G488" s="7"/>
    </row>
    <row r="489" spans="1:7" ht="13">
      <c r="A489" s="7"/>
      <c r="B489" s="7"/>
      <c r="E489" s="7"/>
      <c r="G489" s="7"/>
    </row>
    <row r="490" spans="1:7" ht="13">
      <c r="A490" s="7"/>
      <c r="B490" s="7"/>
      <c r="E490" s="7"/>
      <c r="G490" s="7"/>
    </row>
    <row r="491" spans="1:7" ht="13">
      <c r="A491" s="7"/>
      <c r="B491" s="7"/>
      <c r="E491" s="7"/>
      <c r="G491" s="7"/>
    </row>
    <row r="492" spans="1:7" ht="13">
      <c r="A492" s="7"/>
      <c r="B492" s="7"/>
      <c r="E492" s="7"/>
      <c r="G492" s="7"/>
    </row>
    <row r="493" spans="1:7" ht="13">
      <c r="A493" s="7"/>
      <c r="B493" s="7"/>
      <c r="E493" s="7"/>
      <c r="G493" s="7"/>
    </row>
    <row r="494" spans="1:7" ht="13">
      <c r="A494" s="7"/>
      <c r="B494" s="7"/>
      <c r="E494" s="7"/>
      <c r="G494" s="7"/>
    </row>
    <row r="495" spans="1:7" ht="13">
      <c r="A495" s="7"/>
      <c r="B495" s="7"/>
      <c r="E495" s="7"/>
      <c r="G495" s="7"/>
    </row>
    <row r="496" spans="1:7" ht="13">
      <c r="A496" s="7"/>
      <c r="B496" s="7"/>
      <c r="E496" s="7"/>
      <c r="G496" s="7"/>
    </row>
    <row r="497" spans="1:7" ht="13">
      <c r="A497" s="7"/>
      <c r="B497" s="7"/>
      <c r="E497" s="7"/>
      <c r="G497" s="7"/>
    </row>
    <row r="498" spans="1:7" ht="13">
      <c r="A498" s="7"/>
      <c r="B498" s="7"/>
      <c r="E498" s="7"/>
      <c r="G498" s="7"/>
    </row>
    <row r="499" spans="1:7" ht="13">
      <c r="A499" s="7"/>
      <c r="B499" s="7"/>
      <c r="E499" s="7"/>
      <c r="G499" s="7"/>
    </row>
    <row r="500" spans="1:7" ht="13">
      <c r="A500" s="7"/>
      <c r="B500" s="7"/>
      <c r="E500" s="7"/>
      <c r="G500" s="7"/>
    </row>
    <row r="501" spans="1:7" ht="13">
      <c r="A501" s="7"/>
      <c r="B501" s="7"/>
      <c r="E501" s="7"/>
      <c r="G501" s="7"/>
    </row>
    <row r="502" spans="1:7" ht="13">
      <c r="A502" s="7"/>
      <c r="B502" s="7"/>
      <c r="E502" s="7"/>
      <c r="G502" s="7"/>
    </row>
    <row r="503" spans="1:7" ht="13">
      <c r="A503" s="7"/>
      <c r="B503" s="7"/>
      <c r="E503" s="7"/>
      <c r="G503" s="7"/>
    </row>
    <row r="504" spans="1:7" ht="13">
      <c r="A504" s="7"/>
      <c r="B504" s="7"/>
      <c r="E504" s="7"/>
      <c r="G504" s="7"/>
    </row>
    <row r="505" spans="1:7" ht="13">
      <c r="A505" s="7"/>
      <c r="B505" s="7"/>
      <c r="E505" s="7"/>
      <c r="G505" s="7"/>
    </row>
    <row r="506" spans="1:7" ht="13">
      <c r="A506" s="7"/>
      <c r="B506" s="7"/>
      <c r="E506" s="7"/>
      <c r="G506" s="7"/>
    </row>
    <row r="507" spans="1:7" ht="13">
      <c r="A507" s="7"/>
      <c r="B507" s="7"/>
      <c r="E507" s="7"/>
      <c r="G507" s="7"/>
    </row>
    <row r="508" spans="1:7" ht="13">
      <c r="A508" s="7"/>
      <c r="B508" s="7"/>
      <c r="E508" s="7"/>
      <c r="G508" s="7"/>
    </row>
    <row r="509" spans="1:7" ht="13">
      <c r="A509" s="7"/>
      <c r="B509" s="7"/>
      <c r="E509" s="7"/>
      <c r="G509" s="7"/>
    </row>
    <row r="510" spans="1:7" ht="13">
      <c r="A510" s="7"/>
      <c r="B510" s="7"/>
      <c r="E510" s="7"/>
      <c r="G510" s="7"/>
    </row>
    <row r="511" spans="1:7" ht="13">
      <c r="A511" s="7"/>
      <c r="B511" s="7"/>
      <c r="E511" s="7"/>
      <c r="G511" s="7"/>
    </row>
    <row r="512" spans="1:7" ht="13">
      <c r="A512" s="7"/>
      <c r="B512" s="7"/>
      <c r="E512" s="7"/>
      <c r="G512" s="7"/>
    </row>
    <row r="513" spans="1:7" ht="13">
      <c r="A513" s="7"/>
      <c r="B513" s="7"/>
      <c r="E513" s="7"/>
      <c r="G513" s="7"/>
    </row>
    <row r="514" spans="1:7" ht="13">
      <c r="A514" s="7"/>
      <c r="B514" s="7"/>
      <c r="E514" s="7"/>
      <c r="G514" s="7"/>
    </row>
    <row r="515" spans="1:7" ht="13">
      <c r="A515" s="7"/>
      <c r="B515" s="7"/>
      <c r="E515" s="7"/>
      <c r="G515" s="7"/>
    </row>
    <row r="516" spans="1:7" ht="13">
      <c r="A516" s="7"/>
      <c r="B516" s="7"/>
      <c r="E516" s="7"/>
      <c r="G516" s="7"/>
    </row>
    <row r="517" spans="1:7" ht="13">
      <c r="A517" s="7"/>
      <c r="B517" s="7"/>
      <c r="E517" s="7"/>
      <c r="G517" s="7"/>
    </row>
    <row r="518" spans="1:7" ht="13">
      <c r="A518" s="7"/>
      <c r="B518" s="7"/>
      <c r="E518" s="7"/>
      <c r="G518" s="7"/>
    </row>
    <row r="519" spans="1:7" ht="13">
      <c r="A519" s="7"/>
      <c r="B519" s="7"/>
      <c r="E519" s="7"/>
      <c r="G519" s="7"/>
    </row>
    <row r="520" spans="1:7" ht="13">
      <c r="A520" s="7"/>
      <c r="B520" s="7"/>
      <c r="E520" s="7"/>
      <c r="G520" s="7"/>
    </row>
    <row r="521" spans="1:7" ht="13">
      <c r="A521" s="7"/>
      <c r="B521" s="7"/>
      <c r="E521" s="7"/>
      <c r="G521" s="7"/>
    </row>
    <row r="522" spans="1:7" ht="13">
      <c r="A522" s="7"/>
      <c r="B522" s="7"/>
      <c r="E522" s="7"/>
      <c r="G522" s="7"/>
    </row>
    <row r="523" spans="1:7" ht="13">
      <c r="A523" s="7"/>
      <c r="B523" s="7"/>
      <c r="E523" s="7"/>
      <c r="G523" s="7"/>
    </row>
    <row r="524" spans="1:7" ht="13">
      <c r="A524" s="7"/>
      <c r="B524" s="7"/>
      <c r="E524" s="7"/>
      <c r="G524" s="7"/>
    </row>
    <row r="525" spans="1:7" ht="13">
      <c r="A525" s="7"/>
      <c r="B525" s="7"/>
      <c r="E525" s="7"/>
      <c r="G525" s="7"/>
    </row>
    <row r="526" spans="1:7" ht="13">
      <c r="A526" s="7"/>
      <c r="B526" s="7"/>
      <c r="E526" s="7"/>
      <c r="G526" s="7"/>
    </row>
    <row r="527" spans="1:7" ht="13">
      <c r="A527" s="7"/>
      <c r="B527" s="7"/>
      <c r="E527" s="7"/>
      <c r="G527" s="7"/>
    </row>
    <row r="528" spans="1:7" ht="13">
      <c r="A528" s="7"/>
      <c r="B528" s="7"/>
      <c r="E528" s="7"/>
      <c r="G528" s="7"/>
    </row>
    <row r="529" spans="1:7" ht="13">
      <c r="A529" s="7"/>
      <c r="B529" s="7"/>
      <c r="E529" s="7"/>
      <c r="G529" s="7"/>
    </row>
    <row r="530" spans="1:7" ht="13">
      <c r="A530" s="7"/>
      <c r="B530" s="7"/>
      <c r="E530" s="7"/>
      <c r="G530" s="7"/>
    </row>
    <row r="531" spans="1:7" ht="13">
      <c r="A531" s="7"/>
      <c r="B531" s="7"/>
      <c r="E531" s="7"/>
      <c r="G531" s="7"/>
    </row>
    <row r="532" spans="1:7" ht="13">
      <c r="A532" s="7"/>
      <c r="B532" s="7"/>
      <c r="E532" s="7"/>
      <c r="G532" s="7"/>
    </row>
    <row r="533" spans="1:7" ht="13">
      <c r="A533" s="7"/>
      <c r="B533" s="7"/>
      <c r="E533" s="7"/>
      <c r="G533" s="7"/>
    </row>
    <row r="534" spans="1:7" ht="13">
      <c r="A534" s="7"/>
      <c r="B534" s="7"/>
      <c r="E534" s="7"/>
      <c r="G534" s="7"/>
    </row>
    <row r="535" spans="1:7" ht="13">
      <c r="A535" s="7"/>
      <c r="B535" s="7"/>
      <c r="E535" s="7"/>
      <c r="G535" s="7"/>
    </row>
    <row r="536" spans="1:7" ht="13">
      <c r="A536" s="7"/>
      <c r="B536" s="7"/>
      <c r="E536" s="7"/>
      <c r="G536" s="7"/>
    </row>
    <row r="537" spans="1:7" ht="13">
      <c r="A537" s="7"/>
      <c r="B537" s="7"/>
      <c r="E537" s="7"/>
      <c r="G537" s="7"/>
    </row>
    <row r="538" spans="1:7" ht="13">
      <c r="A538" s="7"/>
      <c r="B538" s="7"/>
      <c r="E538" s="7"/>
      <c r="G538" s="7"/>
    </row>
    <row r="539" spans="1:7" ht="13">
      <c r="A539" s="7"/>
      <c r="B539" s="7"/>
      <c r="E539" s="7"/>
      <c r="G539" s="7"/>
    </row>
    <row r="540" spans="1:7" ht="13">
      <c r="A540" s="7"/>
      <c r="B540" s="7"/>
      <c r="E540" s="7"/>
      <c r="G540" s="7"/>
    </row>
    <row r="541" spans="1:7" ht="13">
      <c r="A541" s="7"/>
      <c r="B541" s="7"/>
      <c r="E541" s="7"/>
      <c r="G541" s="7"/>
    </row>
    <row r="542" spans="1:7" ht="13">
      <c r="A542" s="7"/>
      <c r="B542" s="7"/>
      <c r="E542" s="7"/>
      <c r="G542" s="7"/>
    </row>
    <row r="543" spans="1:7" ht="13">
      <c r="A543" s="7"/>
      <c r="B543" s="7"/>
      <c r="E543" s="7"/>
      <c r="G543" s="7"/>
    </row>
    <row r="544" spans="1:7" ht="13">
      <c r="A544" s="7"/>
      <c r="B544" s="7"/>
      <c r="E544" s="7"/>
      <c r="G544" s="7"/>
    </row>
    <row r="545" spans="1:7" ht="13">
      <c r="A545" s="7"/>
      <c r="B545" s="7"/>
      <c r="E545" s="7"/>
      <c r="G545" s="7"/>
    </row>
    <row r="546" spans="1:7" ht="13">
      <c r="A546" s="7"/>
      <c r="B546" s="7"/>
      <c r="E546" s="7"/>
      <c r="G546" s="7"/>
    </row>
    <row r="547" spans="1:7" ht="13">
      <c r="A547" s="7"/>
      <c r="B547" s="7"/>
      <c r="E547" s="7"/>
      <c r="G547" s="7"/>
    </row>
    <row r="548" spans="1:7" ht="13">
      <c r="A548" s="7"/>
      <c r="B548" s="7"/>
      <c r="E548" s="7"/>
      <c r="G548" s="7"/>
    </row>
    <row r="549" spans="1:7" ht="13">
      <c r="A549" s="7"/>
      <c r="B549" s="7"/>
      <c r="E549" s="7"/>
      <c r="G549" s="7"/>
    </row>
    <row r="550" spans="1:7" ht="13">
      <c r="A550" s="7"/>
      <c r="B550" s="7"/>
      <c r="E550" s="7"/>
      <c r="G550" s="7"/>
    </row>
    <row r="551" spans="1:7" ht="13">
      <c r="A551" s="7"/>
      <c r="B551" s="7"/>
      <c r="E551" s="7"/>
      <c r="G551" s="7"/>
    </row>
    <row r="552" spans="1:7" ht="13">
      <c r="A552" s="7"/>
      <c r="B552" s="7"/>
      <c r="E552" s="7"/>
      <c r="G552" s="7"/>
    </row>
    <row r="553" spans="1:7" ht="13">
      <c r="A553" s="7"/>
      <c r="B553" s="7"/>
      <c r="E553" s="7"/>
      <c r="G553" s="7"/>
    </row>
    <row r="554" spans="1:7" ht="13">
      <c r="A554" s="7"/>
      <c r="B554" s="7"/>
      <c r="E554" s="7"/>
      <c r="G554" s="7"/>
    </row>
    <row r="555" spans="1:7" ht="13">
      <c r="A555" s="7"/>
      <c r="B555" s="7"/>
      <c r="E555" s="7"/>
      <c r="G555" s="7"/>
    </row>
    <row r="556" spans="1:7" ht="13">
      <c r="A556" s="7"/>
      <c r="B556" s="7"/>
      <c r="E556" s="7"/>
      <c r="G556" s="7"/>
    </row>
    <row r="557" spans="1:7" ht="13">
      <c r="A557" s="7"/>
      <c r="B557" s="7"/>
      <c r="E557" s="7"/>
      <c r="G557" s="7"/>
    </row>
    <row r="558" spans="1:7" ht="13">
      <c r="A558" s="7"/>
      <c r="B558" s="7"/>
      <c r="E558" s="7"/>
      <c r="G558" s="7"/>
    </row>
    <row r="559" spans="1:7" ht="13">
      <c r="A559" s="7"/>
      <c r="B559" s="7"/>
      <c r="E559" s="7"/>
      <c r="G559" s="7"/>
    </row>
    <row r="560" spans="1:7" ht="13">
      <c r="A560" s="7"/>
      <c r="B560" s="7"/>
      <c r="E560" s="7"/>
      <c r="G560" s="7"/>
    </row>
    <row r="561" spans="1:7" ht="13">
      <c r="A561" s="7"/>
      <c r="B561" s="7"/>
      <c r="E561" s="7"/>
      <c r="G561" s="7"/>
    </row>
    <row r="562" spans="1:7" ht="13">
      <c r="A562" s="7"/>
      <c r="B562" s="7"/>
      <c r="E562" s="7"/>
      <c r="G562" s="7"/>
    </row>
    <row r="563" spans="1:7" ht="13">
      <c r="A563" s="7"/>
      <c r="B563" s="7"/>
      <c r="E563" s="7"/>
      <c r="G563" s="7"/>
    </row>
    <row r="564" spans="1:7" ht="13">
      <c r="A564" s="7"/>
      <c r="B564" s="7"/>
      <c r="E564" s="7"/>
      <c r="G564" s="7"/>
    </row>
    <row r="565" spans="1:7" ht="13">
      <c r="A565" s="7"/>
      <c r="B565" s="7"/>
      <c r="E565" s="7"/>
      <c r="G565" s="7"/>
    </row>
    <row r="566" spans="1:7" ht="13">
      <c r="A566" s="7"/>
      <c r="B566" s="7"/>
      <c r="E566" s="7"/>
      <c r="G566" s="7"/>
    </row>
    <row r="567" spans="1:7" ht="13">
      <c r="A567" s="7"/>
      <c r="B567" s="7"/>
      <c r="E567" s="7"/>
      <c r="G567" s="7"/>
    </row>
    <row r="568" spans="1:7" ht="13">
      <c r="A568" s="7"/>
      <c r="B568" s="7"/>
      <c r="E568" s="7"/>
      <c r="G568" s="7"/>
    </row>
    <row r="569" spans="1:7" ht="13">
      <c r="A569" s="7"/>
      <c r="B569" s="7"/>
      <c r="E569" s="7"/>
      <c r="G569" s="7"/>
    </row>
    <row r="570" spans="1:7" ht="13">
      <c r="A570" s="7"/>
      <c r="B570" s="7"/>
      <c r="E570" s="7"/>
      <c r="G570" s="7"/>
    </row>
    <row r="571" spans="1:7" ht="13">
      <c r="A571" s="7"/>
      <c r="B571" s="7"/>
      <c r="E571" s="7"/>
      <c r="G571" s="7"/>
    </row>
    <row r="572" spans="1:7" ht="13">
      <c r="A572" s="7"/>
      <c r="B572" s="7"/>
      <c r="E572" s="7"/>
      <c r="G572" s="7"/>
    </row>
    <row r="573" spans="1:7" ht="13">
      <c r="A573" s="7"/>
      <c r="B573" s="7"/>
      <c r="E573" s="7"/>
      <c r="G573" s="7"/>
    </row>
    <row r="574" spans="1:7" ht="13">
      <c r="A574" s="7"/>
      <c r="B574" s="7"/>
      <c r="E574" s="7"/>
      <c r="G574" s="7"/>
    </row>
    <row r="575" spans="1:7" ht="13">
      <c r="A575" s="7"/>
      <c r="B575" s="7"/>
      <c r="E575" s="7"/>
      <c r="G575" s="7"/>
    </row>
    <row r="576" spans="1:7" ht="13">
      <c r="A576" s="7"/>
      <c r="B576" s="7"/>
      <c r="E576" s="7"/>
      <c r="G576" s="7"/>
    </row>
    <row r="577" spans="1:7" ht="13">
      <c r="A577" s="7"/>
      <c r="B577" s="7"/>
      <c r="E577" s="7"/>
      <c r="G577" s="7"/>
    </row>
    <row r="578" spans="1:7" ht="13">
      <c r="A578" s="7"/>
      <c r="B578" s="7"/>
      <c r="E578" s="7"/>
      <c r="G578" s="7"/>
    </row>
    <row r="579" spans="1:7" ht="13">
      <c r="A579" s="7"/>
      <c r="B579" s="7"/>
      <c r="E579" s="7"/>
      <c r="G579" s="7"/>
    </row>
    <row r="580" spans="1:7" ht="13">
      <c r="A580" s="7"/>
      <c r="B580" s="7"/>
      <c r="E580" s="7"/>
      <c r="G580" s="7"/>
    </row>
    <row r="581" spans="1:7" ht="13">
      <c r="A581" s="7"/>
      <c r="B581" s="7"/>
      <c r="E581" s="7"/>
      <c r="G581" s="7"/>
    </row>
    <row r="582" spans="1:7" ht="13">
      <c r="A582" s="7"/>
      <c r="B582" s="7"/>
      <c r="E582" s="7"/>
      <c r="G582" s="7"/>
    </row>
    <row r="583" spans="1:7" ht="13">
      <c r="A583" s="7"/>
      <c r="B583" s="7"/>
      <c r="E583" s="7"/>
      <c r="G583" s="7"/>
    </row>
    <row r="584" spans="1:7" ht="13">
      <c r="A584" s="7"/>
      <c r="B584" s="7"/>
      <c r="E584" s="7"/>
      <c r="G584" s="7"/>
    </row>
    <row r="585" spans="1:7" ht="13">
      <c r="A585" s="7"/>
      <c r="B585" s="7"/>
      <c r="E585" s="7"/>
      <c r="G585" s="7"/>
    </row>
    <row r="586" spans="1:7" ht="13">
      <c r="A586" s="7"/>
      <c r="B586" s="7"/>
      <c r="E586" s="7"/>
      <c r="G586" s="7"/>
    </row>
    <row r="587" spans="1:7" ht="13">
      <c r="A587" s="7"/>
      <c r="B587" s="7"/>
      <c r="E587" s="7"/>
      <c r="G587" s="7"/>
    </row>
    <row r="588" spans="1:7" ht="13">
      <c r="A588" s="7"/>
      <c r="B588" s="7"/>
      <c r="E588" s="7"/>
      <c r="G588" s="7"/>
    </row>
    <row r="589" spans="1:7" ht="13">
      <c r="A589" s="7"/>
      <c r="B589" s="7"/>
      <c r="E589" s="7"/>
      <c r="G589" s="7"/>
    </row>
    <row r="590" spans="1:7" ht="13">
      <c r="A590" s="7"/>
      <c r="B590" s="7"/>
      <c r="E590" s="7"/>
      <c r="G590" s="7"/>
    </row>
    <row r="591" spans="1:7" ht="13">
      <c r="A591" s="7"/>
      <c r="B591" s="7"/>
      <c r="E591" s="7"/>
      <c r="G591" s="7"/>
    </row>
    <row r="592" spans="1:7" ht="13">
      <c r="A592" s="7"/>
      <c r="B592" s="7"/>
      <c r="E592" s="7"/>
      <c r="G592" s="7"/>
    </row>
    <row r="593" spans="1:7" ht="13">
      <c r="A593" s="7"/>
      <c r="B593" s="7"/>
      <c r="E593" s="7"/>
      <c r="G593" s="7"/>
    </row>
    <row r="594" spans="1:7" ht="13">
      <c r="A594" s="7"/>
      <c r="B594" s="7"/>
      <c r="E594" s="7"/>
      <c r="G594" s="7"/>
    </row>
    <row r="595" spans="1:7" ht="13">
      <c r="A595" s="7"/>
      <c r="B595" s="7"/>
      <c r="E595" s="7"/>
      <c r="G595" s="7"/>
    </row>
    <row r="596" spans="1:7" ht="13">
      <c r="A596" s="7"/>
      <c r="B596" s="7"/>
      <c r="E596" s="7"/>
      <c r="G596" s="7"/>
    </row>
    <row r="597" spans="1:7" ht="13">
      <c r="A597" s="7"/>
      <c r="B597" s="7"/>
      <c r="E597" s="7"/>
      <c r="G597" s="7"/>
    </row>
    <row r="598" spans="1:7" ht="13">
      <c r="A598" s="7"/>
      <c r="B598" s="7"/>
      <c r="E598" s="7"/>
      <c r="G598" s="7"/>
    </row>
    <row r="599" spans="1:7" ht="13">
      <c r="A599" s="7"/>
      <c r="B599" s="7"/>
      <c r="E599" s="7"/>
      <c r="G599" s="7"/>
    </row>
    <row r="600" spans="1:7" ht="13">
      <c r="A600" s="7"/>
      <c r="B600" s="7"/>
      <c r="E600" s="7"/>
      <c r="G600" s="7"/>
    </row>
    <row r="601" spans="1:7" ht="13">
      <c r="A601" s="7"/>
      <c r="B601" s="7"/>
      <c r="E601" s="7"/>
      <c r="G601" s="7"/>
    </row>
    <row r="602" spans="1:7" ht="13">
      <c r="A602" s="7"/>
      <c r="B602" s="7"/>
      <c r="E602" s="7"/>
      <c r="G602" s="7"/>
    </row>
    <row r="603" spans="1:7" ht="13">
      <c r="A603" s="7"/>
      <c r="B603" s="7"/>
      <c r="E603" s="7"/>
      <c r="G603" s="7"/>
    </row>
    <row r="604" spans="1:7" ht="13">
      <c r="A604" s="7"/>
      <c r="B604" s="7"/>
      <c r="E604" s="7"/>
      <c r="G604" s="7"/>
    </row>
    <row r="605" spans="1:7" ht="13">
      <c r="A605" s="7"/>
      <c r="B605" s="7"/>
      <c r="E605" s="7"/>
      <c r="G605" s="7"/>
    </row>
    <row r="606" spans="1:7" ht="13">
      <c r="A606" s="7"/>
      <c r="B606" s="7"/>
      <c r="E606" s="7"/>
      <c r="G606" s="7"/>
    </row>
    <row r="607" spans="1:7" ht="13">
      <c r="A607" s="7"/>
      <c r="B607" s="7"/>
      <c r="E607" s="7"/>
      <c r="G607" s="7"/>
    </row>
    <row r="608" spans="1:7" ht="13">
      <c r="A608" s="7"/>
      <c r="B608" s="7"/>
      <c r="E608" s="7"/>
      <c r="G608" s="7"/>
    </row>
    <row r="609" spans="1:7" ht="13">
      <c r="A609" s="7"/>
      <c r="B609" s="7"/>
      <c r="E609" s="7"/>
      <c r="G609" s="7"/>
    </row>
    <row r="610" spans="1:7" ht="13">
      <c r="A610" s="7"/>
      <c r="B610" s="7"/>
      <c r="E610" s="7"/>
      <c r="G610" s="7"/>
    </row>
    <row r="611" spans="1:7" ht="13">
      <c r="A611" s="7"/>
      <c r="B611" s="7"/>
      <c r="E611" s="7"/>
      <c r="G611" s="7"/>
    </row>
    <row r="612" spans="1:7" ht="13">
      <c r="A612" s="7"/>
      <c r="B612" s="7"/>
      <c r="E612" s="7"/>
      <c r="G612" s="7"/>
    </row>
    <row r="613" spans="1:7" ht="13">
      <c r="A613" s="7"/>
      <c r="B613" s="7"/>
      <c r="E613" s="7"/>
      <c r="G613" s="7"/>
    </row>
    <row r="614" spans="1:7" ht="13">
      <c r="A614" s="7"/>
      <c r="B614" s="7"/>
      <c r="E614" s="7"/>
      <c r="G614" s="7"/>
    </row>
    <row r="615" spans="1:7" ht="13">
      <c r="A615" s="7"/>
      <c r="B615" s="7"/>
      <c r="E615" s="7"/>
      <c r="G615" s="7"/>
    </row>
    <row r="616" spans="1:7" ht="13">
      <c r="A616" s="7"/>
      <c r="B616" s="7"/>
      <c r="E616" s="7"/>
      <c r="G616" s="7"/>
    </row>
    <row r="617" spans="1:7" ht="13">
      <c r="A617" s="7"/>
      <c r="B617" s="7"/>
      <c r="E617" s="7"/>
      <c r="G617" s="7"/>
    </row>
    <row r="618" spans="1:7" ht="13">
      <c r="A618" s="7"/>
      <c r="B618" s="7"/>
      <c r="E618" s="7"/>
      <c r="G618" s="7"/>
    </row>
    <row r="619" spans="1:7" ht="13">
      <c r="A619" s="7"/>
      <c r="B619" s="7"/>
      <c r="E619" s="7"/>
      <c r="G619" s="7"/>
    </row>
    <row r="620" spans="1:7" ht="13">
      <c r="A620" s="7"/>
      <c r="B620" s="7"/>
      <c r="E620" s="7"/>
      <c r="G620" s="7"/>
    </row>
    <row r="621" spans="1:7" ht="13">
      <c r="A621" s="7"/>
      <c r="B621" s="7"/>
      <c r="E621" s="7"/>
      <c r="G621" s="7"/>
    </row>
    <row r="622" spans="1:7" ht="13">
      <c r="A622" s="7"/>
      <c r="B622" s="7"/>
      <c r="E622" s="7"/>
      <c r="G622" s="7"/>
    </row>
    <row r="623" spans="1:7" ht="13">
      <c r="A623" s="7"/>
      <c r="B623" s="7"/>
      <c r="E623" s="7"/>
      <c r="G623" s="7"/>
    </row>
    <row r="624" spans="1:7" ht="13">
      <c r="A624" s="7"/>
      <c r="B624" s="7"/>
      <c r="E624" s="7"/>
      <c r="G624" s="7"/>
    </row>
    <row r="625" spans="1:7" ht="13">
      <c r="A625" s="7"/>
      <c r="B625" s="7"/>
      <c r="E625" s="7"/>
      <c r="G625" s="7"/>
    </row>
    <row r="626" spans="1:7" ht="13">
      <c r="A626" s="7"/>
      <c r="B626" s="7"/>
      <c r="E626" s="7"/>
      <c r="G626" s="7"/>
    </row>
    <row r="627" spans="1:7" ht="13">
      <c r="A627" s="7"/>
      <c r="B627" s="7"/>
      <c r="E627" s="7"/>
      <c r="G627" s="7"/>
    </row>
    <row r="628" spans="1:7" ht="13">
      <c r="A628" s="7"/>
      <c r="B628" s="7"/>
      <c r="E628" s="7"/>
      <c r="G628" s="7"/>
    </row>
    <row r="629" spans="1:7" ht="13">
      <c r="A629" s="7"/>
      <c r="B629" s="7"/>
      <c r="E629" s="7"/>
      <c r="G629" s="7"/>
    </row>
    <row r="630" spans="1:7" ht="13">
      <c r="A630" s="7"/>
      <c r="B630" s="7"/>
      <c r="E630" s="7"/>
      <c r="G630" s="7"/>
    </row>
    <row r="631" spans="1:7" ht="13">
      <c r="A631" s="7"/>
      <c r="B631" s="7"/>
      <c r="E631" s="7"/>
      <c r="G631" s="7"/>
    </row>
    <row r="632" spans="1:7" ht="13">
      <c r="A632" s="7"/>
      <c r="B632" s="7"/>
      <c r="E632" s="7"/>
      <c r="G632" s="7"/>
    </row>
    <row r="633" spans="1:7" ht="13">
      <c r="A633" s="7"/>
      <c r="B633" s="7"/>
      <c r="E633" s="7"/>
      <c r="G633" s="7"/>
    </row>
    <row r="634" spans="1:7" ht="13">
      <c r="A634" s="7"/>
      <c r="B634" s="7"/>
      <c r="E634" s="7"/>
      <c r="G634" s="7"/>
    </row>
    <row r="635" spans="1:7" ht="13">
      <c r="A635" s="7"/>
      <c r="B635" s="7"/>
      <c r="E635" s="7"/>
      <c r="G635" s="7"/>
    </row>
    <row r="636" spans="1:7" ht="13">
      <c r="A636" s="7"/>
      <c r="B636" s="7"/>
      <c r="E636" s="7"/>
      <c r="G636" s="7"/>
    </row>
    <row r="637" spans="1:7" ht="13">
      <c r="A637" s="7"/>
      <c r="B637" s="7"/>
      <c r="E637" s="7"/>
      <c r="G637" s="7"/>
    </row>
    <row r="638" spans="1:7" ht="13">
      <c r="A638" s="7"/>
      <c r="B638" s="7"/>
      <c r="E638" s="7"/>
      <c r="G638" s="7"/>
    </row>
    <row r="639" spans="1:7" ht="13">
      <c r="A639" s="7"/>
      <c r="B639" s="7"/>
      <c r="E639" s="7"/>
      <c r="G639" s="7"/>
    </row>
    <row r="640" spans="1:7" ht="13">
      <c r="A640" s="7"/>
      <c r="B640" s="7"/>
      <c r="E640" s="7"/>
      <c r="G640" s="7"/>
    </row>
    <row r="641" spans="1:7" ht="13">
      <c r="A641" s="7"/>
      <c r="B641" s="7"/>
      <c r="E641" s="7"/>
      <c r="G641" s="7"/>
    </row>
    <row r="642" spans="1:7" ht="13">
      <c r="A642" s="7"/>
      <c r="B642" s="7"/>
      <c r="E642" s="7"/>
      <c r="G642" s="7"/>
    </row>
    <row r="643" spans="1:7" ht="13">
      <c r="A643" s="7"/>
      <c r="B643" s="7"/>
      <c r="E643" s="7"/>
      <c r="G643" s="7"/>
    </row>
    <row r="644" spans="1:7" ht="13">
      <c r="A644" s="7"/>
      <c r="B644" s="7"/>
      <c r="E644" s="7"/>
      <c r="G644" s="7"/>
    </row>
    <row r="645" spans="1:7" ht="13">
      <c r="A645" s="7"/>
      <c r="B645" s="7"/>
      <c r="E645" s="7"/>
      <c r="G645" s="7"/>
    </row>
    <row r="646" spans="1:7" ht="13">
      <c r="A646" s="7"/>
      <c r="B646" s="7"/>
      <c r="E646" s="7"/>
      <c r="G646" s="7"/>
    </row>
    <row r="647" spans="1:7" ht="13">
      <c r="A647" s="7"/>
      <c r="B647" s="7"/>
      <c r="E647" s="7"/>
      <c r="G647" s="7"/>
    </row>
    <row r="648" spans="1:7" ht="13">
      <c r="A648" s="7"/>
      <c r="B648" s="7"/>
      <c r="E648" s="7"/>
      <c r="G648" s="7"/>
    </row>
    <row r="649" spans="1:7" ht="13">
      <c r="A649" s="7"/>
      <c r="B649" s="7"/>
      <c r="E649" s="7"/>
      <c r="G649" s="7"/>
    </row>
    <row r="650" spans="1:7" ht="13">
      <c r="A650" s="7"/>
      <c r="B650" s="7"/>
      <c r="E650" s="7"/>
      <c r="G650" s="7"/>
    </row>
    <row r="651" spans="1:7" ht="13">
      <c r="A651" s="7"/>
      <c r="B651" s="7"/>
      <c r="E651" s="7"/>
      <c r="G651" s="7"/>
    </row>
    <row r="652" spans="1:7" ht="13">
      <c r="A652" s="7"/>
      <c r="B652" s="7"/>
      <c r="E652" s="7"/>
      <c r="G652" s="7"/>
    </row>
    <row r="653" spans="1:7" ht="13">
      <c r="A653" s="7"/>
      <c r="B653" s="7"/>
      <c r="E653" s="7"/>
      <c r="G653" s="7"/>
    </row>
    <row r="654" spans="1:7" ht="13">
      <c r="A654" s="7"/>
      <c r="B654" s="7"/>
      <c r="E654" s="7"/>
      <c r="G654" s="7"/>
    </row>
    <row r="655" spans="1:7" ht="13">
      <c r="A655" s="7"/>
      <c r="B655" s="7"/>
      <c r="E655" s="7"/>
      <c r="G655" s="7"/>
    </row>
    <row r="656" spans="1:7" ht="13">
      <c r="A656" s="7"/>
      <c r="B656" s="7"/>
      <c r="E656" s="7"/>
      <c r="G656" s="7"/>
    </row>
    <row r="657" spans="1:7" ht="13">
      <c r="A657" s="7"/>
      <c r="B657" s="7"/>
      <c r="E657" s="7"/>
      <c r="G657" s="7"/>
    </row>
    <row r="658" spans="1:7" ht="13">
      <c r="A658" s="7"/>
      <c r="B658" s="7"/>
      <c r="E658" s="7"/>
      <c r="G658" s="7"/>
    </row>
    <row r="659" spans="1:7" ht="13">
      <c r="A659" s="7"/>
      <c r="B659" s="7"/>
      <c r="E659" s="7"/>
      <c r="G659" s="7"/>
    </row>
    <row r="660" spans="1:7" ht="13">
      <c r="A660" s="7"/>
      <c r="B660" s="7"/>
      <c r="E660" s="7"/>
      <c r="G660" s="7"/>
    </row>
    <row r="661" spans="1:7" ht="13">
      <c r="A661" s="7"/>
      <c r="B661" s="7"/>
      <c r="E661" s="7"/>
      <c r="G661" s="7"/>
    </row>
    <row r="662" spans="1:7" ht="13">
      <c r="A662" s="7"/>
      <c r="B662" s="7"/>
      <c r="E662" s="7"/>
      <c r="G662" s="7"/>
    </row>
    <row r="663" spans="1:7" ht="13">
      <c r="A663" s="7"/>
      <c r="B663" s="7"/>
      <c r="E663" s="7"/>
      <c r="G663" s="7"/>
    </row>
    <row r="664" spans="1:7" ht="13">
      <c r="A664" s="7"/>
      <c r="B664" s="7"/>
      <c r="E664" s="7"/>
      <c r="G664" s="7"/>
    </row>
    <row r="665" spans="1:7" ht="13">
      <c r="A665" s="7"/>
      <c r="B665" s="7"/>
      <c r="E665" s="7"/>
      <c r="G665" s="7"/>
    </row>
    <row r="666" spans="1:7" ht="13">
      <c r="A666" s="7"/>
      <c r="B666" s="7"/>
      <c r="E666" s="7"/>
      <c r="G666" s="7"/>
    </row>
    <row r="667" spans="1:7" ht="13">
      <c r="A667" s="7"/>
      <c r="B667" s="7"/>
      <c r="E667" s="7"/>
      <c r="G667" s="7"/>
    </row>
    <row r="668" spans="1:7" ht="13">
      <c r="A668" s="7"/>
      <c r="B668" s="7"/>
      <c r="E668" s="7"/>
      <c r="G668" s="7"/>
    </row>
    <row r="669" spans="1:7" ht="13">
      <c r="A669" s="7"/>
      <c r="B669" s="7"/>
      <c r="E669" s="7"/>
      <c r="G669" s="7"/>
    </row>
    <row r="670" spans="1:7" ht="13">
      <c r="A670" s="7"/>
      <c r="B670" s="7"/>
      <c r="E670" s="7"/>
      <c r="G670" s="7"/>
    </row>
    <row r="671" spans="1:7" ht="13">
      <c r="A671" s="7"/>
      <c r="B671" s="7"/>
      <c r="E671" s="7"/>
      <c r="G671" s="7"/>
    </row>
    <row r="672" spans="1:7" ht="13">
      <c r="A672" s="7"/>
      <c r="B672" s="7"/>
      <c r="E672" s="7"/>
      <c r="G672" s="7"/>
    </row>
    <row r="673" spans="1:7" ht="13">
      <c r="A673" s="7"/>
      <c r="B673" s="7"/>
      <c r="E673" s="7"/>
      <c r="G673" s="7"/>
    </row>
    <row r="674" spans="1:7" ht="13">
      <c r="A674" s="7"/>
      <c r="B674" s="7"/>
      <c r="E674" s="7"/>
      <c r="G674" s="7"/>
    </row>
    <row r="675" spans="1:7" ht="13">
      <c r="A675" s="7"/>
      <c r="B675" s="7"/>
      <c r="E675" s="7"/>
      <c r="G675" s="7"/>
    </row>
    <row r="676" spans="1:7" ht="13">
      <c r="A676" s="7"/>
      <c r="B676" s="7"/>
      <c r="E676" s="7"/>
      <c r="G676" s="7"/>
    </row>
    <row r="677" spans="1:7" ht="13">
      <c r="A677" s="7"/>
      <c r="B677" s="7"/>
      <c r="E677" s="7"/>
      <c r="G677" s="7"/>
    </row>
    <row r="678" spans="1:7" ht="13">
      <c r="A678" s="7"/>
      <c r="B678" s="7"/>
      <c r="E678" s="7"/>
      <c r="G678" s="7"/>
    </row>
    <row r="679" spans="1:7" ht="13">
      <c r="A679" s="7"/>
      <c r="B679" s="7"/>
      <c r="E679" s="7"/>
      <c r="G679" s="7"/>
    </row>
    <row r="680" spans="1:7" ht="13">
      <c r="A680" s="7"/>
      <c r="B680" s="7"/>
      <c r="E680" s="7"/>
      <c r="G680" s="7"/>
    </row>
    <row r="681" spans="1:7" ht="13">
      <c r="A681" s="7"/>
      <c r="B681" s="7"/>
      <c r="E681" s="7"/>
      <c r="G681" s="7"/>
    </row>
    <row r="682" spans="1:7" ht="13">
      <c r="A682" s="7"/>
      <c r="B682" s="7"/>
      <c r="E682" s="7"/>
      <c r="G682" s="7"/>
    </row>
    <row r="683" spans="1:7" ht="13">
      <c r="A683" s="7"/>
      <c r="B683" s="7"/>
      <c r="E683" s="7"/>
      <c r="G683" s="7"/>
    </row>
    <row r="684" spans="1:7" ht="13">
      <c r="A684" s="7"/>
      <c r="B684" s="7"/>
      <c r="E684" s="7"/>
      <c r="G684" s="7"/>
    </row>
    <row r="685" spans="1:7" ht="13">
      <c r="A685" s="7"/>
      <c r="B685" s="7"/>
      <c r="E685" s="7"/>
      <c r="G685" s="7"/>
    </row>
    <row r="686" spans="1:7" ht="13">
      <c r="A686" s="7"/>
      <c r="B686" s="7"/>
      <c r="E686" s="7"/>
      <c r="G686" s="7"/>
    </row>
    <row r="687" spans="1:7" ht="13">
      <c r="A687" s="7"/>
      <c r="B687" s="7"/>
      <c r="E687" s="7"/>
      <c r="G687" s="7"/>
    </row>
    <row r="688" spans="1:7" ht="13">
      <c r="A688" s="7"/>
      <c r="B688" s="7"/>
      <c r="E688" s="7"/>
      <c r="G688" s="7"/>
    </row>
    <row r="689" spans="1:7" ht="13">
      <c r="A689" s="7"/>
      <c r="B689" s="7"/>
      <c r="E689" s="7"/>
      <c r="G689" s="7"/>
    </row>
    <row r="690" spans="1:7" ht="13">
      <c r="A690" s="7"/>
      <c r="B690" s="7"/>
      <c r="E690" s="7"/>
      <c r="G690" s="7"/>
    </row>
    <row r="691" spans="1:7" ht="13">
      <c r="A691" s="7"/>
      <c r="B691" s="7"/>
      <c r="E691" s="7"/>
      <c r="G691" s="7"/>
    </row>
    <row r="692" spans="1:7" ht="13">
      <c r="A692" s="7"/>
      <c r="B692" s="7"/>
      <c r="E692" s="7"/>
      <c r="G692" s="7"/>
    </row>
    <row r="693" spans="1:7" ht="13">
      <c r="A693" s="7"/>
      <c r="B693" s="7"/>
      <c r="E693" s="7"/>
      <c r="G693" s="7"/>
    </row>
    <row r="694" spans="1:7" ht="13">
      <c r="A694" s="7"/>
      <c r="B694" s="7"/>
      <c r="E694" s="7"/>
      <c r="G694" s="7"/>
    </row>
    <row r="695" spans="1:7" ht="13">
      <c r="A695" s="7"/>
      <c r="B695" s="7"/>
      <c r="E695" s="7"/>
      <c r="G695" s="7"/>
    </row>
    <row r="696" spans="1:7" ht="13">
      <c r="A696" s="7"/>
      <c r="B696" s="7"/>
      <c r="E696" s="7"/>
      <c r="G696" s="7"/>
    </row>
    <row r="697" spans="1:7" ht="13">
      <c r="A697" s="7"/>
      <c r="B697" s="7"/>
      <c r="E697" s="7"/>
      <c r="G697" s="7"/>
    </row>
    <row r="698" spans="1:7" ht="13">
      <c r="A698" s="7"/>
      <c r="B698" s="7"/>
      <c r="E698" s="7"/>
      <c r="G698" s="7"/>
    </row>
    <row r="699" spans="1:7" ht="13">
      <c r="A699" s="7"/>
      <c r="B699" s="7"/>
      <c r="E699" s="7"/>
      <c r="G699" s="7"/>
    </row>
    <row r="700" spans="1:7" ht="13">
      <c r="A700" s="7"/>
      <c r="B700" s="7"/>
      <c r="E700" s="7"/>
      <c r="G700" s="7"/>
    </row>
    <row r="701" spans="1:7" ht="13">
      <c r="A701" s="7"/>
      <c r="B701" s="7"/>
      <c r="E701" s="7"/>
      <c r="G701" s="7"/>
    </row>
    <row r="702" spans="1:7" ht="13">
      <c r="A702" s="7"/>
      <c r="B702" s="7"/>
      <c r="E702" s="7"/>
      <c r="G702" s="7"/>
    </row>
    <row r="703" spans="1:7" ht="13">
      <c r="A703" s="7"/>
      <c r="B703" s="7"/>
      <c r="E703" s="7"/>
      <c r="G703" s="7"/>
    </row>
    <row r="704" spans="1:7" ht="13">
      <c r="A704" s="7"/>
      <c r="B704" s="7"/>
      <c r="E704" s="7"/>
      <c r="G704" s="7"/>
    </row>
    <row r="705" spans="1:7" ht="13">
      <c r="A705" s="7"/>
      <c r="B705" s="7"/>
      <c r="E705" s="7"/>
      <c r="G705" s="7"/>
    </row>
    <row r="706" spans="1:7" ht="13">
      <c r="A706" s="7"/>
      <c r="B706" s="7"/>
      <c r="E706" s="7"/>
      <c r="G706" s="7"/>
    </row>
    <row r="707" spans="1:7" ht="13">
      <c r="A707" s="7"/>
      <c r="B707" s="7"/>
      <c r="E707" s="7"/>
      <c r="G707" s="7"/>
    </row>
    <row r="708" spans="1:7" ht="13">
      <c r="A708" s="7"/>
      <c r="B708" s="7"/>
      <c r="E708" s="7"/>
      <c r="G708" s="7"/>
    </row>
    <row r="709" spans="1:7" ht="13">
      <c r="A709" s="7"/>
      <c r="B709" s="7"/>
      <c r="E709" s="7"/>
      <c r="G709" s="7"/>
    </row>
    <row r="710" spans="1:7" ht="13">
      <c r="A710" s="7"/>
      <c r="B710" s="7"/>
      <c r="E710" s="7"/>
      <c r="G710" s="7"/>
    </row>
    <row r="711" spans="1:7" ht="13">
      <c r="A711" s="7"/>
      <c r="B711" s="7"/>
      <c r="E711" s="7"/>
      <c r="G711" s="7"/>
    </row>
    <row r="712" spans="1:7" ht="13">
      <c r="A712" s="7"/>
      <c r="B712" s="7"/>
      <c r="E712" s="7"/>
      <c r="G712" s="7"/>
    </row>
    <row r="713" spans="1:7" ht="13">
      <c r="A713" s="7"/>
      <c r="B713" s="7"/>
      <c r="E713" s="7"/>
      <c r="G713" s="7"/>
    </row>
    <row r="714" spans="1:7" ht="13">
      <c r="A714" s="7"/>
      <c r="B714" s="7"/>
      <c r="E714" s="7"/>
      <c r="G714" s="7"/>
    </row>
    <row r="715" spans="1:7" ht="13">
      <c r="A715" s="7"/>
      <c r="B715" s="7"/>
      <c r="E715" s="7"/>
      <c r="G715" s="7"/>
    </row>
    <row r="716" spans="1:7" ht="13">
      <c r="A716" s="7"/>
      <c r="B716" s="7"/>
      <c r="E716" s="7"/>
      <c r="G716" s="7"/>
    </row>
    <row r="717" spans="1:7" ht="13">
      <c r="A717" s="7"/>
      <c r="B717" s="7"/>
      <c r="E717" s="7"/>
      <c r="G717" s="7"/>
    </row>
    <row r="718" spans="1:7" ht="13">
      <c r="A718" s="7"/>
      <c r="B718" s="7"/>
      <c r="E718" s="7"/>
      <c r="G718" s="7"/>
    </row>
    <row r="719" spans="1:7" ht="13">
      <c r="A719" s="7"/>
      <c r="B719" s="7"/>
      <c r="E719" s="7"/>
      <c r="G719" s="7"/>
    </row>
    <row r="720" spans="1:7" ht="13">
      <c r="A720" s="7"/>
      <c r="B720" s="7"/>
      <c r="E720" s="7"/>
      <c r="G720" s="7"/>
    </row>
    <row r="721" spans="1:7" ht="13">
      <c r="A721" s="7"/>
      <c r="B721" s="7"/>
      <c r="E721" s="7"/>
      <c r="G721" s="7"/>
    </row>
    <row r="722" spans="1:7" ht="13">
      <c r="A722" s="7"/>
      <c r="B722" s="7"/>
      <c r="E722" s="7"/>
      <c r="G722" s="7"/>
    </row>
    <row r="723" spans="1:7" ht="13">
      <c r="A723" s="7"/>
      <c r="B723" s="7"/>
      <c r="E723" s="7"/>
      <c r="G723" s="7"/>
    </row>
    <row r="724" spans="1:7" ht="13">
      <c r="A724" s="7"/>
      <c r="B724" s="7"/>
      <c r="E724" s="7"/>
      <c r="G724" s="7"/>
    </row>
    <row r="725" spans="1:7" ht="13">
      <c r="A725" s="7"/>
      <c r="B725" s="7"/>
      <c r="E725" s="7"/>
      <c r="G725" s="7"/>
    </row>
    <row r="726" spans="1:7" ht="13">
      <c r="A726" s="7"/>
      <c r="B726" s="7"/>
      <c r="E726" s="7"/>
      <c r="G726" s="7"/>
    </row>
    <row r="727" spans="1:7" ht="13">
      <c r="A727" s="7"/>
      <c r="B727" s="7"/>
      <c r="E727" s="7"/>
      <c r="G727" s="7"/>
    </row>
    <row r="728" spans="1:7" ht="13">
      <c r="A728" s="7"/>
      <c r="B728" s="7"/>
      <c r="E728" s="7"/>
      <c r="G728" s="7"/>
    </row>
    <row r="729" spans="1:7" ht="13">
      <c r="A729" s="7"/>
      <c r="B729" s="7"/>
      <c r="E729" s="7"/>
      <c r="G729" s="7"/>
    </row>
    <row r="730" spans="1:7" ht="13">
      <c r="A730" s="7"/>
      <c r="B730" s="7"/>
      <c r="E730" s="7"/>
      <c r="G730" s="7"/>
    </row>
    <row r="731" spans="1:7" ht="13">
      <c r="A731" s="7"/>
      <c r="B731" s="7"/>
      <c r="E731" s="7"/>
      <c r="G731" s="7"/>
    </row>
    <row r="732" spans="1:7" ht="13">
      <c r="A732" s="7"/>
      <c r="B732" s="7"/>
      <c r="E732" s="7"/>
      <c r="G732" s="7"/>
    </row>
    <row r="733" spans="1:7" ht="13">
      <c r="A733" s="7"/>
      <c r="B733" s="7"/>
      <c r="E733" s="7"/>
      <c r="G733" s="7"/>
    </row>
    <row r="734" spans="1:7" ht="13">
      <c r="A734" s="7"/>
      <c r="B734" s="7"/>
      <c r="E734" s="7"/>
      <c r="G734" s="7"/>
    </row>
    <row r="735" spans="1:7" ht="13">
      <c r="A735" s="7"/>
      <c r="B735" s="7"/>
      <c r="E735" s="7"/>
      <c r="G735" s="7"/>
    </row>
    <row r="736" spans="1:7" ht="13">
      <c r="A736" s="7"/>
      <c r="B736" s="7"/>
      <c r="E736" s="7"/>
      <c r="G736" s="7"/>
    </row>
    <row r="737" spans="1:7" ht="13">
      <c r="A737" s="7"/>
      <c r="B737" s="7"/>
      <c r="E737" s="7"/>
      <c r="G737" s="7"/>
    </row>
    <row r="738" spans="1:7" ht="13">
      <c r="A738" s="7"/>
      <c r="B738" s="7"/>
      <c r="E738" s="7"/>
      <c r="G738" s="7"/>
    </row>
    <row r="739" spans="1:7" ht="13">
      <c r="A739" s="7"/>
      <c r="B739" s="7"/>
      <c r="E739" s="7"/>
      <c r="G739" s="7"/>
    </row>
    <row r="740" spans="1:7" ht="13">
      <c r="A740" s="7"/>
      <c r="B740" s="7"/>
      <c r="E740" s="7"/>
      <c r="G740" s="7"/>
    </row>
    <row r="741" spans="1:7" ht="13">
      <c r="A741" s="7"/>
      <c r="B741" s="7"/>
      <c r="E741" s="7"/>
      <c r="G741" s="7"/>
    </row>
    <row r="742" spans="1:7" ht="13">
      <c r="A742" s="7"/>
      <c r="B742" s="7"/>
      <c r="E742" s="7"/>
      <c r="G742" s="7"/>
    </row>
    <row r="743" spans="1:7" ht="13">
      <c r="A743" s="7"/>
      <c r="B743" s="7"/>
      <c r="E743" s="7"/>
      <c r="G743" s="7"/>
    </row>
    <row r="744" spans="1:7" ht="13">
      <c r="A744" s="7"/>
      <c r="B744" s="7"/>
      <c r="E744" s="7"/>
      <c r="G744" s="7"/>
    </row>
    <row r="745" spans="1:7" ht="13">
      <c r="A745" s="7"/>
      <c r="B745" s="7"/>
      <c r="E745" s="7"/>
      <c r="G745" s="7"/>
    </row>
    <row r="746" spans="1:7" ht="13">
      <c r="A746" s="7"/>
      <c r="B746" s="7"/>
      <c r="E746" s="7"/>
      <c r="G746" s="7"/>
    </row>
    <row r="747" spans="1:7" ht="13">
      <c r="A747" s="7"/>
      <c r="B747" s="7"/>
      <c r="E747" s="7"/>
      <c r="G747" s="7"/>
    </row>
    <row r="748" spans="1:7" ht="13">
      <c r="A748" s="7"/>
      <c r="B748" s="7"/>
      <c r="E748" s="7"/>
      <c r="G748" s="7"/>
    </row>
    <row r="749" spans="1:7" ht="13">
      <c r="A749" s="7"/>
      <c r="B749" s="7"/>
      <c r="E749" s="7"/>
      <c r="G749" s="7"/>
    </row>
    <row r="750" spans="1:7" ht="13">
      <c r="A750" s="7"/>
      <c r="B750" s="7"/>
      <c r="E750" s="7"/>
      <c r="G750" s="7"/>
    </row>
    <row r="751" spans="1:7" ht="13">
      <c r="A751" s="7"/>
      <c r="B751" s="7"/>
      <c r="E751" s="7"/>
      <c r="G751" s="7"/>
    </row>
    <row r="752" spans="1:7" ht="13">
      <c r="A752" s="7"/>
      <c r="B752" s="7"/>
      <c r="E752" s="7"/>
      <c r="G752" s="7"/>
    </row>
    <row r="753" spans="1:7" ht="13">
      <c r="A753" s="7"/>
      <c r="B753" s="7"/>
      <c r="E753" s="7"/>
      <c r="G753" s="7"/>
    </row>
    <row r="754" spans="1:7" ht="13">
      <c r="A754" s="7"/>
      <c r="B754" s="7"/>
      <c r="E754" s="7"/>
      <c r="G754" s="7"/>
    </row>
    <row r="755" spans="1:7" ht="13">
      <c r="A755" s="7"/>
      <c r="B755" s="7"/>
      <c r="E755" s="7"/>
      <c r="G755" s="7"/>
    </row>
    <row r="756" spans="1:7" ht="13">
      <c r="A756" s="7"/>
      <c r="B756" s="7"/>
      <c r="E756" s="7"/>
      <c r="G756" s="7"/>
    </row>
    <row r="757" spans="1:7" ht="13">
      <c r="A757" s="7"/>
      <c r="B757" s="7"/>
      <c r="E757" s="7"/>
      <c r="G757" s="7"/>
    </row>
    <row r="758" spans="1:7" ht="13">
      <c r="A758" s="7"/>
      <c r="B758" s="7"/>
      <c r="E758" s="7"/>
      <c r="G758" s="7"/>
    </row>
    <row r="759" spans="1:7" ht="13">
      <c r="A759" s="7"/>
      <c r="B759" s="7"/>
      <c r="E759" s="7"/>
      <c r="G759" s="7"/>
    </row>
    <row r="760" spans="1:7" ht="13">
      <c r="A760" s="7"/>
      <c r="B760" s="7"/>
      <c r="E760" s="7"/>
      <c r="G760" s="7"/>
    </row>
    <row r="761" spans="1:7" ht="13">
      <c r="A761" s="7"/>
      <c r="B761" s="7"/>
      <c r="E761" s="7"/>
      <c r="G761" s="7"/>
    </row>
    <row r="762" spans="1:7" ht="13">
      <c r="A762" s="7"/>
      <c r="B762" s="7"/>
      <c r="E762" s="7"/>
      <c r="G762" s="7"/>
    </row>
    <row r="763" spans="1:7" ht="13">
      <c r="A763" s="7"/>
      <c r="B763" s="7"/>
      <c r="E763" s="7"/>
      <c r="G763" s="7"/>
    </row>
    <row r="764" spans="1:7" ht="13">
      <c r="A764" s="7"/>
      <c r="B764" s="7"/>
      <c r="E764" s="7"/>
      <c r="G764" s="7"/>
    </row>
    <row r="765" spans="1:7" ht="13">
      <c r="A765" s="7"/>
      <c r="B765" s="7"/>
      <c r="E765" s="7"/>
      <c r="G765" s="7"/>
    </row>
    <row r="766" spans="1:7" ht="13">
      <c r="A766" s="7"/>
      <c r="B766" s="7"/>
      <c r="E766" s="7"/>
      <c r="G766" s="7"/>
    </row>
    <row r="767" spans="1:7" ht="13">
      <c r="A767" s="7"/>
      <c r="B767" s="7"/>
      <c r="E767" s="7"/>
      <c r="G767" s="7"/>
    </row>
    <row r="768" spans="1:7" ht="13">
      <c r="A768" s="7"/>
      <c r="B768" s="7"/>
      <c r="E768" s="7"/>
      <c r="G768" s="7"/>
    </row>
    <row r="769" spans="1:7" ht="13">
      <c r="A769" s="7"/>
      <c r="B769" s="7"/>
      <c r="E769" s="7"/>
      <c r="G769" s="7"/>
    </row>
    <row r="770" spans="1:7" ht="13">
      <c r="A770" s="7"/>
      <c r="B770" s="7"/>
      <c r="E770" s="7"/>
      <c r="G770" s="7"/>
    </row>
    <row r="771" spans="1:7" ht="13">
      <c r="A771" s="7"/>
      <c r="B771" s="7"/>
      <c r="E771" s="7"/>
      <c r="G771" s="7"/>
    </row>
    <row r="772" spans="1:7" ht="13">
      <c r="A772" s="7"/>
      <c r="B772" s="7"/>
      <c r="E772" s="7"/>
      <c r="G772" s="7"/>
    </row>
    <row r="773" spans="1:7" ht="13">
      <c r="A773" s="7"/>
      <c r="B773" s="7"/>
      <c r="E773" s="7"/>
      <c r="G773" s="7"/>
    </row>
    <row r="774" spans="1:7" ht="13">
      <c r="A774" s="7"/>
      <c r="B774" s="7"/>
      <c r="E774" s="7"/>
      <c r="G774" s="7"/>
    </row>
    <row r="775" spans="1:7" ht="13">
      <c r="A775" s="7"/>
      <c r="B775" s="7"/>
      <c r="E775" s="7"/>
      <c r="G775" s="7"/>
    </row>
    <row r="776" spans="1:7" ht="13">
      <c r="A776" s="7"/>
      <c r="B776" s="7"/>
      <c r="E776" s="7"/>
      <c r="G776" s="7"/>
    </row>
    <row r="777" spans="1:7" ht="13">
      <c r="A777" s="7"/>
      <c r="B777" s="7"/>
      <c r="E777" s="7"/>
      <c r="G777" s="7"/>
    </row>
    <row r="778" spans="1:7" ht="13">
      <c r="A778" s="7"/>
      <c r="B778" s="7"/>
      <c r="E778" s="7"/>
      <c r="G778" s="7"/>
    </row>
    <row r="779" spans="1:7" ht="13">
      <c r="A779" s="7"/>
      <c r="B779" s="7"/>
      <c r="E779" s="7"/>
      <c r="G779" s="7"/>
    </row>
    <row r="780" spans="1:7" ht="13">
      <c r="A780" s="7"/>
      <c r="B780" s="7"/>
      <c r="E780" s="7"/>
      <c r="G780" s="7"/>
    </row>
    <row r="781" spans="1:7" ht="13">
      <c r="A781" s="7"/>
      <c r="B781" s="7"/>
      <c r="E781" s="7"/>
      <c r="G781" s="7"/>
    </row>
    <row r="782" spans="1:7" ht="13">
      <c r="A782" s="7"/>
      <c r="B782" s="7"/>
      <c r="E782" s="7"/>
      <c r="G782" s="7"/>
    </row>
    <row r="783" spans="1:7" ht="13">
      <c r="A783" s="7"/>
      <c r="B783" s="7"/>
      <c r="E783" s="7"/>
      <c r="G783" s="7"/>
    </row>
    <row r="784" spans="1:7" ht="13">
      <c r="A784" s="7"/>
      <c r="B784" s="7"/>
      <c r="E784" s="7"/>
      <c r="G784" s="7"/>
    </row>
    <row r="785" spans="1:7" ht="13">
      <c r="A785" s="7"/>
      <c r="B785" s="7"/>
      <c r="E785" s="7"/>
      <c r="G785" s="7"/>
    </row>
    <row r="786" spans="1:7" ht="13">
      <c r="A786" s="7"/>
      <c r="B786" s="7"/>
      <c r="E786" s="7"/>
      <c r="G786" s="7"/>
    </row>
    <row r="787" spans="1:7" ht="13">
      <c r="A787" s="7"/>
      <c r="B787" s="7"/>
      <c r="E787" s="7"/>
      <c r="G787" s="7"/>
    </row>
    <row r="788" spans="1:7" ht="13">
      <c r="A788" s="7"/>
      <c r="B788" s="7"/>
      <c r="E788" s="7"/>
      <c r="G788" s="7"/>
    </row>
    <row r="789" spans="1:7" ht="13">
      <c r="A789" s="7"/>
      <c r="B789" s="7"/>
      <c r="E789" s="7"/>
      <c r="G789" s="7"/>
    </row>
    <row r="790" spans="1:7" ht="13">
      <c r="A790" s="7"/>
      <c r="B790" s="7"/>
      <c r="E790" s="7"/>
      <c r="G790" s="7"/>
    </row>
    <row r="791" spans="1:7" ht="13">
      <c r="A791" s="7"/>
      <c r="B791" s="7"/>
      <c r="E791" s="7"/>
      <c r="G791" s="7"/>
    </row>
    <row r="792" spans="1:7" ht="13">
      <c r="A792" s="7"/>
      <c r="B792" s="7"/>
      <c r="E792" s="7"/>
      <c r="G792" s="7"/>
    </row>
    <row r="793" spans="1:7" ht="13">
      <c r="A793" s="7"/>
      <c r="B793" s="7"/>
      <c r="E793" s="7"/>
      <c r="G793" s="7"/>
    </row>
    <row r="794" spans="1:7" ht="13">
      <c r="A794" s="7"/>
      <c r="B794" s="7"/>
      <c r="E794" s="7"/>
      <c r="G794" s="7"/>
    </row>
    <row r="795" spans="1:7" ht="13">
      <c r="A795" s="7"/>
      <c r="B795" s="7"/>
      <c r="E795" s="7"/>
      <c r="G795" s="7"/>
    </row>
    <row r="796" spans="1:7" ht="13">
      <c r="A796" s="7"/>
      <c r="B796" s="7"/>
      <c r="E796" s="7"/>
      <c r="G796" s="7"/>
    </row>
    <row r="797" spans="1:7" ht="13">
      <c r="A797" s="7"/>
      <c r="B797" s="7"/>
      <c r="E797" s="7"/>
      <c r="G797" s="7"/>
    </row>
    <row r="798" spans="1:7" ht="13">
      <c r="A798" s="7"/>
      <c r="B798" s="7"/>
      <c r="E798" s="7"/>
      <c r="G798" s="7"/>
    </row>
    <row r="799" spans="1:7" ht="13">
      <c r="A799" s="7"/>
      <c r="B799" s="7"/>
      <c r="E799" s="7"/>
      <c r="G799" s="7"/>
    </row>
    <row r="800" spans="1:7" ht="13">
      <c r="A800" s="7"/>
      <c r="B800" s="7"/>
      <c r="E800" s="7"/>
      <c r="G800" s="7"/>
    </row>
    <row r="801" spans="1:7" ht="13">
      <c r="A801" s="7"/>
      <c r="B801" s="7"/>
      <c r="E801" s="7"/>
      <c r="G801" s="7"/>
    </row>
    <row r="802" spans="1:7" ht="13">
      <c r="A802" s="7"/>
      <c r="B802" s="7"/>
      <c r="E802" s="7"/>
      <c r="G802" s="7"/>
    </row>
    <row r="803" spans="1:7" ht="13">
      <c r="A803" s="7"/>
      <c r="B803" s="7"/>
      <c r="E803" s="7"/>
      <c r="G803" s="7"/>
    </row>
    <row r="804" spans="1:7" ht="13">
      <c r="A804" s="7"/>
      <c r="B804" s="7"/>
      <c r="E804" s="7"/>
      <c r="G804" s="7"/>
    </row>
    <row r="805" spans="1:7" ht="13">
      <c r="A805" s="7"/>
      <c r="B805" s="7"/>
      <c r="E805" s="7"/>
      <c r="G805" s="7"/>
    </row>
    <row r="806" spans="1:7" ht="13">
      <c r="A806" s="7"/>
      <c r="B806" s="7"/>
      <c r="E806" s="7"/>
      <c r="G806" s="7"/>
    </row>
    <row r="807" spans="1:7" ht="13">
      <c r="A807" s="7"/>
      <c r="B807" s="7"/>
      <c r="E807" s="7"/>
      <c r="G807" s="7"/>
    </row>
    <row r="808" spans="1:7" ht="13">
      <c r="A808" s="7"/>
      <c r="B808" s="7"/>
      <c r="E808" s="7"/>
      <c r="G808" s="7"/>
    </row>
    <row r="809" spans="1:7" ht="13">
      <c r="A809" s="7"/>
      <c r="B809" s="7"/>
      <c r="E809" s="7"/>
      <c r="G809" s="7"/>
    </row>
    <row r="810" spans="1:7" ht="13">
      <c r="A810" s="7"/>
      <c r="B810" s="7"/>
      <c r="E810" s="7"/>
      <c r="G810" s="7"/>
    </row>
    <row r="811" spans="1:7" ht="13">
      <c r="A811" s="7"/>
      <c r="B811" s="7"/>
      <c r="E811" s="7"/>
      <c r="G811" s="7"/>
    </row>
    <row r="812" spans="1:7" ht="13">
      <c r="A812" s="7"/>
      <c r="B812" s="7"/>
      <c r="E812" s="7"/>
      <c r="G812" s="7"/>
    </row>
    <row r="813" spans="1:7" ht="13">
      <c r="A813" s="7"/>
      <c r="B813" s="7"/>
      <c r="E813" s="7"/>
      <c r="G813" s="7"/>
    </row>
    <row r="814" spans="1:7" ht="13">
      <c r="A814" s="7"/>
      <c r="B814" s="7"/>
      <c r="E814" s="7"/>
      <c r="G814" s="7"/>
    </row>
    <row r="815" spans="1:7" ht="13">
      <c r="A815" s="7"/>
      <c r="B815" s="7"/>
      <c r="E815" s="7"/>
      <c r="G815" s="7"/>
    </row>
    <row r="816" spans="1:7" ht="13">
      <c r="A816" s="7"/>
      <c r="B816" s="7"/>
      <c r="E816" s="7"/>
      <c r="G816" s="7"/>
    </row>
    <row r="817" spans="1:7" ht="13">
      <c r="A817" s="7"/>
      <c r="B817" s="7"/>
      <c r="E817" s="7"/>
      <c r="G817" s="7"/>
    </row>
    <row r="818" spans="1:7" ht="13">
      <c r="A818" s="7"/>
      <c r="B818" s="7"/>
      <c r="E818" s="7"/>
      <c r="G818" s="7"/>
    </row>
    <row r="819" spans="1:7" ht="13">
      <c r="A819" s="7"/>
      <c r="B819" s="7"/>
      <c r="E819" s="7"/>
      <c r="G819" s="7"/>
    </row>
    <row r="820" spans="1:7" ht="13">
      <c r="A820" s="7"/>
      <c r="B820" s="7"/>
      <c r="E820" s="7"/>
      <c r="G820" s="7"/>
    </row>
    <row r="821" spans="1:7" ht="13">
      <c r="A821" s="7"/>
      <c r="B821" s="7"/>
      <c r="E821" s="7"/>
      <c r="G821" s="7"/>
    </row>
    <row r="822" spans="1:7" ht="13">
      <c r="A822" s="7"/>
      <c r="B822" s="7"/>
      <c r="E822" s="7"/>
      <c r="G822" s="7"/>
    </row>
    <row r="823" spans="1:7" ht="13">
      <c r="A823" s="7"/>
      <c r="B823" s="7"/>
      <c r="E823" s="7"/>
      <c r="G823" s="7"/>
    </row>
    <row r="824" spans="1:7" ht="13">
      <c r="A824" s="7"/>
      <c r="B824" s="7"/>
      <c r="E824" s="7"/>
      <c r="G824" s="7"/>
    </row>
    <row r="825" spans="1:7" ht="13">
      <c r="A825" s="7"/>
      <c r="B825" s="7"/>
      <c r="E825" s="7"/>
      <c r="G825" s="7"/>
    </row>
    <row r="826" spans="1:7" ht="13">
      <c r="A826" s="7"/>
      <c r="B826" s="7"/>
      <c r="E826" s="7"/>
      <c r="G826" s="7"/>
    </row>
    <row r="827" spans="1:7" ht="13">
      <c r="A827" s="7"/>
      <c r="B827" s="7"/>
      <c r="E827" s="7"/>
      <c r="G827" s="7"/>
    </row>
    <row r="828" spans="1:7" ht="13">
      <c r="A828" s="7"/>
      <c r="B828" s="7"/>
      <c r="E828" s="7"/>
      <c r="G828" s="7"/>
    </row>
    <row r="829" spans="1:7" ht="13">
      <c r="A829" s="7"/>
      <c r="B829" s="7"/>
      <c r="E829" s="7"/>
      <c r="G829" s="7"/>
    </row>
    <row r="830" spans="1:7" ht="13">
      <c r="A830" s="7"/>
      <c r="B830" s="7"/>
      <c r="E830" s="7"/>
      <c r="G830" s="7"/>
    </row>
    <row r="831" spans="1:7" ht="13">
      <c r="A831" s="7"/>
      <c r="B831" s="7"/>
      <c r="E831" s="7"/>
      <c r="G831" s="7"/>
    </row>
    <row r="832" spans="1:7" ht="13">
      <c r="A832" s="7"/>
      <c r="B832" s="7"/>
      <c r="E832" s="7"/>
      <c r="G832" s="7"/>
    </row>
    <row r="833" spans="1:7" ht="13">
      <c r="A833" s="7"/>
      <c r="B833" s="7"/>
      <c r="E833" s="7"/>
      <c r="G833" s="7"/>
    </row>
    <row r="834" spans="1:7" ht="13">
      <c r="A834" s="7"/>
      <c r="B834" s="7"/>
      <c r="E834" s="7"/>
      <c r="G834" s="7"/>
    </row>
    <row r="835" spans="1:7" ht="13">
      <c r="A835" s="7"/>
      <c r="B835" s="7"/>
      <c r="E835" s="7"/>
      <c r="G835" s="7"/>
    </row>
    <row r="836" spans="1:7" ht="13">
      <c r="A836" s="7"/>
      <c r="B836" s="7"/>
      <c r="E836" s="7"/>
      <c r="G836" s="7"/>
    </row>
    <row r="837" spans="1:7" ht="13">
      <c r="A837" s="7"/>
      <c r="B837" s="7"/>
      <c r="E837" s="7"/>
      <c r="G837" s="7"/>
    </row>
    <row r="838" spans="1:7" ht="13">
      <c r="A838" s="7"/>
      <c r="B838" s="7"/>
      <c r="E838" s="7"/>
      <c r="G838" s="7"/>
    </row>
    <row r="839" spans="1:7" ht="13">
      <c r="A839" s="7"/>
      <c r="B839" s="7"/>
      <c r="E839" s="7"/>
      <c r="G839" s="7"/>
    </row>
    <row r="840" spans="1:7" ht="13">
      <c r="A840" s="7"/>
      <c r="B840" s="7"/>
      <c r="E840" s="7"/>
      <c r="G840" s="7"/>
    </row>
    <row r="841" spans="1:7" ht="13">
      <c r="A841" s="7"/>
      <c r="B841" s="7"/>
      <c r="E841" s="7"/>
      <c r="G841" s="7"/>
    </row>
    <row r="842" spans="1:7" ht="13">
      <c r="A842" s="7"/>
      <c r="B842" s="7"/>
      <c r="E842" s="7"/>
      <c r="G842" s="7"/>
    </row>
    <row r="843" spans="1:7" ht="13">
      <c r="A843" s="7"/>
      <c r="B843" s="7"/>
      <c r="E843" s="7"/>
      <c r="G843" s="7"/>
    </row>
    <row r="844" spans="1:7" ht="13">
      <c r="A844" s="7"/>
      <c r="B844" s="7"/>
      <c r="E844" s="7"/>
      <c r="G844" s="7"/>
    </row>
    <row r="845" spans="1:7" ht="13">
      <c r="A845" s="7"/>
      <c r="B845" s="7"/>
      <c r="E845" s="7"/>
      <c r="G845" s="7"/>
    </row>
    <row r="846" spans="1:7" ht="13">
      <c r="A846" s="7"/>
      <c r="B846" s="7"/>
      <c r="E846" s="7"/>
      <c r="G846" s="7"/>
    </row>
    <row r="847" spans="1:7" ht="13">
      <c r="A847" s="7"/>
      <c r="B847" s="7"/>
      <c r="E847" s="7"/>
      <c r="G847" s="7"/>
    </row>
    <row r="848" spans="1:7" ht="13">
      <c r="A848" s="7"/>
      <c r="B848" s="7"/>
      <c r="E848" s="7"/>
      <c r="G848" s="7"/>
    </row>
    <row r="849" spans="1:7" ht="13">
      <c r="A849" s="7"/>
      <c r="B849" s="7"/>
      <c r="E849" s="7"/>
      <c r="G849" s="7"/>
    </row>
    <row r="850" spans="1:7" ht="13">
      <c r="A850" s="7"/>
      <c r="B850" s="7"/>
      <c r="E850" s="7"/>
      <c r="G850" s="7"/>
    </row>
    <row r="851" spans="1:7" ht="13">
      <c r="A851" s="7"/>
      <c r="B851" s="7"/>
      <c r="E851" s="7"/>
      <c r="G851" s="7"/>
    </row>
    <row r="852" spans="1:7" ht="13">
      <c r="A852" s="7"/>
      <c r="B852" s="7"/>
      <c r="E852" s="7"/>
      <c r="G852" s="7"/>
    </row>
    <row r="853" spans="1:7" ht="13">
      <c r="A853" s="7"/>
      <c r="B853" s="7"/>
      <c r="E853" s="7"/>
      <c r="G853" s="7"/>
    </row>
    <row r="854" spans="1:7" ht="13">
      <c r="A854" s="7"/>
      <c r="B854" s="7"/>
      <c r="E854" s="7"/>
      <c r="G854" s="7"/>
    </row>
    <row r="855" spans="1:7" ht="13">
      <c r="A855" s="7"/>
      <c r="B855" s="7"/>
      <c r="E855" s="7"/>
      <c r="G855" s="7"/>
    </row>
    <row r="856" spans="1:7" ht="13">
      <c r="A856" s="7"/>
      <c r="B856" s="7"/>
      <c r="E856" s="7"/>
      <c r="G856" s="7"/>
    </row>
    <row r="857" spans="1:7" ht="13">
      <c r="A857" s="7"/>
      <c r="B857" s="7"/>
      <c r="E857" s="7"/>
      <c r="G857" s="7"/>
    </row>
    <row r="858" spans="1:7" ht="13">
      <c r="A858" s="7"/>
      <c r="B858" s="7"/>
      <c r="E858" s="7"/>
      <c r="G858" s="7"/>
    </row>
    <row r="859" spans="1:7" ht="13">
      <c r="A859" s="7"/>
      <c r="B859" s="7"/>
      <c r="E859" s="7"/>
      <c r="G859" s="7"/>
    </row>
    <row r="860" spans="1:7" ht="13">
      <c r="A860" s="7"/>
      <c r="B860" s="7"/>
      <c r="E860" s="7"/>
      <c r="G860" s="7"/>
    </row>
    <row r="861" spans="1:7" ht="13">
      <c r="A861" s="7"/>
      <c r="B861" s="7"/>
      <c r="E861" s="7"/>
      <c r="G861" s="7"/>
    </row>
    <row r="862" spans="1:7" ht="13">
      <c r="A862" s="7"/>
      <c r="B862" s="7"/>
      <c r="E862" s="7"/>
      <c r="G862" s="7"/>
    </row>
    <row r="863" spans="1:7" ht="13">
      <c r="A863" s="7"/>
      <c r="B863" s="7"/>
      <c r="E863" s="7"/>
      <c r="G863" s="7"/>
    </row>
    <row r="864" spans="1:7" ht="13">
      <c r="A864" s="7"/>
      <c r="B864" s="7"/>
      <c r="E864" s="7"/>
      <c r="G864" s="7"/>
    </row>
    <row r="865" spans="1:7" ht="13">
      <c r="A865" s="7"/>
      <c r="B865" s="7"/>
      <c r="E865" s="7"/>
      <c r="G865" s="7"/>
    </row>
    <row r="866" spans="1:7" ht="13">
      <c r="A866" s="7"/>
      <c r="B866" s="7"/>
      <c r="E866" s="7"/>
      <c r="G866" s="7"/>
    </row>
    <row r="867" spans="1:7" ht="13">
      <c r="A867" s="7"/>
      <c r="B867" s="7"/>
      <c r="E867" s="7"/>
      <c r="G867" s="7"/>
    </row>
    <row r="868" spans="1:7" ht="13">
      <c r="A868" s="7"/>
      <c r="B868" s="7"/>
      <c r="E868" s="7"/>
      <c r="G868" s="7"/>
    </row>
    <row r="869" spans="1:7" ht="13">
      <c r="A869" s="7"/>
      <c r="B869" s="7"/>
      <c r="E869" s="7"/>
      <c r="G869" s="7"/>
    </row>
    <row r="870" spans="1:7" ht="13">
      <c r="A870" s="7"/>
      <c r="B870" s="7"/>
      <c r="E870" s="7"/>
      <c r="G870" s="7"/>
    </row>
    <row r="871" spans="1:7" ht="13">
      <c r="A871" s="7"/>
      <c r="B871" s="7"/>
      <c r="E871" s="7"/>
      <c r="G871" s="7"/>
    </row>
    <row r="872" spans="1:7" ht="13">
      <c r="A872" s="7"/>
      <c r="B872" s="7"/>
      <c r="E872" s="7"/>
      <c r="G872" s="7"/>
    </row>
    <row r="873" spans="1:7" ht="13">
      <c r="A873" s="7"/>
      <c r="B873" s="7"/>
      <c r="E873" s="7"/>
      <c r="G873" s="7"/>
    </row>
    <row r="874" spans="1:7" ht="13">
      <c r="A874" s="7"/>
      <c r="B874" s="7"/>
      <c r="E874" s="7"/>
      <c r="G874" s="7"/>
    </row>
    <row r="875" spans="1:7" ht="13">
      <c r="A875" s="7"/>
      <c r="B875" s="7"/>
      <c r="E875" s="7"/>
      <c r="G875" s="7"/>
    </row>
    <row r="876" spans="1:7" ht="13">
      <c r="A876" s="7"/>
      <c r="B876" s="7"/>
      <c r="E876" s="7"/>
      <c r="G876" s="7"/>
    </row>
    <row r="877" spans="1:7" ht="13">
      <c r="A877" s="7"/>
      <c r="B877" s="7"/>
      <c r="E877" s="7"/>
      <c r="G877" s="7"/>
    </row>
    <row r="878" spans="1:7" ht="13">
      <c r="A878" s="7"/>
      <c r="B878" s="7"/>
      <c r="E878" s="7"/>
      <c r="G878" s="7"/>
    </row>
    <row r="879" spans="1:7" ht="13">
      <c r="A879" s="7"/>
      <c r="B879" s="7"/>
      <c r="E879" s="7"/>
      <c r="G879" s="7"/>
    </row>
    <row r="880" spans="1:7" ht="13">
      <c r="A880" s="7"/>
      <c r="B880" s="7"/>
      <c r="E880" s="7"/>
      <c r="G880" s="7"/>
    </row>
    <row r="881" spans="1:7" ht="13">
      <c r="A881" s="7"/>
      <c r="B881" s="7"/>
      <c r="E881" s="7"/>
      <c r="G881" s="7"/>
    </row>
    <row r="882" spans="1:7" ht="13">
      <c r="A882" s="7"/>
      <c r="B882" s="7"/>
      <c r="E882" s="7"/>
      <c r="G882" s="7"/>
    </row>
    <row r="883" spans="1:7" ht="13">
      <c r="A883" s="7"/>
      <c r="B883" s="7"/>
      <c r="E883" s="7"/>
      <c r="G883" s="7"/>
    </row>
    <row r="884" spans="1:7" ht="13">
      <c r="A884" s="7"/>
      <c r="B884" s="7"/>
      <c r="E884" s="7"/>
      <c r="G884" s="7"/>
    </row>
    <row r="885" spans="1:7" ht="13">
      <c r="A885" s="7"/>
      <c r="B885" s="7"/>
      <c r="E885" s="7"/>
      <c r="G885" s="7"/>
    </row>
    <row r="886" spans="1:7" ht="13">
      <c r="A886" s="7"/>
      <c r="B886" s="7"/>
      <c r="E886" s="7"/>
      <c r="G886" s="7"/>
    </row>
    <row r="887" spans="1:7" ht="13">
      <c r="A887" s="7"/>
      <c r="B887" s="7"/>
      <c r="E887" s="7"/>
      <c r="G887" s="7"/>
    </row>
    <row r="888" spans="1:7" ht="13">
      <c r="A888" s="7"/>
      <c r="B888" s="7"/>
      <c r="E888" s="7"/>
      <c r="G888" s="7"/>
    </row>
    <row r="889" spans="1:7" ht="13">
      <c r="A889" s="7"/>
      <c r="B889" s="7"/>
      <c r="E889" s="7"/>
      <c r="G889" s="7"/>
    </row>
    <row r="890" spans="1:7" ht="13">
      <c r="A890" s="7"/>
      <c r="B890" s="7"/>
      <c r="E890" s="7"/>
      <c r="G890" s="7"/>
    </row>
    <row r="891" spans="1:7" ht="13">
      <c r="A891" s="7"/>
      <c r="B891" s="7"/>
      <c r="E891" s="7"/>
      <c r="G891" s="7"/>
    </row>
    <row r="892" spans="1:7" ht="13">
      <c r="A892" s="7"/>
      <c r="B892" s="7"/>
      <c r="E892" s="7"/>
      <c r="G892" s="7"/>
    </row>
    <row r="893" spans="1:7" ht="13">
      <c r="A893" s="7"/>
      <c r="B893" s="7"/>
      <c r="E893" s="7"/>
      <c r="G893" s="7"/>
    </row>
    <row r="894" spans="1:7" ht="13">
      <c r="A894" s="7"/>
      <c r="B894" s="7"/>
      <c r="E894" s="7"/>
      <c r="G894" s="7"/>
    </row>
    <row r="895" spans="1:7" ht="13">
      <c r="A895" s="7"/>
      <c r="B895" s="7"/>
      <c r="E895" s="7"/>
      <c r="G895" s="7"/>
    </row>
    <row r="896" spans="1:7" ht="13">
      <c r="A896" s="7"/>
      <c r="B896" s="7"/>
      <c r="E896" s="7"/>
      <c r="G896" s="7"/>
    </row>
    <row r="897" spans="1:7" ht="13">
      <c r="A897" s="7"/>
      <c r="B897" s="7"/>
      <c r="E897" s="7"/>
      <c r="G897" s="7"/>
    </row>
    <row r="898" spans="1:7" ht="13">
      <c r="A898" s="7"/>
      <c r="B898" s="7"/>
      <c r="E898" s="7"/>
      <c r="G898" s="7"/>
    </row>
    <row r="899" spans="1:7" ht="13">
      <c r="A899" s="7"/>
      <c r="B899" s="7"/>
      <c r="E899" s="7"/>
      <c r="G899" s="7"/>
    </row>
    <row r="900" spans="1:7" ht="13">
      <c r="A900" s="7"/>
      <c r="B900" s="7"/>
      <c r="E900" s="7"/>
      <c r="G900" s="7"/>
    </row>
    <row r="901" spans="1:7" ht="13">
      <c r="A901" s="7"/>
      <c r="B901" s="7"/>
      <c r="E901" s="7"/>
      <c r="G901" s="7"/>
    </row>
    <row r="902" spans="1:7" ht="13">
      <c r="A902" s="7"/>
      <c r="B902" s="7"/>
      <c r="E902" s="7"/>
      <c r="G902" s="7"/>
    </row>
    <row r="903" spans="1:7" ht="13">
      <c r="A903" s="7"/>
      <c r="B903" s="7"/>
      <c r="E903" s="7"/>
      <c r="G903" s="7"/>
    </row>
    <row r="904" spans="1:7" ht="13">
      <c r="A904" s="7"/>
      <c r="B904" s="7"/>
      <c r="E904" s="7"/>
      <c r="G904" s="7"/>
    </row>
    <row r="905" spans="1:7" ht="13">
      <c r="A905" s="7"/>
      <c r="B905" s="7"/>
      <c r="E905" s="7"/>
      <c r="G905" s="7"/>
    </row>
    <row r="906" spans="1:7" ht="13">
      <c r="A906" s="7"/>
      <c r="B906" s="7"/>
      <c r="E906" s="7"/>
      <c r="G906" s="7"/>
    </row>
    <row r="907" spans="1:7" ht="13">
      <c r="A907" s="7"/>
      <c r="B907" s="7"/>
      <c r="E907" s="7"/>
      <c r="G907" s="7"/>
    </row>
    <row r="908" spans="1:7" ht="13">
      <c r="A908" s="7"/>
      <c r="B908" s="7"/>
      <c r="E908" s="7"/>
      <c r="G908" s="7"/>
    </row>
    <row r="909" spans="1:7" ht="13">
      <c r="A909" s="7"/>
      <c r="B909" s="7"/>
      <c r="E909" s="7"/>
      <c r="G909" s="7"/>
    </row>
    <row r="910" spans="1:7" ht="13">
      <c r="A910" s="7"/>
      <c r="B910" s="7"/>
      <c r="E910" s="7"/>
      <c r="G910" s="7"/>
    </row>
    <row r="911" spans="1:7" ht="13">
      <c r="A911" s="7"/>
      <c r="B911" s="7"/>
      <c r="E911" s="7"/>
      <c r="G911" s="7"/>
    </row>
    <row r="912" spans="1:7" ht="13">
      <c r="A912" s="7"/>
      <c r="B912" s="7"/>
      <c r="E912" s="7"/>
      <c r="G912" s="7"/>
    </row>
    <row r="913" spans="1:7" ht="13">
      <c r="A913" s="7"/>
      <c r="B913" s="7"/>
      <c r="E913" s="7"/>
      <c r="G913" s="7"/>
    </row>
    <row r="914" spans="1:7" ht="13">
      <c r="A914" s="7"/>
      <c r="B914" s="7"/>
      <c r="E914" s="7"/>
      <c r="G914" s="7"/>
    </row>
    <row r="915" spans="1:7" ht="13">
      <c r="A915" s="7"/>
      <c r="B915" s="7"/>
      <c r="E915" s="7"/>
      <c r="G915" s="7"/>
    </row>
    <row r="916" spans="1:7" ht="13">
      <c r="A916" s="7"/>
      <c r="B916" s="7"/>
      <c r="E916" s="7"/>
      <c r="G916" s="7"/>
    </row>
    <row r="917" spans="1:7" ht="13">
      <c r="A917" s="7"/>
      <c r="B917" s="7"/>
      <c r="E917" s="7"/>
      <c r="G917" s="7"/>
    </row>
    <row r="918" spans="1:7" ht="13">
      <c r="A918" s="7"/>
      <c r="B918" s="7"/>
      <c r="E918" s="7"/>
      <c r="G918" s="7"/>
    </row>
    <row r="919" spans="1:7" ht="13">
      <c r="A919" s="7"/>
      <c r="B919" s="7"/>
      <c r="E919" s="7"/>
      <c r="G919" s="7"/>
    </row>
    <row r="920" spans="1:7" ht="13">
      <c r="A920" s="7"/>
      <c r="B920" s="7"/>
      <c r="E920" s="7"/>
      <c r="G920" s="7"/>
    </row>
    <row r="921" spans="1:7" ht="13">
      <c r="A921" s="7"/>
      <c r="B921" s="7"/>
      <c r="E921" s="7"/>
      <c r="G921" s="7"/>
    </row>
    <row r="922" spans="1:7" ht="13">
      <c r="A922" s="7"/>
      <c r="B922" s="7"/>
      <c r="E922" s="7"/>
      <c r="G922" s="7"/>
    </row>
    <row r="923" spans="1:7" ht="13">
      <c r="A923" s="7"/>
      <c r="B923" s="7"/>
      <c r="E923" s="7"/>
      <c r="G923" s="7"/>
    </row>
    <row r="924" spans="1:7" ht="13">
      <c r="A924" s="7"/>
      <c r="B924" s="7"/>
      <c r="E924" s="7"/>
      <c r="G924" s="7"/>
    </row>
    <row r="925" spans="1:7" ht="13">
      <c r="A925" s="7"/>
      <c r="B925" s="7"/>
      <c r="E925" s="7"/>
      <c r="G925" s="7"/>
    </row>
    <row r="926" spans="1:7" ht="13">
      <c r="A926" s="7"/>
      <c r="B926" s="7"/>
      <c r="E926" s="7"/>
      <c r="G926" s="7"/>
    </row>
    <row r="927" spans="1:7" ht="13">
      <c r="A927" s="7"/>
      <c r="B927" s="7"/>
      <c r="E927" s="7"/>
      <c r="G927" s="7"/>
    </row>
    <row r="928" spans="1:7" ht="13">
      <c r="A928" s="7"/>
      <c r="B928" s="7"/>
      <c r="E928" s="7"/>
      <c r="G928" s="7"/>
    </row>
    <row r="929" spans="1:7" ht="13">
      <c r="A929" s="7"/>
      <c r="B929" s="7"/>
      <c r="E929" s="7"/>
      <c r="G929" s="7"/>
    </row>
    <row r="930" spans="1:7" ht="13">
      <c r="A930" s="7"/>
      <c r="B930" s="7"/>
      <c r="E930" s="7"/>
      <c r="G930" s="7"/>
    </row>
    <row r="931" spans="1:7" ht="13">
      <c r="A931" s="7"/>
      <c r="B931" s="7"/>
      <c r="E931" s="7"/>
      <c r="G931" s="7"/>
    </row>
    <row r="932" spans="1:7" ht="13">
      <c r="A932" s="7"/>
      <c r="B932" s="7"/>
      <c r="E932" s="7"/>
      <c r="G932" s="7"/>
    </row>
    <row r="933" spans="1:7" ht="13">
      <c r="A933" s="7"/>
      <c r="B933" s="7"/>
      <c r="E933" s="7"/>
      <c r="G933" s="7"/>
    </row>
    <row r="934" spans="1:7" ht="13">
      <c r="A934" s="7"/>
      <c r="B934" s="7"/>
      <c r="E934" s="7"/>
      <c r="G934" s="7"/>
    </row>
    <row r="935" spans="1:7" ht="13">
      <c r="A935" s="7"/>
      <c r="B935" s="7"/>
      <c r="E935" s="7"/>
      <c r="G935" s="7"/>
    </row>
    <row r="936" spans="1:7" ht="13">
      <c r="A936" s="7"/>
      <c r="B936" s="7"/>
      <c r="E936" s="7"/>
      <c r="G936" s="7"/>
    </row>
    <row r="937" spans="1:7" ht="13">
      <c r="A937" s="7"/>
      <c r="B937" s="7"/>
      <c r="E937" s="7"/>
      <c r="G937" s="7"/>
    </row>
    <row r="938" spans="1:7" ht="13">
      <c r="A938" s="7"/>
      <c r="B938" s="7"/>
      <c r="E938" s="7"/>
      <c r="G938" s="7"/>
    </row>
    <row r="939" spans="1:7" ht="13">
      <c r="A939" s="7"/>
      <c r="B939" s="7"/>
      <c r="E939" s="7"/>
      <c r="G939" s="7"/>
    </row>
    <row r="940" spans="1:7" ht="13">
      <c r="A940" s="7"/>
      <c r="B940" s="7"/>
      <c r="E940" s="7"/>
      <c r="G940" s="7"/>
    </row>
    <row r="941" spans="1:7" ht="13">
      <c r="A941" s="7"/>
      <c r="B941" s="7"/>
      <c r="E941" s="7"/>
      <c r="G941" s="7"/>
    </row>
    <row r="942" spans="1:7" ht="13">
      <c r="A942" s="7"/>
      <c r="B942" s="7"/>
      <c r="E942" s="7"/>
      <c r="G942" s="7"/>
    </row>
    <row r="943" spans="1:7" ht="13">
      <c r="A943" s="7"/>
      <c r="B943" s="7"/>
      <c r="E943" s="7"/>
      <c r="G943" s="7"/>
    </row>
    <row r="944" spans="1:7" ht="13">
      <c r="A944" s="7"/>
      <c r="B944" s="7"/>
      <c r="E944" s="7"/>
      <c r="G944" s="7"/>
    </row>
    <row r="945" spans="1:7" ht="13">
      <c r="A945" s="7"/>
      <c r="B945" s="7"/>
      <c r="E945" s="7"/>
      <c r="G945" s="7"/>
    </row>
    <row r="946" spans="1:7" ht="13">
      <c r="A946" s="7"/>
      <c r="B946" s="7"/>
      <c r="E946" s="7"/>
      <c r="G946" s="7"/>
    </row>
    <row r="947" spans="1:7" ht="13">
      <c r="A947" s="7"/>
      <c r="B947" s="7"/>
      <c r="E947" s="7"/>
      <c r="G947" s="7"/>
    </row>
    <row r="948" spans="1:7" ht="13">
      <c r="A948" s="7"/>
      <c r="B948" s="7"/>
      <c r="G948" s="7"/>
    </row>
    <row r="949" spans="1:7" ht="13">
      <c r="A949" s="7"/>
      <c r="B949" s="7"/>
      <c r="G949" s="7"/>
    </row>
    <row r="950" spans="1:7" ht="13">
      <c r="A950" s="7"/>
      <c r="B950" s="7"/>
      <c r="G950" s="7"/>
    </row>
    <row r="951" spans="1:7" ht="13">
      <c r="A951" s="7"/>
      <c r="B951" s="7"/>
      <c r="G951" s="7"/>
    </row>
    <row r="952" spans="1:7" ht="13">
      <c r="A952" s="7"/>
      <c r="B952" s="7"/>
      <c r="G952" s="7"/>
    </row>
    <row r="953" spans="1:7" ht="13">
      <c r="A953" s="7"/>
      <c r="B953" s="7"/>
      <c r="G953" s="7"/>
    </row>
    <row r="954" spans="1:7" ht="13">
      <c r="A954" s="7"/>
      <c r="B954" s="7"/>
      <c r="G954" s="7"/>
    </row>
    <row r="955" spans="1:7" ht="13">
      <c r="A955" s="7"/>
      <c r="B955" s="7"/>
      <c r="G955" s="7"/>
    </row>
    <row r="956" spans="1:7" ht="13">
      <c r="A956" s="7"/>
      <c r="B956" s="7"/>
      <c r="G956" s="7"/>
    </row>
    <row r="957" spans="1:7" ht="13">
      <c r="A957" s="7"/>
      <c r="B957" s="7"/>
      <c r="G957" s="7"/>
    </row>
    <row r="958" spans="1:7" ht="13">
      <c r="A958" s="7"/>
      <c r="B958" s="7"/>
      <c r="G958" s="7"/>
    </row>
    <row r="959" spans="1:7" ht="13">
      <c r="A959" s="7"/>
      <c r="B959" s="7"/>
      <c r="G959" s="7"/>
    </row>
    <row r="960" spans="1:7" ht="13">
      <c r="A960" s="7"/>
      <c r="B960" s="7"/>
      <c r="G960" s="7"/>
    </row>
    <row r="961" spans="1:7" ht="13">
      <c r="A961" s="7"/>
      <c r="B961" s="7"/>
      <c r="G961" s="7"/>
    </row>
    <row r="962" spans="1:7" ht="13">
      <c r="A962" s="7"/>
      <c r="B962" s="7"/>
      <c r="G962" s="7"/>
    </row>
    <row r="963" spans="1:7" ht="13">
      <c r="A963" s="7"/>
      <c r="B963" s="7"/>
      <c r="G963" s="7"/>
    </row>
    <row r="964" spans="1:7" ht="13">
      <c r="A964" s="7"/>
      <c r="B964" s="7"/>
      <c r="G964" s="7"/>
    </row>
    <row r="965" spans="1:7" ht="13">
      <c r="A965" s="7"/>
      <c r="B965" s="7"/>
      <c r="G965" s="7"/>
    </row>
    <row r="966" spans="1:7" ht="13">
      <c r="A966" s="7"/>
      <c r="B966" s="7"/>
      <c r="G966" s="7"/>
    </row>
    <row r="967" spans="1:7" ht="13">
      <c r="A967" s="7"/>
      <c r="B967" s="7"/>
      <c r="G967" s="7"/>
    </row>
    <row r="968" spans="1:7" ht="13">
      <c r="A968" s="7"/>
      <c r="B968" s="7"/>
      <c r="G968" s="7"/>
    </row>
    <row r="969" spans="1:7" ht="13">
      <c r="A969" s="7"/>
      <c r="B969" s="7"/>
      <c r="G969" s="7"/>
    </row>
    <row r="970" spans="1:7" ht="13">
      <c r="A970" s="7"/>
      <c r="B970" s="7"/>
      <c r="G970" s="7"/>
    </row>
    <row r="971" spans="1:7" ht="13">
      <c r="A971" s="7"/>
      <c r="B971" s="7"/>
      <c r="G971" s="7"/>
    </row>
    <row r="972" spans="1:7" ht="13">
      <c r="A972" s="7"/>
      <c r="B972" s="7"/>
      <c r="G972" s="7"/>
    </row>
    <row r="973" spans="1:7" ht="13">
      <c r="A973" s="7"/>
      <c r="B973" s="7"/>
      <c r="G973" s="7"/>
    </row>
    <row r="974" spans="1:7" ht="13">
      <c r="A974" s="7"/>
      <c r="B974" s="7"/>
      <c r="G974" s="7"/>
    </row>
    <row r="975" spans="1:7" ht="13">
      <c r="A975" s="7"/>
      <c r="B975" s="7"/>
      <c r="G975" s="7"/>
    </row>
    <row r="976" spans="1:7" ht="13">
      <c r="A976" s="7"/>
      <c r="B976" s="7"/>
      <c r="G976" s="7"/>
    </row>
    <row r="977" spans="1:7" ht="13">
      <c r="A977" s="7"/>
      <c r="B977" s="7"/>
      <c r="G977" s="7"/>
    </row>
    <row r="978" spans="1:7" ht="13">
      <c r="A978" s="7"/>
      <c r="B978" s="7"/>
      <c r="G978" s="7"/>
    </row>
    <row r="979" spans="1:7" ht="13">
      <c r="A979" s="7"/>
      <c r="B979" s="7"/>
      <c r="G979" s="7"/>
    </row>
    <row r="980" spans="1:7" ht="13">
      <c r="A980" s="7"/>
      <c r="B980" s="7"/>
      <c r="G980" s="7"/>
    </row>
    <row r="981" spans="1:7" ht="13">
      <c r="A981" s="7"/>
      <c r="B981" s="7"/>
      <c r="G981" s="7"/>
    </row>
    <row r="982" spans="1:7" ht="13">
      <c r="A982" s="7"/>
      <c r="B982" s="7"/>
      <c r="G982" s="7"/>
    </row>
    <row r="983" spans="1:7" ht="13">
      <c r="A983" s="7"/>
      <c r="B983" s="7"/>
      <c r="G983" s="7"/>
    </row>
    <row r="984" spans="1:7" ht="13">
      <c r="G984" s="7"/>
    </row>
    <row r="985" spans="1:7" ht="13">
      <c r="G985" s="7"/>
    </row>
    <row r="986" spans="1:7" ht="13">
      <c r="G986" s="7"/>
    </row>
    <row r="987" spans="1:7" ht="13">
      <c r="G987" s="7"/>
    </row>
    <row r="988" spans="1:7" ht="13">
      <c r="G988" s="7"/>
    </row>
    <row r="989" spans="1:7" ht="13">
      <c r="G989" s="7"/>
    </row>
    <row r="990" spans="1:7" ht="13">
      <c r="G990" s="7"/>
    </row>
    <row r="991" spans="1:7" ht="13">
      <c r="G991" s="7"/>
    </row>
    <row r="992" spans="1:7" ht="13">
      <c r="G992" s="7"/>
    </row>
    <row r="993" spans="7:7" ht="13">
      <c r="G993" s="7"/>
    </row>
    <row r="994" spans="7:7" ht="13">
      <c r="G994" s="7"/>
    </row>
    <row r="995" spans="7:7" ht="13">
      <c r="G995" s="7"/>
    </row>
    <row r="996" spans="7:7" ht="13">
      <c r="G996" s="7"/>
    </row>
    <row r="997" spans="7:7" ht="13">
      <c r="G997" s="7"/>
    </row>
    <row r="998" spans="7:7" ht="13">
      <c r="G998" s="7"/>
    </row>
  </sheetData>
  <mergeCells count="9">
    <mergeCell ref="A44:A48"/>
    <mergeCell ref="A49:A53"/>
    <mergeCell ref="A2:A7"/>
    <mergeCell ref="A8:A17"/>
    <mergeCell ref="A18:A21"/>
    <mergeCell ref="A22:A25"/>
    <mergeCell ref="A26:A35"/>
    <mergeCell ref="A36:A39"/>
    <mergeCell ref="A40:A43"/>
  </mergeCells>
  <phoneticPr fontId="37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20"/>
  <sheetViews>
    <sheetView workbookViewId="0">
      <selection sqref="A1:B1"/>
    </sheetView>
  </sheetViews>
  <sheetFormatPr baseColWidth="10" defaultColWidth="12.6640625" defaultRowHeight="15.75" customHeight="1"/>
  <cols>
    <col min="9" max="9" width="17.1640625" customWidth="1"/>
    <col min="10" max="10" width="13.6640625" customWidth="1"/>
    <col min="13" max="13" width="19" customWidth="1"/>
    <col min="14" max="14" width="20" customWidth="1"/>
  </cols>
  <sheetData>
    <row r="1" spans="1:14" ht="15.75" customHeight="1">
      <c r="A1" s="112" t="s">
        <v>225</v>
      </c>
      <c r="B1" s="101"/>
      <c r="D1" s="112" t="s">
        <v>226</v>
      </c>
      <c r="E1" s="101"/>
      <c r="F1" s="101"/>
      <c r="G1" s="101"/>
      <c r="I1" s="112" t="s">
        <v>227</v>
      </c>
      <c r="J1" s="101"/>
      <c r="K1" s="101"/>
      <c r="M1" s="11" t="s">
        <v>228</v>
      </c>
      <c r="N1" s="11" t="s">
        <v>229</v>
      </c>
    </row>
    <row r="2" spans="1:14" ht="15.75" customHeight="1">
      <c r="A2" s="64" t="s">
        <v>1</v>
      </c>
      <c r="B2" s="11" t="s">
        <v>117</v>
      </c>
      <c r="D2" s="64" t="s">
        <v>1</v>
      </c>
      <c r="E2" s="11" t="s">
        <v>117</v>
      </c>
      <c r="F2" s="64" t="s">
        <v>1</v>
      </c>
      <c r="G2" s="11" t="s">
        <v>117</v>
      </c>
      <c r="I2" s="64" t="s">
        <v>1</v>
      </c>
      <c r="J2" s="11" t="s">
        <v>222</v>
      </c>
      <c r="K2" s="8" t="s">
        <v>223</v>
      </c>
      <c r="M2" s="7" t="s">
        <v>102</v>
      </c>
      <c r="N2" s="65">
        <f>AVERAGE($B$3:$B$7)</f>
        <v>5.6</v>
      </c>
    </row>
    <row r="3" spans="1:14" ht="15.75" customHeight="1">
      <c r="A3" s="12" t="s">
        <v>103</v>
      </c>
      <c r="B3" s="12">
        <v>2</v>
      </c>
      <c r="D3" s="5" t="s">
        <v>48</v>
      </c>
      <c r="E3" s="5">
        <v>4</v>
      </c>
      <c r="F3" s="5" t="s">
        <v>78</v>
      </c>
      <c r="G3" s="5">
        <v>7</v>
      </c>
      <c r="I3" s="5" t="s">
        <v>45</v>
      </c>
      <c r="J3" s="34">
        <v>8</v>
      </c>
      <c r="K3" s="5">
        <v>8</v>
      </c>
      <c r="M3" s="7" t="s">
        <v>230</v>
      </c>
      <c r="N3" s="65">
        <f>AVERAGE($E$3:$E$16,$G$3:$G$16)</f>
        <v>7.4642857142857144</v>
      </c>
    </row>
    <row r="4" spans="1:14" ht="15.75" customHeight="1">
      <c r="A4" s="12" t="s">
        <v>104</v>
      </c>
      <c r="B4" s="12">
        <v>7</v>
      </c>
      <c r="D4" s="5" t="s">
        <v>50</v>
      </c>
      <c r="E4" s="5">
        <v>6</v>
      </c>
      <c r="F4" s="5" t="s">
        <v>79</v>
      </c>
      <c r="G4" s="5">
        <v>12</v>
      </c>
      <c r="I4" s="5" t="s">
        <v>46</v>
      </c>
      <c r="J4" s="34">
        <v>8</v>
      </c>
      <c r="K4" s="5">
        <v>8</v>
      </c>
      <c r="M4" s="7" t="s">
        <v>227</v>
      </c>
      <c r="N4" s="65">
        <f>AVERAGE($J$3:$J$18)</f>
        <v>7.9375</v>
      </c>
    </row>
    <row r="5" spans="1:14" ht="15.75" customHeight="1">
      <c r="A5" s="12" t="s">
        <v>189</v>
      </c>
      <c r="B5" s="12">
        <v>5</v>
      </c>
      <c r="D5" s="5" t="s">
        <v>52</v>
      </c>
      <c r="E5" s="5">
        <v>7</v>
      </c>
      <c r="F5" s="5" t="s">
        <v>80</v>
      </c>
      <c r="G5" s="5">
        <v>9</v>
      </c>
      <c r="I5" s="5" t="s">
        <v>47</v>
      </c>
      <c r="J5" s="34">
        <v>7</v>
      </c>
      <c r="K5" s="7">
        <v>10</v>
      </c>
      <c r="M5" s="7" t="s">
        <v>231</v>
      </c>
      <c r="N5" s="65">
        <f>AVERAGE($K$3:$K$18)</f>
        <v>11.25</v>
      </c>
    </row>
    <row r="6" spans="1:14" ht="15.75" customHeight="1">
      <c r="A6" s="12" t="s">
        <v>107</v>
      </c>
      <c r="B6" s="12">
        <v>8</v>
      </c>
      <c r="D6" s="5" t="s">
        <v>53</v>
      </c>
      <c r="E6" s="5">
        <v>10</v>
      </c>
      <c r="F6" s="5" t="s">
        <v>81</v>
      </c>
      <c r="G6" s="5">
        <v>10</v>
      </c>
      <c r="I6" s="5" t="s">
        <v>138</v>
      </c>
      <c r="J6" s="5">
        <v>8</v>
      </c>
      <c r="K6" s="7">
        <v>11</v>
      </c>
    </row>
    <row r="7" spans="1:14" ht="15.75" customHeight="1">
      <c r="A7" s="12" t="s">
        <v>108</v>
      </c>
      <c r="B7" s="12">
        <v>6</v>
      </c>
      <c r="D7" s="5" t="s">
        <v>56</v>
      </c>
      <c r="E7" s="5">
        <v>7</v>
      </c>
      <c r="F7" s="5" t="s">
        <v>83</v>
      </c>
      <c r="G7" s="5">
        <v>6</v>
      </c>
      <c r="I7" s="5" t="s">
        <v>55</v>
      </c>
      <c r="J7" s="34">
        <v>6</v>
      </c>
      <c r="K7" s="7">
        <v>8</v>
      </c>
    </row>
    <row r="8" spans="1:14" ht="15.75" customHeight="1">
      <c r="D8" s="5" t="s">
        <v>58</v>
      </c>
      <c r="E8" s="5">
        <v>6</v>
      </c>
      <c r="F8" s="7" t="s">
        <v>84</v>
      </c>
      <c r="G8" s="7">
        <v>5</v>
      </c>
      <c r="I8" s="5" t="s">
        <v>57</v>
      </c>
      <c r="J8" s="5">
        <v>8</v>
      </c>
      <c r="K8" s="7">
        <v>13</v>
      </c>
    </row>
    <row r="9" spans="1:14" ht="15.75" customHeight="1">
      <c r="A9" s="12" t="s">
        <v>232</v>
      </c>
      <c r="B9" s="12">
        <f>AVERAGE($B$3:$B$7)</f>
        <v>5.6</v>
      </c>
      <c r="D9" s="7" t="s">
        <v>59</v>
      </c>
      <c r="E9" s="7">
        <v>9</v>
      </c>
      <c r="F9" s="5" t="s">
        <v>86</v>
      </c>
      <c r="G9" s="5">
        <v>9</v>
      </c>
      <c r="I9" s="7" t="s">
        <v>60</v>
      </c>
      <c r="J9" s="7">
        <v>8</v>
      </c>
      <c r="K9" s="7">
        <v>16</v>
      </c>
    </row>
    <row r="10" spans="1:14" ht="15.75" customHeight="1">
      <c r="D10" s="5" t="s">
        <v>63</v>
      </c>
      <c r="E10" s="5">
        <v>9</v>
      </c>
      <c r="F10" s="5" t="s">
        <v>87</v>
      </c>
      <c r="G10" s="5">
        <v>8</v>
      </c>
      <c r="I10" s="7" t="s">
        <v>61</v>
      </c>
      <c r="J10" s="7">
        <v>5</v>
      </c>
      <c r="K10" s="7">
        <v>15</v>
      </c>
    </row>
    <row r="11" spans="1:14" ht="15.75" customHeight="1">
      <c r="D11" s="5" t="s">
        <v>69</v>
      </c>
      <c r="E11" s="5">
        <v>6</v>
      </c>
      <c r="F11" s="5" t="s">
        <v>93</v>
      </c>
      <c r="G11" s="5">
        <v>6</v>
      </c>
      <c r="I11" s="5" t="s">
        <v>64</v>
      </c>
      <c r="J11" s="5">
        <v>6</v>
      </c>
      <c r="K11" s="7">
        <v>9</v>
      </c>
    </row>
    <row r="12" spans="1:14" ht="15.75" customHeight="1">
      <c r="D12" s="5" t="s">
        <v>70</v>
      </c>
      <c r="E12" s="5">
        <v>8</v>
      </c>
      <c r="F12" s="5" t="s">
        <v>96</v>
      </c>
      <c r="G12" s="5">
        <v>9</v>
      </c>
      <c r="I12" s="5" t="s">
        <v>65</v>
      </c>
      <c r="J12" s="5">
        <v>6</v>
      </c>
      <c r="K12" s="7">
        <v>13</v>
      </c>
    </row>
    <row r="13" spans="1:14" ht="15.75" customHeight="1">
      <c r="D13" s="5" t="s">
        <v>74</v>
      </c>
      <c r="E13" s="5">
        <v>3</v>
      </c>
      <c r="F13" s="5" t="s">
        <v>98</v>
      </c>
      <c r="G13" s="5">
        <v>12</v>
      </c>
      <c r="I13" s="5" t="s">
        <v>66</v>
      </c>
      <c r="J13" s="5">
        <v>7</v>
      </c>
      <c r="K13" s="7">
        <v>10</v>
      </c>
    </row>
    <row r="14" spans="1:14" ht="15.75" customHeight="1">
      <c r="D14" s="5" t="s">
        <v>75</v>
      </c>
      <c r="E14" s="5">
        <v>6</v>
      </c>
      <c r="F14" s="5" t="s">
        <v>99</v>
      </c>
      <c r="G14" s="5">
        <v>9</v>
      </c>
      <c r="I14" s="5" t="s">
        <v>68</v>
      </c>
      <c r="J14" s="5">
        <v>16</v>
      </c>
      <c r="K14" s="7">
        <v>15</v>
      </c>
    </row>
    <row r="15" spans="1:14" ht="15.75" customHeight="1">
      <c r="D15" s="5" t="s">
        <v>76</v>
      </c>
      <c r="E15" s="5">
        <v>7</v>
      </c>
      <c r="F15" s="5" t="s">
        <v>100</v>
      </c>
      <c r="G15" s="5">
        <v>7</v>
      </c>
      <c r="I15" s="5" t="s">
        <v>71</v>
      </c>
      <c r="J15" s="5">
        <v>6</v>
      </c>
      <c r="K15" s="7">
        <v>13</v>
      </c>
    </row>
    <row r="16" spans="1:14" ht="15.75" customHeight="1">
      <c r="D16" s="23" t="s">
        <v>77</v>
      </c>
      <c r="E16" s="23">
        <v>4</v>
      </c>
      <c r="F16" s="5" t="s">
        <v>101</v>
      </c>
      <c r="G16" s="5">
        <v>8</v>
      </c>
      <c r="I16" s="5" t="s">
        <v>88</v>
      </c>
      <c r="J16" s="34">
        <v>8</v>
      </c>
      <c r="K16" s="7">
        <v>11</v>
      </c>
    </row>
    <row r="17" spans="4:11" ht="15.75" customHeight="1">
      <c r="I17" s="5" t="s">
        <v>92</v>
      </c>
      <c r="J17" s="5">
        <v>9</v>
      </c>
      <c r="K17" s="7">
        <v>9</v>
      </c>
    </row>
    <row r="18" spans="4:11" ht="15.75" customHeight="1">
      <c r="D18" s="12" t="s">
        <v>233</v>
      </c>
      <c r="E18" s="12">
        <f>AVERAGE($E$3:$E$16,$G$3:$G$16)</f>
        <v>7.4642857142857144</v>
      </c>
      <c r="I18" s="5" t="s">
        <v>94</v>
      </c>
      <c r="J18" s="5">
        <v>11</v>
      </c>
      <c r="K18" s="7">
        <v>11</v>
      </c>
    </row>
    <row r="20" spans="4:11" ht="15.75" customHeight="1">
      <c r="I20" s="12" t="s">
        <v>233</v>
      </c>
      <c r="J20" s="12">
        <f>AVERAGE($J$3:$J$18)</f>
        <v>7.9375</v>
      </c>
      <c r="K20" s="12">
        <f>AVERAGE($K$3:$K$18)</f>
        <v>11.25</v>
      </c>
    </row>
  </sheetData>
  <mergeCells count="3">
    <mergeCell ref="A1:B1"/>
    <mergeCell ref="D1:G1"/>
    <mergeCell ref="I1:K1"/>
  </mergeCells>
  <phoneticPr fontId="37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37"/>
  <sheetViews>
    <sheetView workbookViewId="0"/>
  </sheetViews>
  <sheetFormatPr baseColWidth="10" defaultColWidth="12.6640625" defaultRowHeight="15.75" customHeight="1"/>
  <cols>
    <col min="1" max="2" width="18.5" customWidth="1"/>
    <col min="3" max="32" width="2.1640625" customWidth="1"/>
  </cols>
  <sheetData>
    <row r="1" spans="1:32" ht="15.75" customHeight="1">
      <c r="A1" s="66" t="s">
        <v>234</v>
      </c>
      <c r="B1" s="67" t="s">
        <v>235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  <c r="AA1" s="2"/>
      <c r="AB1" s="2"/>
      <c r="AC1" s="2"/>
      <c r="AD1" s="2"/>
      <c r="AE1" s="2"/>
      <c r="AF1" s="2"/>
    </row>
    <row r="2" spans="1:32" ht="15.75" customHeight="1">
      <c r="A2" s="1" t="s">
        <v>12</v>
      </c>
      <c r="B2" s="68" t="s">
        <v>236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4"/>
      <c r="AA2" s="2"/>
      <c r="AB2" s="2"/>
      <c r="AC2" s="2"/>
      <c r="AD2" s="2"/>
      <c r="AE2" s="2"/>
      <c r="AF2" s="2"/>
    </row>
    <row r="3" spans="1:32" ht="15.75" customHeight="1">
      <c r="A3" s="1" t="s">
        <v>13</v>
      </c>
      <c r="B3" s="1" t="s">
        <v>13</v>
      </c>
    </row>
    <row r="4" spans="1:32" ht="15.75" customHeight="1">
      <c r="A4" s="1" t="s">
        <v>14</v>
      </c>
      <c r="B4" s="68" t="s">
        <v>237</v>
      </c>
    </row>
    <row r="5" spans="1:32" ht="15.75" customHeight="1">
      <c r="A5" s="1" t="s">
        <v>15</v>
      </c>
      <c r="B5" s="1" t="s">
        <v>15</v>
      </c>
    </row>
    <row r="6" spans="1:32" ht="15.75" customHeight="1">
      <c r="A6" s="1" t="s">
        <v>118</v>
      </c>
      <c r="B6" s="1" t="s">
        <v>118</v>
      </c>
    </row>
    <row r="7" spans="1:32" ht="15.75" customHeight="1">
      <c r="A7" s="1" t="s">
        <v>17</v>
      </c>
      <c r="B7" s="68" t="s">
        <v>238</v>
      </c>
    </row>
    <row r="8" spans="1:32" ht="15.75" customHeight="1">
      <c r="A8" s="1" t="s">
        <v>18</v>
      </c>
      <c r="B8" s="68" t="s">
        <v>239</v>
      </c>
    </row>
    <row r="9" spans="1:32" ht="15.75" customHeight="1">
      <c r="A9" s="1" t="s">
        <v>19</v>
      </c>
      <c r="B9" s="68" t="s">
        <v>19</v>
      </c>
    </row>
    <row r="10" spans="1:32" ht="15.75" customHeight="1">
      <c r="A10" s="1" t="s">
        <v>195</v>
      </c>
      <c r="B10" s="1" t="s">
        <v>119</v>
      </c>
    </row>
    <row r="11" spans="1:32" ht="15.75" customHeight="1">
      <c r="A11" s="1" t="s">
        <v>21</v>
      </c>
      <c r="B11" s="1" t="s">
        <v>21</v>
      </c>
    </row>
    <row r="12" spans="1:32" ht="15.75" customHeight="1">
      <c r="A12" s="1" t="s">
        <v>22</v>
      </c>
      <c r="B12" s="68" t="s">
        <v>240</v>
      </c>
    </row>
    <row r="13" spans="1:32" ht="15.75" customHeight="1">
      <c r="A13" s="1" t="s">
        <v>23</v>
      </c>
      <c r="B13" s="1" t="s">
        <v>23</v>
      </c>
    </row>
    <row r="14" spans="1:32" ht="15.75" customHeight="1">
      <c r="A14" s="1" t="s">
        <v>24</v>
      </c>
      <c r="B14" s="1" t="s">
        <v>24</v>
      </c>
    </row>
    <row r="15" spans="1:32" ht="15.75" customHeight="1">
      <c r="A15" s="1" t="s">
        <v>25</v>
      </c>
      <c r="B15" s="68" t="s">
        <v>241</v>
      </c>
    </row>
    <row r="16" spans="1:32" ht="15.75" customHeight="1">
      <c r="A16" s="1" t="s">
        <v>26</v>
      </c>
      <c r="B16" s="1" t="s">
        <v>26</v>
      </c>
    </row>
    <row r="17" spans="1:2" ht="15.75" customHeight="1">
      <c r="A17" s="1" t="s">
        <v>120</v>
      </c>
      <c r="B17" s="1" t="s">
        <v>120</v>
      </c>
    </row>
    <row r="18" spans="1:2" ht="15.75" customHeight="1">
      <c r="A18" s="1" t="s">
        <v>28</v>
      </c>
      <c r="B18" s="1" t="s">
        <v>28</v>
      </c>
    </row>
    <row r="19" spans="1:2" ht="15.75" customHeight="1">
      <c r="A19" s="1" t="s">
        <v>29</v>
      </c>
      <c r="B19" s="1" t="s">
        <v>29</v>
      </c>
    </row>
    <row r="20" spans="1:2" ht="15.75" customHeight="1">
      <c r="A20" s="1" t="s">
        <v>30</v>
      </c>
      <c r="B20" s="1" t="s">
        <v>30</v>
      </c>
    </row>
    <row r="21" spans="1:2" ht="15.75" customHeight="1">
      <c r="A21" s="1" t="s">
        <v>31</v>
      </c>
      <c r="B21" s="68" t="s">
        <v>242</v>
      </c>
    </row>
    <row r="22" spans="1:2" ht="15.75" customHeight="1">
      <c r="A22" s="1" t="s">
        <v>32</v>
      </c>
      <c r="B22" s="68" t="s">
        <v>243</v>
      </c>
    </row>
    <row r="23" spans="1:2" ht="15.75" customHeight="1">
      <c r="A23" s="1" t="s">
        <v>33</v>
      </c>
      <c r="B23" s="68" t="s">
        <v>244</v>
      </c>
    </row>
    <row r="24" spans="1:2" ht="15.75" customHeight="1">
      <c r="A24" s="1" t="s">
        <v>34</v>
      </c>
      <c r="B24" s="68" t="s">
        <v>245</v>
      </c>
    </row>
    <row r="25" spans="1:2" ht="15.75" customHeight="1">
      <c r="A25" s="1" t="s">
        <v>35</v>
      </c>
      <c r="B25" s="68" t="s">
        <v>246</v>
      </c>
    </row>
    <row r="26" spans="1:2" ht="15.75" customHeight="1">
      <c r="A26" s="1" t="s">
        <v>36</v>
      </c>
      <c r="B26" s="1" t="s">
        <v>36</v>
      </c>
    </row>
    <row r="27" spans="1:2" ht="15.75" customHeight="1">
      <c r="A27" s="3" t="s">
        <v>37</v>
      </c>
      <c r="B27" s="3" t="s">
        <v>37</v>
      </c>
    </row>
    <row r="28" spans="1:2" ht="15.75" customHeight="1">
      <c r="A28" s="1" t="s">
        <v>38</v>
      </c>
      <c r="B28" s="68" t="s">
        <v>38</v>
      </c>
    </row>
    <row r="29" spans="1:2" ht="15.75" customHeight="1">
      <c r="A29" s="1" t="s">
        <v>39</v>
      </c>
      <c r="B29" s="1" t="s">
        <v>39</v>
      </c>
    </row>
    <row r="30" spans="1:2" ht="15.75" customHeight="1">
      <c r="A30" s="1" t="s">
        <v>40</v>
      </c>
      <c r="B30" s="68" t="s">
        <v>247</v>
      </c>
    </row>
    <row r="31" spans="1:2" ht="15.75" customHeight="1">
      <c r="A31" s="1" t="s">
        <v>41</v>
      </c>
      <c r="B31" s="68" t="s">
        <v>41</v>
      </c>
    </row>
    <row r="32" spans="1:2" ht="15.75" customHeight="1">
      <c r="A32" s="1" t="s">
        <v>42</v>
      </c>
      <c r="B32" s="1" t="s">
        <v>42</v>
      </c>
    </row>
    <row r="33" spans="1:2" ht="15.75" customHeight="1">
      <c r="A33" s="1" t="s">
        <v>43</v>
      </c>
      <c r="B33" s="68" t="s">
        <v>199</v>
      </c>
    </row>
    <row r="34" spans="1:2" ht="15.75" customHeight="1">
      <c r="B34" s="68" t="s">
        <v>200</v>
      </c>
    </row>
    <row r="35" spans="1:2" ht="15.75" customHeight="1">
      <c r="B35" s="68" t="s">
        <v>201</v>
      </c>
    </row>
    <row r="36" spans="1:2" ht="15.75" customHeight="1">
      <c r="B36" s="68" t="s">
        <v>202</v>
      </c>
    </row>
    <row r="37" spans="1:2" ht="15.75" customHeight="1">
      <c r="B37" s="68" t="s">
        <v>203</v>
      </c>
    </row>
  </sheetData>
  <phoneticPr fontId="3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fitToPage="1"/>
  </sheetPr>
  <dimension ref="A1:AP103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2.6640625" defaultRowHeight="15.75" customHeight="1"/>
  <cols>
    <col min="1" max="1" width="11.5" customWidth="1"/>
    <col min="3" max="6" width="3" customWidth="1"/>
    <col min="7" max="7" width="3.1640625" customWidth="1"/>
    <col min="8" max="9" width="2.6640625" customWidth="1"/>
    <col min="10" max="27" width="3" customWidth="1"/>
    <col min="28" max="28" width="4.83203125" customWidth="1"/>
    <col min="29" max="34" width="3" customWidth="1"/>
    <col min="35" max="35" width="3.5" customWidth="1"/>
    <col min="36" max="36" width="10.5" customWidth="1"/>
    <col min="37" max="37" width="9.33203125" customWidth="1"/>
    <col min="38" max="38" width="88.33203125" customWidth="1"/>
    <col min="39" max="39" width="36.6640625" customWidth="1"/>
    <col min="40" max="40" width="19.6640625" customWidth="1"/>
    <col min="41" max="42" width="31.83203125" customWidth="1"/>
  </cols>
  <sheetData>
    <row r="1" spans="1:42" ht="13">
      <c r="A1" s="102" t="s">
        <v>0</v>
      </c>
      <c r="B1" s="102" t="s">
        <v>1</v>
      </c>
      <c r="C1" s="102" t="s">
        <v>2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3" t="s">
        <v>3</v>
      </c>
      <c r="AJ1" s="1"/>
      <c r="AK1" s="1"/>
      <c r="AL1" s="1"/>
      <c r="AM1" s="102" t="s">
        <v>4</v>
      </c>
      <c r="AN1" s="1"/>
      <c r="AO1" s="1"/>
      <c r="AP1" s="1"/>
    </row>
    <row r="2" spans="1:42" ht="27.75" customHeight="1">
      <c r="A2" s="101"/>
      <c r="B2" s="101"/>
      <c r="C2" s="102" t="s">
        <v>5</v>
      </c>
      <c r="D2" s="101"/>
      <c r="E2" s="101"/>
      <c r="F2" s="101"/>
      <c r="G2" s="101"/>
      <c r="H2" s="102" t="s">
        <v>6</v>
      </c>
      <c r="I2" s="101"/>
      <c r="J2" s="101"/>
      <c r="K2" s="101"/>
      <c r="L2" s="101"/>
      <c r="M2" s="101"/>
      <c r="N2" s="102" t="s">
        <v>7</v>
      </c>
      <c r="O2" s="101"/>
      <c r="P2" s="101"/>
      <c r="Q2" s="101"/>
      <c r="R2" s="101"/>
      <c r="S2" s="101"/>
      <c r="T2" s="101"/>
      <c r="U2" s="101"/>
      <c r="V2" s="102" t="s">
        <v>8</v>
      </c>
      <c r="W2" s="101"/>
      <c r="X2" s="101"/>
      <c r="Y2" s="101"/>
      <c r="Z2" s="100" t="s">
        <v>9</v>
      </c>
      <c r="AA2" s="101"/>
      <c r="AB2" s="101"/>
      <c r="AC2" s="100" t="s">
        <v>10</v>
      </c>
      <c r="AD2" s="101"/>
      <c r="AE2" s="101"/>
      <c r="AF2" s="102" t="s">
        <v>11</v>
      </c>
      <c r="AG2" s="101"/>
      <c r="AH2" s="101"/>
      <c r="AI2" s="101"/>
      <c r="AJ2" s="1"/>
      <c r="AK2" s="1"/>
      <c r="AL2" s="1"/>
      <c r="AM2" s="101"/>
      <c r="AN2" s="1"/>
      <c r="AO2" s="1"/>
      <c r="AP2" s="1"/>
    </row>
    <row r="3" spans="1:42" ht="113">
      <c r="A3" s="101"/>
      <c r="B3" s="101"/>
      <c r="C3" s="2" t="s">
        <v>12</v>
      </c>
      <c r="D3" s="13" t="s">
        <v>13</v>
      </c>
      <c r="E3" s="13" t="s">
        <v>14</v>
      </c>
      <c r="F3" s="2" t="s">
        <v>15</v>
      </c>
      <c r="G3" s="2" t="s">
        <v>118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21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14" t="s">
        <v>120</v>
      </c>
      <c r="S3" s="2" t="s">
        <v>28</v>
      </c>
      <c r="T3" s="13" t="s">
        <v>29</v>
      </c>
      <c r="U3" s="2" t="s">
        <v>30</v>
      </c>
      <c r="V3" s="2" t="s">
        <v>31</v>
      </c>
      <c r="W3" s="2" t="s">
        <v>32</v>
      </c>
      <c r="X3" s="2" t="s">
        <v>33</v>
      </c>
      <c r="Y3" s="2" t="s">
        <v>34</v>
      </c>
      <c r="Z3" s="2" t="s">
        <v>35</v>
      </c>
      <c r="AA3" s="2" t="s">
        <v>36</v>
      </c>
      <c r="AB3" s="4" t="s">
        <v>37</v>
      </c>
      <c r="AC3" s="2" t="s">
        <v>38</v>
      </c>
      <c r="AD3" s="2" t="s">
        <v>39</v>
      </c>
      <c r="AE3" s="2" t="s">
        <v>40</v>
      </c>
      <c r="AF3" s="2" t="s">
        <v>41</v>
      </c>
      <c r="AG3" s="2" t="s">
        <v>42</v>
      </c>
      <c r="AH3" s="2" t="s">
        <v>43</v>
      </c>
      <c r="AI3" s="101"/>
      <c r="AJ3" s="1" t="s">
        <v>196</v>
      </c>
      <c r="AK3" s="1" t="s">
        <v>122</v>
      </c>
      <c r="AL3" s="1" t="s">
        <v>123</v>
      </c>
      <c r="AM3" s="101"/>
      <c r="AN3" s="1"/>
      <c r="AO3" s="1"/>
      <c r="AP3" s="1"/>
    </row>
    <row r="4" spans="1:42" ht="15.75" customHeight="1">
      <c r="A4" s="104" t="s">
        <v>44</v>
      </c>
      <c r="B4" s="113" t="s">
        <v>45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1"/>
      <c r="AJ4" s="70"/>
      <c r="AK4" s="72"/>
      <c r="AL4" s="72"/>
      <c r="AM4" s="70"/>
      <c r="AN4" s="70"/>
      <c r="AO4" s="70"/>
      <c r="AP4" s="70"/>
    </row>
    <row r="5" spans="1:42" ht="15.75" customHeight="1">
      <c r="A5" s="101"/>
      <c r="B5" s="101"/>
      <c r="C5" s="73" t="b">
        <f>ISNUMBER(SEARCH("precise location",AL5))</f>
        <v>1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5"/>
      <c r="AJ5" s="74">
        <v>284882215</v>
      </c>
      <c r="AK5" s="76"/>
      <c r="AL5" s="76" t="s">
        <v>248</v>
      </c>
      <c r="AM5" s="74" t="s">
        <v>198</v>
      </c>
      <c r="AN5" s="74"/>
      <c r="AO5" s="74" t="s">
        <v>127</v>
      </c>
      <c r="AP5" s="74"/>
    </row>
    <row r="6" spans="1:42" ht="15.75" customHeight="1">
      <c r="A6" s="101"/>
      <c r="B6" s="113" t="s">
        <v>46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1"/>
      <c r="AJ6" s="70"/>
      <c r="AK6" s="72"/>
      <c r="AL6" s="72"/>
      <c r="AM6" s="70"/>
      <c r="AN6" s="70"/>
      <c r="AO6" s="21"/>
      <c r="AP6" s="21"/>
    </row>
    <row r="7" spans="1:42" ht="15.75" customHeight="1">
      <c r="A7" s="101"/>
      <c r="B7" s="101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5"/>
      <c r="AJ7" s="74">
        <v>389801252</v>
      </c>
      <c r="AK7" s="76"/>
      <c r="AL7" s="76" t="s">
        <v>249</v>
      </c>
      <c r="AM7" s="74"/>
      <c r="AN7" s="74"/>
      <c r="AO7" s="21" t="s">
        <v>128</v>
      </c>
      <c r="AP7" s="21"/>
    </row>
    <row r="8" spans="1:42" ht="15.75" customHeight="1">
      <c r="A8" s="101"/>
      <c r="B8" s="113" t="s">
        <v>47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1"/>
      <c r="AJ8" s="70"/>
      <c r="AK8" s="72"/>
      <c r="AL8" s="72"/>
      <c r="AM8" s="70"/>
      <c r="AN8" s="70"/>
      <c r="AO8" s="22"/>
      <c r="AP8" s="22"/>
    </row>
    <row r="9" spans="1:42" ht="15.75" customHeight="1">
      <c r="A9" s="101"/>
      <c r="B9" s="101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5"/>
      <c r="AJ9" s="74">
        <v>443904275</v>
      </c>
      <c r="AK9" s="76"/>
      <c r="AL9" s="76" t="s">
        <v>250</v>
      </c>
      <c r="AM9" s="74"/>
      <c r="AN9" s="74"/>
      <c r="AO9" s="22" t="s">
        <v>130</v>
      </c>
      <c r="AP9" s="22"/>
    </row>
    <row r="10" spans="1:42" ht="15.75" customHeight="1">
      <c r="A10" s="101"/>
      <c r="B10" s="113" t="s">
        <v>48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2"/>
      <c r="AL10" s="72"/>
      <c r="AM10" s="70"/>
      <c r="AN10" s="70"/>
      <c r="AO10" s="70"/>
      <c r="AP10" s="70"/>
    </row>
    <row r="11" spans="1:42" ht="15.75" customHeight="1">
      <c r="A11" s="101"/>
      <c r="B11" s="101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>
        <v>333903271</v>
      </c>
      <c r="AK11" s="76"/>
      <c r="AL11" s="76" t="s">
        <v>251</v>
      </c>
      <c r="AM11" s="74"/>
      <c r="AN11" s="74"/>
      <c r="AO11" s="74"/>
      <c r="AP11" s="74"/>
    </row>
    <row r="12" spans="1:42" ht="15.75" customHeight="1">
      <c r="A12" s="101"/>
      <c r="B12" s="113" t="s">
        <v>50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2"/>
      <c r="AM12" s="70"/>
      <c r="AN12" s="70"/>
      <c r="AO12" s="70"/>
      <c r="AP12" s="70"/>
    </row>
    <row r="13" spans="1:42" ht="15.75" customHeight="1">
      <c r="A13" s="101"/>
      <c r="B13" s="101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>
        <v>333903271</v>
      </c>
      <c r="AK13" s="74" t="s">
        <v>132</v>
      </c>
      <c r="AL13" s="76" t="s">
        <v>252</v>
      </c>
      <c r="AM13" s="74" t="s">
        <v>135</v>
      </c>
      <c r="AN13" s="74"/>
      <c r="AO13" s="74"/>
      <c r="AP13" s="74"/>
    </row>
    <row r="14" spans="1:42" ht="15.75" customHeight="1">
      <c r="A14" s="104" t="s">
        <v>51</v>
      </c>
      <c r="B14" s="113" t="s">
        <v>52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2"/>
      <c r="AM14" s="70"/>
      <c r="AN14" s="70"/>
      <c r="AO14" s="70"/>
      <c r="AP14" s="70"/>
    </row>
    <row r="15" spans="1:42" ht="15.75" customHeight="1">
      <c r="A15" s="101"/>
      <c r="B15" s="101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>
        <v>585027354</v>
      </c>
      <c r="AK15" s="74" t="s">
        <v>132</v>
      </c>
      <c r="AL15" s="76" t="s">
        <v>253</v>
      </c>
      <c r="AM15" s="74"/>
      <c r="AN15" s="74"/>
      <c r="AO15" s="74"/>
      <c r="AP15" s="74"/>
    </row>
    <row r="16" spans="1:42" ht="15.75" customHeight="1">
      <c r="A16" s="101"/>
      <c r="B16" s="114" t="s">
        <v>53</v>
      </c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2"/>
      <c r="AM16" s="70"/>
      <c r="AN16" s="70"/>
      <c r="AO16" s="70"/>
      <c r="AP16" s="70"/>
    </row>
    <row r="17" spans="1:42" ht="15.75" customHeight="1">
      <c r="A17" s="101"/>
      <c r="B17" s="101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>
        <v>367003839</v>
      </c>
      <c r="AK17" s="74" t="s">
        <v>132</v>
      </c>
      <c r="AL17" s="76" t="s">
        <v>254</v>
      </c>
      <c r="AM17" s="74"/>
      <c r="AN17" s="74"/>
      <c r="AO17" s="74"/>
      <c r="AP17" s="74"/>
    </row>
    <row r="18" spans="1:42" ht="15.75" customHeight="1">
      <c r="A18" s="101"/>
      <c r="B18" s="113" t="s">
        <v>138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1"/>
      <c r="AJ18" s="70"/>
      <c r="AK18" s="70"/>
      <c r="AL18" s="72"/>
      <c r="AM18" s="70"/>
      <c r="AN18" s="70"/>
      <c r="AO18" s="70"/>
      <c r="AP18" s="70"/>
    </row>
    <row r="19" spans="1:42" ht="15.75" customHeight="1">
      <c r="A19" s="101"/>
      <c r="B19" s="101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5"/>
      <c r="AJ19" s="74">
        <v>295646461</v>
      </c>
      <c r="AK19" s="74"/>
      <c r="AL19" s="76" t="s">
        <v>255</v>
      </c>
      <c r="AM19" s="74"/>
      <c r="AN19" s="74"/>
      <c r="AO19" s="74"/>
      <c r="AP19" s="74"/>
    </row>
    <row r="20" spans="1:42" ht="15.75" customHeight="1">
      <c r="A20" s="101"/>
      <c r="B20" s="113" t="s">
        <v>55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1"/>
      <c r="AJ20" s="70"/>
      <c r="AK20" s="70"/>
      <c r="AL20" s="72"/>
      <c r="AM20" s="70"/>
      <c r="AN20" s="70"/>
      <c r="AO20" s="70"/>
      <c r="AP20" s="70"/>
    </row>
    <row r="21" spans="1:42" ht="15.75" customHeight="1">
      <c r="A21" s="101"/>
      <c r="B21" s="101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5"/>
      <c r="AJ21" s="74">
        <v>368677368</v>
      </c>
      <c r="AK21" s="74"/>
      <c r="AL21" s="76" t="s">
        <v>256</v>
      </c>
      <c r="AM21" s="74" t="s">
        <v>141</v>
      </c>
      <c r="AN21" s="74"/>
      <c r="AO21" s="74"/>
      <c r="AP21" s="74"/>
    </row>
    <row r="22" spans="1:42" ht="15.75" customHeight="1">
      <c r="A22" s="101"/>
      <c r="B22" s="113" t="s">
        <v>56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2"/>
      <c r="AM22" s="70"/>
      <c r="AN22" s="70"/>
      <c r="AO22" s="70"/>
      <c r="AP22" s="70"/>
    </row>
    <row r="23" spans="1:42" ht="15.75" customHeight="1">
      <c r="A23" s="101"/>
      <c r="B23" s="101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>
        <v>529379082</v>
      </c>
      <c r="AK23" s="74" t="s">
        <v>132</v>
      </c>
      <c r="AL23" s="76" t="s">
        <v>257</v>
      </c>
      <c r="AM23" s="74"/>
      <c r="AN23" s="74"/>
      <c r="AO23" s="74"/>
      <c r="AP23" s="74"/>
    </row>
    <row r="24" spans="1:42" ht="15.75" customHeight="1">
      <c r="A24" s="101"/>
      <c r="B24" s="113" t="s">
        <v>57</v>
      </c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1"/>
      <c r="AJ24" s="70"/>
      <c r="AK24" s="70"/>
      <c r="AL24" s="72"/>
      <c r="AM24" s="70"/>
      <c r="AN24" s="70"/>
      <c r="AO24" s="70"/>
      <c r="AP24" s="70"/>
    </row>
    <row r="25" spans="1:42" ht="15.75" customHeight="1">
      <c r="A25" s="101"/>
      <c r="B25" s="101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5"/>
      <c r="AJ25" s="74">
        <v>284910350</v>
      </c>
      <c r="AK25" s="74"/>
      <c r="AL25" s="76" t="s">
        <v>258</v>
      </c>
      <c r="AM25" s="74"/>
      <c r="AN25" s="74"/>
      <c r="AO25" s="74"/>
      <c r="AP25" s="74"/>
    </row>
    <row r="26" spans="1:42" ht="15.75" customHeight="1">
      <c r="A26" s="101"/>
      <c r="B26" s="113" t="s">
        <v>58</v>
      </c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2"/>
      <c r="AM26" s="70"/>
      <c r="AN26" s="70"/>
      <c r="AO26" s="70"/>
      <c r="AP26" s="70"/>
    </row>
    <row r="27" spans="1:42" ht="15.75" customHeight="1">
      <c r="A27" s="101"/>
      <c r="B27" s="101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>
        <v>293622097</v>
      </c>
      <c r="AK27" s="74" t="s">
        <v>132</v>
      </c>
      <c r="AL27" s="76" t="s">
        <v>259</v>
      </c>
      <c r="AM27" s="74"/>
      <c r="AN27" s="74"/>
      <c r="AO27" s="74"/>
      <c r="AP27" s="74"/>
    </row>
    <row r="28" spans="1:42" ht="15.75" customHeight="1">
      <c r="A28" s="101"/>
      <c r="B28" s="113" t="s">
        <v>59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2"/>
      <c r="AM28" s="70"/>
      <c r="AN28" s="70"/>
      <c r="AO28" s="70"/>
      <c r="AP28" s="70"/>
    </row>
    <row r="29" spans="1:42" ht="15.75" customHeight="1">
      <c r="A29" s="101"/>
      <c r="B29" s="101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>
        <v>401626263</v>
      </c>
      <c r="AK29" s="74" t="s">
        <v>132</v>
      </c>
      <c r="AL29" s="76" t="s">
        <v>260</v>
      </c>
      <c r="AM29" s="74"/>
      <c r="AN29" s="74"/>
      <c r="AO29" s="74"/>
      <c r="AP29" s="74"/>
    </row>
    <row r="30" spans="1:42" ht="15.75" customHeight="1">
      <c r="A30" s="101"/>
      <c r="B30" s="113" t="s">
        <v>60</v>
      </c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1"/>
      <c r="AJ30" s="70"/>
      <c r="AK30" s="70"/>
      <c r="AL30" s="72"/>
      <c r="AM30" s="70"/>
      <c r="AN30" s="70"/>
      <c r="AO30" s="70"/>
      <c r="AP30" s="70"/>
    </row>
    <row r="31" spans="1:42" ht="15.75" customHeight="1">
      <c r="A31" s="101"/>
      <c r="B31" s="101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5"/>
      <c r="AJ31" s="74">
        <v>427916203</v>
      </c>
      <c r="AK31" s="74"/>
      <c r="AL31" s="76" t="s">
        <v>261</v>
      </c>
      <c r="AM31" s="74"/>
      <c r="AN31" s="74"/>
      <c r="AO31" s="74"/>
      <c r="AP31" s="74"/>
    </row>
    <row r="32" spans="1:42" ht="15.75" customHeight="1">
      <c r="A32" s="101"/>
      <c r="B32" s="113" t="s">
        <v>61</v>
      </c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1"/>
      <c r="AJ32" s="70"/>
      <c r="AK32" s="70"/>
      <c r="AL32" s="72"/>
      <c r="AM32" s="70"/>
      <c r="AN32" s="70"/>
      <c r="AO32" s="70"/>
      <c r="AP32" s="70"/>
    </row>
    <row r="33" spans="1:42" ht="15.75" customHeight="1">
      <c r="A33" s="101"/>
      <c r="B33" s="101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5"/>
      <c r="AJ33" s="74">
        <v>284876795</v>
      </c>
      <c r="AK33" s="74"/>
      <c r="AL33" s="76" t="s">
        <v>262</v>
      </c>
      <c r="AM33" s="74"/>
      <c r="AN33" s="74"/>
      <c r="AO33" s="74"/>
      <c r="AP33" s="74"/>
    </row>
    <row r="34" spans="1:42" ht="15.75" customHeight="1">
      <c r="A34" s="104" t="s">
        <v>62</v>
      </c>
      <c r="B34" s="113" t="s">
        <v>63</v>
      </c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2"/>
      <c r="AM34" s="70"/>
      <c r="AN34" s="70"/>
      <c r="AO34" s="70"/>
      <c r="AP34" s="70"/>
    </row>
    <row r="35" spans="1:42" ht="15.75" customHeight="1">
      <c r="A35" s="101"/>
      <c r="B35" s="101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>
        <v>297606951</v>
      </c>
      <c r="AK35" s="74"/>
      <c r="AL35" s="76" t="s">
        <v>263</v>
      </c>
      <c r="AM35" s="74"/>
      <c r="AN35" s="74"/>
      <c r="AO35" s="74"/>
      <c r="AP35" s="74"/>
    </row>
    <row r="36" spans="1:42" ht="15.75" customHeight="1">
      <c r="A36" s="101"/>
      <c r="B36" s="113" t="s">
        <v>64</v>
      </c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1"/>
      <c r="AJ36" s="70"/>
      <c r="AK36" s="70"/>
      <c r="AL36" s="70"/>
      <c r="AM36" s="70"/>
      <c r="AN36" s="70"/>
      <c r="AO36" s="70"/>
      <c r="AP36" s="70"/>
    </row>
    <row r="37" spans="1:42" ht="15.75" customHeight="1">
      <c r="A37" s="101"/>
      <c r="B37" s="101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5"/>
      <c r="AJ37" s="74">
        <v>282614216</v>
      </c>
      <c r="AK37" s="74"/>
      <c r="AL37" s="74"/>
      <c r="AM37" s="74"/>
      <c r="AN37" s="74"/>
      <c r="AO37" s="74"/>
      <c r="AP37" s="74"/>
    </row>
    <row r="38" spans="1:42" ht="15.75" customHeight="1">
      <c r="A38" s="101"/>
      <c r="B38" s="113" t="s">
        <v>65</v>
      </c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1"/>
      <c r="AJ38" s="70"/>
      <c r="AK38" s="70"/>
      <c r="AL38" s="70"/>
      <c r="AM38" s="70"/>
      <c r="AN38" s="70"/>
      <c r="AO38" s="70"/>
      <c r="AP38" s="70"/>
    </row>
    <row r="39" spans="1:42" ht="15.75" customHeight="1">
      <c r="A39" s="101"/>
      <c r="B39" s="101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5"/>
      <c r="AJ39" s="74"/>
      <c r="AK39" s="74"/>
      <c r="AL39" s="74"/>
      <c r="AM39" s="74"/>
      <c r="AN39" s="74"/>
      <c r="AO39" s="74"/>
      <c r="AP39" s="74"/>
    </row>
    <row r="40" spans="1:42" ht="15.75" customHeight="1">
      <c r="A40" s="101"/>
      <c r="B40" s="113" t="s">
        <v>66</v>
      </c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1"/>
      <c r="AJ40" s="70"/>
      <c r="AK40" s="70"/>
      <c r="AL40" s="70"/>
      <c r="AM40" s="70"/>
      <c r="AN40" s="70"/>
      <c r="AO40" s="70"/>
      <c r="AP40" s="70"/>
    </row>
    <row r="41" spans="1:42" ht="15.75" customHeight="1">
      <c r="A41" s="101"/>
      <c r="B41" s="101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5"/>
      <c r="AJ41" s="74"/>
      <c r="AK41" s="74"/>
      <c r="AL41" s="74"/>
      <c r="AM41" s="74"/>
      <c r="AN41" s="74"/>
      <c r="AO41" s="74"/>
      <c r="AP41" s="74"/>
    </row>
    <row r="42" spans="1:42" ht="15.75" customHeight="1">
      <c r="A42" s="104" t="s">
        <v>67</v>
      </c>
      <c r="B42" s="113" t="s">
        <v>68</v>
      </c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1"/>
      <c r="AJ42" s="70"/>
      <c r="AK42" s="70"/>
      <c r="AL42" s="70"/>
      <c r="AM42" s="70"/>
      <c r="AN42" s="70"/>
      <c r="AO42" s="70"/>
      <c r="AP42" s="70"/>
    </row>
    <row r="43" spans="1:42" ht="15.75" customHeight="1">
      <c r="A43" s="101"/>
      <c r="B43" s="101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5"/>
      <c r="AJ43" s="74"/>
      <c r="AK43" s="74"/>
      <c r="AL43" s="74"/>
      <c r="AM43" s="74"/>
      <c r="AN43" s="74"/>
      <c r="AO43" s="74"/>
      <c r="AP43" s="74"/>
    </row>
    <row r="44" spans="1:42" ht="15.75" customHeight="1">
      <c r="A44" s="101"/>
      <c r="B44" s="113" t="s">
        <v>69</v>
      </c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</row>
    <row r="45" spans="1:42" ht="15.75" customHeight="1">
      <c r="A45" s="101"/>
      <c r="B45" s="101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</row>
    <row r="46" spans="1:42" ht="15.75" customHeight="1">
      <c r="A46" s="101"/>
      <c r="B46" s="113" t="s">
        <v>70</v>
      </c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</row>
    <row r="47" spans="1:42" ht="15.75" customHeight="1">
      <c r="A47" s="101"/>
      <c r="B47" s="101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</row>
    <row r="48" spans="1:42" ht="15.75" customHeight="1">
      <c r="A48" s="101"/>
      <c r="B48" s="113" t="s">
        <v>71</v>
      </c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1"/>
      <c r="AJ48" s="70"/>
      <c r="AK48" s="70"/>
      <c r="AL48" s="70"/>
      <c r="AM48" s="70"/>
      <c r="AN48" s="70"/>
      <c r="AO48" s="70"/>
      <c r="AP48" s="70"/>
    </row>
    <row r="49" spans="1:42" ht="15.75" customHeight="1">
      <c r="A49" s="101"/>
      <c r="B49" s="101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5"/>
      <c r="AJ49" s="74"/>
      <c r="AK49" s="74"/>
      <c r="AL49" s="74"/>
      <c r="AM49" s="74"/>
      <c r="AN49" s="74"/>
      <c r="AO49" s="74"/>
      <c r="AP49" s="74"/>
    </row>
    <row r="50" spans="1:42" ht="15.75" customHeight="1">
      <c r="A50" s="104" t="s">
        <v>73</v>
      </c>
      <c r="B50" s="113" t="s">
        <v>74</v>
      </c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</row>
    <row r="51" spans="1:42" ht="15.75" customHeight="1">
      <c r="A51" s="101"/>
      <c r="B51" s="101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</row>
    <row r="52" spans="1:42" ht="15.75" customHeight="1">
      <c r="A52" s="101"/>
      <c r="B52" s="113" t="s">
        <v>75</v>
      </c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</row>
    <row r="53" spans="1:42" ht="15.75" customHeight="1">
      <c r="A53" s="101"/>
      <c r="B53" s="101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</row>
    <row r="54" spans="1:42" ht="15.75" customHeight="1">
      <c r="A54" s="101"/>
      <c r="B54" s="113" t="s">
        <v>76</v>
      </c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</row>
    <row r="55" spans="1:42" ht="15.75" customHeight="1">
      <c r="A55" s="101"/>
      <c r="B55" s="101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</row>
    <row r="56" spans="1:42" ht="15.75" customHeight="1">
      <c r="A56" s="101"/>
      <c r="B56" s="113" t="s">
        <v>77</v>
      </c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29"/>
      <c r="AK56" s="29"/>
      <c r="AL56" s="29"/>
      <c r="AM56" s="29"/>
      <c r="AN56" s="29"/>
      <c r="AO56" s="29"/>
      <c r="AP56" s="29"/>
    </row>
    <row r="57" spans="1:42" ht="15.75" customHeight="1">
      <c r="A57" s="101"/>
      <c r="B57" s="101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29"/>
      <c r="AK57" s="29"/>
      <c r="AL57" s="29"/>
      <c r="AM57" s="29" t="s">
        <v>160</v>
      </c>
      <c r="AN57" s="29"/>
      <c r="AO57" s="29"/>
      <c r="AP57" s="29"/>
    </row>
    <row r="58" spans="1:42" ht="15.75" customHeight="1">
      <c r="A58" s="101"/>
      <c r="B58" s="113" t="s">
        <v>78</v>
      </c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</row>
    <row r="59" spans="1:42" ht="15.75" customHeight="1">
      <c r="A59" s="101"/>
      <c r="B59" s="101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</row>
    <row r="60" spans="1:42" ht="15.75" customHeight="1">
      <c r="A60" s="101"/>
      <c r="B60" s="113" t="s">
        <v>79</v>
      </c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</row>
    <row r="61" spans="1:42" ht="15.75" customHeight="1">
      <c r="A61" s="101"/>
      <c r="B61" s="101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</row>
    <row r="62" spans="1:42" ht="15.75" customHeight="1">
      <c r="A62" s="101"/>
      <c r="B62" s="113" t="s">
        <v>80</v>
      </c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</row>
    <row r="63" spans="1:42" ht="15.75" customHeight="1">
      <c r="A63" s="101"/>
      <c r="B63" s="101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</row>
    <row r="64" spans="1:42" ht="15.75" customHeight="1">
      <c r="A64" s="101"/>
      <c r="B64" s="113" t="s">
        <v>81</v>
      </c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</row>
    <row r="65" spans="1:42" ht="15.75" customHeight="1">
      <c r="A65" s="101"/>
      <c r="B65" s="101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 t="s">
        <v>165</v>
      </c>
      <c r="AN65" s="74"/>
      <c r="AO65" s="74"/>
      <c r="AP65" s="74"/>
    </row>
    <row r="66" spans="1:42" ht="15.75" customHeight="1">
      <c r="A66" s="101"/>
      <c r="B66" s="113" t="s">
        <v>83</v>
      </c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</row>
    <row r="67" spans="1:42" ht="15.75" customHeight="1">
      <c r="A67" s="101"/>
      <c r="B67" s="101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 t="s">
        <v>167</v>
      </c>
      <c r="AN67" s="74"/>
      <c r="AO67" s="74"/>
      <c r="AP67" s="74"/>
    </row>
    <row r="68" spans="1:42" ht="15.75" customHeight="1">
      <c r="A68" s="101"/>
      <c r="B68" s="113" t="s">
        <v>84</v>
      </c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</row>
    <row r="69" spans="1:42" ht="15.75" customHeight="1">
      <c r="A69" s="101"/>
      <c r="B69" s="101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</row>
    <row r="70" spans="1:42" ht="15.75" customHeight="1">
      <c r="A70" s="104" t="s">
        <v>85</v>
      </c>
      <c r="B70" s="113" t="s">
        <v>86</v>
      </c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</row>
    <row r="71" spans="1:42" ht="15.75" customHeight="1">
      <c r="A71" s="101"/>
      <c r="B71" s="101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</row>
    <row r="72" spans="1:42" ht="15.75" customHeight="1">
      <c r="A72" s="101"/>
      <c r="B72" s="113" t="s">
        <v>87</v>
      </c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26"/>
      <c r="AK72" s="26"/>
      <c r="AL72" s="26"/>
      <c r="AM72" s="26"/>
      <c r="AN72" s="26"/>
      <c r="AO72" s="26"/>
      <c r="AP72" s="26"/>
    </row>
    <row r="73" spans="1:42" ht="15.75" customHeight="1">
      <c r="A73" s="101"/>
      <c r="B73" s="101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26"/>
      <c r="AK73" s="26"/>
      <c r="AL73" s="26"/>
      <c r="AM73" s="26" t="s">
        <v>171</v>
      </c>
      <c r="AN73" s="26"/>
      <c r="AO73" s="26"/>
      <c r="AP73" s="26"/>
    </row>
    <row r="74" spans="1:42" ht="15.75" customHeight="1">
      <c r="A74" s="101"/>
      <c r="B74" s="113" t="s">
        <v>88</v>
      </c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1"/>
      <c r="AJ74" s="70"/>
      <c r="AK74" s="70"/>
      <c r="AL74" s="70"/>
      <c r="AM74" s="70"/>
      <c r="AN74" s="70"/>
      <c r="AO74" s="70"/>
      <c r="AP74" s="70"/>
    </row>
    <row r="75" spans="1:42" ht="15.75" customHeight="1">
      <c r="A75" s="101"/>
      <c r="B75" s="101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5"/>
      <c r="AJ75" s="74"/>
      <c r="AK75" s="74"/>
      <c r="AL75" s="74"/>
      <c r="AM75" s="74"/>
      <c r="AN75" s="74"/>
      <c r="AO75" s="74"/>
      <c r="AP75" s="74"/>
    </row>
    <row r="76" spans="1:42" ht="15.75" customHeight="1">
      <c r="A76" s="104" t="s">
        <v>90</v>
      </c>
      <c r="B76" s="113" t="s">
        <v>91</v>
      </c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</row>
    <row r="77" spans="1:42" ht="15.75" customHeight="1">
      <c r="A77" s="101"/>
      <c r="B77" s="101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</row>
    <row r="78" spans="1:42" ht="15.75" customHeight="1">
      <c r="A78" s="101"/>
      <c r="B78" s="113" t="s">
        <v>92</v>
      </c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</row>
    <row r="79" spans="1:42" ht="15.75" customHeight="1">
      <c r="A79" s="101"/>
      <c r="B79" s="101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</row>
    <row r="80" spans="1:42" ht="15.75" customHeight="1">
      <c r="A80" s="101"/>
      <c r="B80" s="113" t="s">
        <v>93</v>
      </c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</row>
    <row r="81" spans="1:42" ht="15.75" customHeight="1">
      <c r="A81" s="101"/>
      <c r="B81" s="101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</row>
    <row r="82" spans="1:42" ht="15.75" customHeight="1">
      <c r="A82" s="101"/>
      <c r="B82" s="113" t="s">
        <v>94</v>
      </c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</row>
    <row r="83" spans="1:42" ht="15.75" customHeight="1">
      <c r="A83" s="101"/>
      <c r="B83" s="101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</row>
    <row r="84" spans="1:42" ht="15.75" customHeight="1">
      <c r="A84" s="104" t="s">
        <v>95</v>
      </c>
      <c r="B84" s="113" t="s">
        <v>96</v>
      </c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1"/>
      <c r="AJ84" s="70"/>
      <c r="AK84" s="70"/>
      <c r="AL84" s="70"/>
      <c r="AM84" s="70"/>
      <c r="AN84" s="70"/>
      <c r="AO84" s="70"/>
      <c r="AP84" s="70"/>
    </row>
    <row r="85" spans="1:42" ht="15.75" customHeight="1">
      <c r="A85" s="101"/>
      <c r="B85" s="101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5"/>
      <c r="AJ85" s="74"/>
      <c r="AK85" s="74"/>
      <c r="AL85" s="74"/>
      <c r="AM85" s="74"/>
      <c r="AN85" s="74"/>
      <c r="AO85" s="74"/>
      <c r="AP85" s="74"/>
    </row>
    <row r="86" spans="1:42" ht="15.75" customHeight="1">
      <c r="A86" s="101"/>
      <c r="B86" s="113" t="s">
        <v>98</v>
      </c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</row>
    <row r="87" spans="1:42" ht="15.75" customHeight="1">
      <c r="A87" s="101"/>
      <c r="B87" s="101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</row>
    <row r="88" spans="1:42" ht="15.75" customHeight="1">
      <c r="A88" s="101"/>
      <c r="B88" s="113" t="s">
        <v>99</v>
      </c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</row>
    <row r="89" spans="1:42" ht="15.75" customHeight="1">
      <c r="A89" s="101"/>
      <c r="B89" s="101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 t="s">
        <v>183</v>
      </c>
      <c r="AN89" s="74"/>
      <c r="AO89" s="74"/>
      <c r="AP89" s="74"/>
    </row>
    <row r="90" spans="1:42" ht="15.75" customHeight="1">
      <c r="A90" s="101"/>
      <c r="B90" s="113" t="s">
        <v>100</v>
      </c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</row>
    <row r="91" spans="1:42" ht="15.75" customHeight="1">
      <c r="A91" s="101"/>
      <c r="B91" s="101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 t="s">
        <v>183</v>
      </c>
      <c r="AN91" s="74"/>
      <c r="AO91" s="74"/>
      <c r="AP91" s="74"/>
    </row>
    <row r="92" spans="1:42" ht="15.75" customHeight="1">
      <c r="A92" s="101"/>
      <c r="B92" s="113" t="s">
        <v>101</v>
      </c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1"/>
      <c r="AJ92" s="70"/>
      <c r="AK92" s="70"/>
      <c r="AL92" s="70"/>
      <c r="AM92" s="70"/>
      <c r="AN92" s="70"/>
      <c r="AO92" s="70"/>
      <c r="AP92" s="70"/>
    </row>
    <row r="93" spans="1:42" ht="15.75" customHeight="1">
      <c r="A93" s="101"/>
      <c r="B93" s="101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5"/>
      <c r="AJ93" s="74"/>
      <c r="AK93" s="74"/>
      <c r="AL93" s="74"/>
      <c r="AM93" s="74"/>
      <c r="AN93" s="74"/>
      <c r="AO93" s="74"/>
      <c r="AP93" s="74"/>
    </row>
    <row r="94" spans="1:42" ht="15.75" customHeight="1">
      <c r="A94" s="104" t="s">
        <v>102</v>
      </c>
      <c r="B94" s="113" t="s">
        <v>103</v>
      </c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29"/>
      <c r="AK94" s="29"/>
      <c r="AL94" s="29"/>
      <c r="AM94" s="29"/>
      <c r="AN94" s="29"/>
      <c r="AO94" s="29"/>
      <c r="AP94" s="29"/>
    </row>
    <row r="95" spans="1:42" ht="15.75" customHeight="1">
      <c r="A95" s="101"/>
      <c r="B95" s="101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29"/>
      <c r="AK95" s="29"/>
      <c r="AL95" s="29"/>
      <c r="AM95" s="29" t="s">
        <v>187</v>
      </c>
      <c r="AN95" s="29"/>
      <c r="AO95" s="29"/>
      <c r="AP95" s="29"/>
    </row>
    <row r="96" spans="1:42" ht="15.75" customHeight="1">
      <c r="A96" s="101"/>
      <c r="B96" s="113" t="s">
        <v>104</v>
      </c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</row>
    <row r="97" spans="1:42" ht="15.75" customHeight="1">
      <c r="A97" s="101"/>
      <c r="B97" s="101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</row>
    <row r="98" spans="1:42" ht="15.75" customHeight="1">
      <c r="A98" s="101"/>
      <c r="B98" s="113" t="s">
        <v>105</v>
      </c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</row>
    <row r="99" spans="1:42" ht="15.75" customHeight="1">
      <c r="A99" s="101"/>
      <c r="B99" s="101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 t="s">
        <v>191</v>
      </c>
      <c r="AN99" s="74"/>
      <c r="AO99" s="74"/>
      <c r="AP99" s="74"/>
    </row>
    <row r="100" spans="1:42" ht="15.75" customHeight="1">
      <c r="A100" s="101"/>
      <c r="B100" s="113" t="s">
        <v>107</v>
      </c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</row>
    <row r="101" spans="1:42" ht="15.75" customHeight="1">
      <c r="A101" s="101"/>
      <c r="B101" s="101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 t="s">
        <v>191</v>
      </c>
      <c r="AN101" s="74"/>
      <c r="AO101" s="74"/>
      <c r="AP101" s="74"/>
    </row>
    <row r="102" spans="1:42" ht="15.75" customHeight="1">
      <c r="A102" s="101"/>
      <c r="B102" s="113" t="s">
        <v>108</v>
      </c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</row>
    <row r="103" spans="1:42" ht="15.75" customHeight="1">
      <c r="A103" s="101"/>
      <c r="B103" s="101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 t="s">
        <v>191</v>
      </c>
      <c r="AO103" s="74"/>
      <c r="AP103" s="74"/>
    </row>
    <row r="104" spans="1:42" ht="15.75" customHeight="1">
      <c r="A104" s="7"/>
      <c r="B104" s="5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ht="13">
      <c r="A105" s="7"/>
      <c r="B105" s="5" t="s">
        <v>194</v>
      </c>
      <c r="C105" s="7">
        <f t="shared" ref="C105:AI105" si="0">COUNTIF(C5:C103, "x")</f>
        <v>0</v>
      </c>
      <c r="D105" s="7">
        <f t="shared" si="0"/>
        <v>0</v>
      </c>
      <c r="E105" s="7">
        <f t="shared" si="0"/>
        <v>0</v>
      </c>
      <c r="F105" s="7">
        <f t="shared" si="0"/>
        <v>0</v>
      </c>
      <c r="G105" s="7">
        <f t="shared" si="0"/>
        <v>0</v>
      </c>
      <c r="H105" s="7">
        <f t="shared" si="0"/>
        <v>0</v>
      </c>
      <c r="I105" s="7">
        <f t="shared" si="0"/>
        <v>0</v>
      </c>
      <c r="J105" s="7">
        <f t="shared" si="0"/>
        <v>0</v>
      </c>
      <c r="K105" s="7">
        <f t="shared" si="0"/>
        <v>0</v>
      </c>
      <c r="L105" s="7">
        <f t="shared" si="0"/>
        <v>0</v>
      </c>
      <c r="M105" s="7">
        <f t="shared" si="0"/>
        <v>0</v>
      </c>
      <c r="N105" s="7">
        <f t="shared" si="0"/>
        <v>0</v>
      </c>
      <c r="O105" s="7">
        <f t="shared" si="0"/>
        <v>0</v>
      </c>
      <c r="P105" s="7">
        <f t="shared" si="0"/>
        <v>0</v>
      </c>
      <c r="Q105" s="7">
        <f t="shared" si="0"/>
        <v>0</v>
      </c>
      <c r="R105" s="7">
        <f t="shared" si="0"/>
        <v>0</v>
      </c>
      <c r="S105" s="7">
        <f t="shared" si="0"/>
        <v>0</v>
      </c>
      <c r="T105" s="7">
        <f t="shared" si="0"/>
        <v>0</v>
      </c>
      <c r="U105" s="7">
        <f t="shared" si="0"/>
        <v>0</v>
      </c>
      <c r="V105" s="7">
        <f t="shared" si="0"/>
        <v>0</v>
      </c>
      <c r="W105" s="7">
        <f t="shared" si="0"/>
        <v>0</v>
      </c>
      <c r="X105" s="7">
        <f t="shared" si="0"/>
        <v>0</v>
      </c>
      <c r="Y105" s="7">
        <f t="shared" si="0"/>
        <v>0</v>
      </c>
      <c r="Z105" s="7">
        <f t="shared" si="0"/>
        <v>0</v>
      </c>
      <c r="AA105" s="7">
        <f t="shared" si="0"/>
        <v>0</v>
      </c>
      <c r="AB105" s="7">
        <f t="shared" si="0"/>
        <v>0</v>
      </c>
      <c r="AC105" s="7">
        <f t="shared" si="0"/>
        <v>0</v>
      </c>
      <c r="AD105" s="7">
        <f t="shared" si="0"/>
        <v>0</v>
      </c>
      <c r="AE105" s="7">
        <f t="shared" si="0"/>
        <v>0</v>
      </c>
      <c r="AF105" s="7">
        <f t="shared" si="0"/>
        <v>0</v>
      </c>
      <c r="AG105" s="7">
        <f t="shared" si="0"/>
        <v>0</v>
      </c>
      <c r="AH105" s="7">
        <f t="shared" si="0"/>
        <v>0</v>
      </c>
      <c r="AI105" s="7">
        <f t="shared" si="0"/>
        <v>0</v>
      </c>
      <c r="AJ105" s="7"/>
      <c r="AK105" s="7"/>
      <c r="AL105" s="7"/>
      <c r="AM105" s="7"/>
      <c r="AN105" s="7"/>
      <c r="AO105" s="7"/>
      <c r="AP105" s="7"/>
    </row>
    <row r="106" spans="1:42" ht="13">
      <c r="A106" s="7"/>
      <c r="B106" s="5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2" ht="13">
      <c r="A107" s="7"/>
      <c r="B107" s="5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</row>
    <row r="108" spans="1:42" ht="13">
      <c r="A108" s="7"/>
      <c r="B108" s="5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</row>
    <row r="109" spans="1:42" ht="13">
      <c r="A109" s="7"/>
      <c r="B109" s="5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ht="13">
      <c r="A110" s="7"/>
      <c r="B110" s="5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ht="13">
      <c r="A111" s="7"/>
      <c r="B111" s="5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</row>
    <row r="112" spans="1:42" ht="13">
      <c r="A112" s="7"/>
      <c r="B112" s="5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ht="13">
      <c r="A113" s="7"/>
      <c r="B113" s="5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1:42" ht="13">
      <c r="A114" s="7"/>
      <c r="B114" s="5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</row>
    <row r="115" spans="1:42" ht="13">
      <c r="A115" s="7"/>
      <c r="B115" s="5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1:42" ht="13">
      <c r="A116" s="7"/>
      <c r="B116" s="5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</row>
    <row r="117" spans="1:42" ht="13">
      <c r="A117" s="7"/>
      <c r="B117" s="5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</row>
    <row r="118" spans="1:42" ht="13">
      <c r="A118" s="7"/>
      <c r="B118" s="5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ht="13">
      <c r="A119" s="7"/>
      <c r="B119" s="5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ht="13">
      <c r="A120" s="7"/>
      <c r="B120" s="5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ht="13">
      <c r="A121" s="7"/>
      <c r="B121" s="5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</row>
    <row r="122" spans="1:42" ht="13">
      <c r="A122" s="7"/>
      <c r="B122" s="5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ht="13">
      <c r="A123" s="7"/>
      <c r="B123" s="5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ht="13">
      <c r="A124" s="7"/>
      <c r="B124" s="5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</row>
    <row r="125" spans="1:42" ht="13">
      <c r="A125" s="7"/>
      <c r="B125" s="5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ht="13">
      <c r="A126" s="7"/>
      <c r="B126" s="5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</row>
    <row r="127" spans="1:42" ht="13">
      <c r="A127" s="7"/>
      <c r="B127" s="5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</row>
    <row r="128" spans="1:42" ht="13">
      <c r="A128" s="7"/>
      <c r="B128" s="5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ht="13">
      <c r="A129" s="7"/>
      <c r="B129" s="5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</row>
    <row r="130" spans="1:42" ht="13">
      <c r="A130" s="7"/>
      <c r="B130" s="5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ht="13">
      <c r="A131" s="7"/>
      <c r="B131" s="5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</row>
    <row r="132" spans="1:42" ht="13">
      <c r="A132" s="7"/>
      <c r="B132" s="5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</row>
    <row r="133" spans="1:42" ht="13">
      <c r="A133" s="7"/>
      <c r="B133" s="5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</row>
    <row r="134" spans="1:42" ht="13">
      <c r="A134" s="7"/>
      <c r="B134" s="5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ht="13">
      <c r="A135" s="7"/>
      <c r="B135" s="5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</row>
    <row r="136" spans="1:42" ht="13">
      <c r="A136" s="7"/>
      <c r="B136" s="5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</row>
    <row r="137" spans="1:42" ht="13">
      <c r="A137" s="7"/>
      <c r="B137" s="5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ht="13">
      <c r="A138" s="7"/>
      <c r="B138" s="5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ht="13">
      <c r="A139" s="7"/>
      <c r="B139" s="5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</row>
    <row r="140" spans="1:42" ht="13">
      <c r="A140" s="7"/>
      <c r="B140" s="5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ht="13">
      <c r="A141" s="7"/>
      <c r="B141" s="5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</row>
    <row r="142" spans="1:42" ht="13">
      <c r="A142" s="7"/>
      <c r="B142" s="5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</row>
    <row r="143" spans="1:42" ht="13">
      <c r="A143" s="7"/>
      <c r="B143" s="5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</row>
    <row r="144" spans="1:42" ht="13">
      <c r="A144" s="7"/>
      <c r="B144" s="5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</row>
    <row r="145" spans="1:42" ht="13">
      <c r="A145" s="7"/>
      <c r="B145" s="5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ht="13">
      <c r="A146" s="7"/>
      <c r="B146" s="5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ht="13">
      <c r="A147" s="7"/>
      <c r="B147" s="5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ht="13">
      <c r="A148" s="7"/>
      <c r="B148" s="5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ht="13">
      <c r="A149" s="7"/>
      <c r="B149" s="5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ht="13">
      <c r="A150" s="7"/>
      <c r="B150" s="5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ht="13">
      <c r="A151" s="7"/>
      <c r="B151" s="5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</row>
    <row r="152" spans="1:42" ht="13">
      <c r="A152" s="7"/>
      <c r="B152" s="5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</row>
    <row r="153" spans="1:42" ht="13">
      <c r="A153" s="7"/>
      <c r="B153" s="5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</row>
    <row r="154" spans="1:42" ht="13">
      <c r="A154" s="7"/>
      <c r="B154" s="5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</row>
    <row r="155" spans="1:42" ht="13">
      <c r="A155" s="7"/>
      <c r="B155" s="5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</row>
    <row r="156" spans="1:42" ht="13">
      <c r="A156" s="7"/>
      <c r="B156" s="5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ht="13">
      <c r="A157" s="7"/>
      <c r="B157" s="5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</row>
    <row r="158" spans="1:42" ht="13">
      <c r="A158" s="7"/>
      <c r="B158" s="5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</row>
    <row r="159" spans="1:42" ht="13">
      <c r="A159" s="7"/>
      <c r="B159" s="5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</row>
    <row r="160" spans="1:42" ht="13">
      <c r="A160" s="7"/>
      <c r="B160" s="5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</row>
    <row r="161" spans="1:42" ht="13">
      <c r="A161" s="7"/>
      <c r="B161" s="5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ht="13">
      <c r="A162" s="7"/>
      <c r="B162" s="5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</row>
    <row r="163" spans="1:42" ht="13">
      <c r="A163" s="7"/>
      <c r="B163" s="5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</row>
    <row r="164" spans="1:42" ht="13">
      <c r="A164" s="7"/>
      <c r="B164" s="5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</row>
    <row r="165" spans="1:42" ht="13">
      <c r="A165" s="7"/>
      <c r="B165" s="5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ht="13">
      <c r="A166" s="7"/>
      <c r="B166" s="5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</row>
    <row r="167" spans="1:42" ht="13">
      <c r="A167" s="7"/>
      <c r="B167" s="5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ht="13">
      <c r="A168" s="7"/>
      <c r="B168" s="5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</row>
    <row r="169" spans="1:42" ht="13">
      <c r="A169" s="7"/>
      <c r="B169" s="5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</row>
    <row r="170" spans="1:42" ht="13">
      <c r="A170" s="7"/>
      <c r="B170" s="5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</row>
    <row r="171" spans="1:42" ht="13">
      <c r="A171" s="7"/>
      <c r="B171" s="5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ht="13">
      <c r="A172" s="7"/>
      <c r="B172" s="5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</row>
    <row r="173" spans="1:42" ht="13">
      <c r="A173" s="7"/>
      <c r="B173" s="5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</row>
    <row r="174" spans="1:42" ht="13">
      <c r="A174" s="7"/>
      <c r="B174" s="5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ht="13">
      <c r="A175" s="7"/>
      <c r="B175" s="5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</row>
    <row r="176" spans="1:42" ht="13">
      <c r="A176" s="7"/>
      <c r="B176" s="5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</row>
    <row r="177" spans="1:42" ht="13">
      <c r="A177" s="7"/>
      <c r="B177" s="5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</row>
    <row r="178" spans="1:42" ht="13">
      <c r="A178" s="7"/>
      <c r="B178" s="5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</row>
    <row r="179" spans="1:42" ht="13">
      <c r="A179" s="7"/>
      <c r="B179" s="5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</row>
    <row r="180" spans="1:42" ht="13">
      <c r="A180" s="7"/>
      <c r="B180" s="5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ht="13">
      <c r="A181" s="7"/>
      <c r="B181" s="5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</row>
    <row r="182" spans="1:42" ht="13">
      <c r="A182" s="7"/>
      <c r="B182" s="5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</row>
    <row r="183" spans="1:42" ht="13">
      <c r="A183" s="7"/>
      <c r="B183" s="5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</row>
    <row r="184" spans="1:42" ht="13">
      <c r="A184" s="7"/>
      <c r="B184" s="5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</row>
    <row r="185" spans="1:42" ht="13">
      <c r="A185" s="7"/>
      <c r="B185" s="5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</row>
    <row r="186" spans="1:42" ht="13">
      <c r="A186" s="7"/>
      <c r="B186" s="5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</row>
    <row r="187" spans="1:42" ht="13">
      <c r="A187" s="7"/>
      <c r="B187" s="5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</row>
    <row r="188" spans="1:42" ht="13">
      <c r="A188" s="7"/>
      <c r="B188" s="5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</row>
    <row r="189" spans="1:42" ht="13">
      <c r="A189" s="7"/>
      <c r="B189" s="5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</row>
    <row r="190" spans="1:42" ht="13">
      <c r="A190" s="7"/>
      <c r="B190" s="5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ht="13">
      <c r="A191" s="7"/>
      <c r="B191" s="5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</row>
    <row r="192" spans="1:42" ht="13">
      <c r="A192" s="7"/>
      <c r="B192" s="5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</row>
    <row r="193" spans="1:42" ht="13">
      <c r="A193" s="7"/>
      <c r="B193" s="5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</row>
    <row r="194" spans="1:42" ht="13">
      <c r="A194" s="7"/>
      <c r="B194" s="5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</row>
    <row r="195" spans="1:42" ht="13">
      <c r="A195" s="7"/>
      <c r="B195" s="5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</row>
    <row r="196" spans="1:42" ht="13">
      <c r="A196" s="7"/>
      <c r="B196" s="5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</row>
    <row r="197" spans="1:42" ht="13">
      <c r="A197" s="7"/>
      <c r="B197" s="5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ht="13">
      <c r="A198" s="7"/>
      <c r="B198" s="5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</row>
    <row r="199" spans="1:42" ht="13">
      <c r="A199" s="7"/>
      <c r="B199" s="5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</row>
    <row r="200" spans="1:42" ht="13">
      <c r="A200" s="7"/>
      <c r="B200" s="5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</row>
    <row r="201" spans="1:42" ht="13">
      <c r="A201" s="7"/>
      <c r="B201" s="5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ht="13">
      <c r="A202" s="7"/>
      <c r="B202" s="5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</row>
    <row r="203" spans="1:42" ht="13">
      <c r="A203" s="7"/>
      <c r="B203" s="5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</row>
    <row r="204" spans="1:42" ht="13">
      <c r="A204" s="7"/>
      <c r="B204" s="5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</row>
    <row r="205" spans="1:42" ht="13">
      <c r="A205" s="7"/>
      <c r="B205" s="5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ht="13">
      <c r="A206" s="7"/>
      <c r="B206" s="5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</row>
    <row r="207" spans="1:42" ht="13">
      <c r="A207" s="7"/>
      <c r="B207" s="5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</row>
    <row r="208" spans="1:42" ht="13">
      <c r="A208" s="7"/>
      <c r="B208" s="5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ht="13">
      <c r="A209" s="7"/>
      <c r="B209" s="5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ht="13">
      <c r="A210" s="7"/>
      <c r="B210" s="5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</row>
    <row r="211" spans="1:42" ht="13">
      <c r="A211" s="7"/>
      <c r="B211" s="5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1:42" ht="13">
      <c r="A212" s="7"/>
      <c r="B212" s="5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</row>
    <row r="213" spans="1:42" ht="13">
      <c r="A213" s="7"/>
      <c r="B213" s="5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ht="13">
      <c r="A214" s="7"/>
      <c r="B214" s="5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</row>
    <row r="215" spans="1:42" ht="13">
      <c r="A215" s="7"/>
      <c r="B215" s="5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</row>
    <row r="216" spans="1:42" ht="13">
      <c r="A216" s="7"/>
      <c r="B216" s="5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</row>
    <row r="217" spans="1:42" ht="13">
      <c r="A217" s="7"/>
      <c r="B217" s="5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</row>
    <row r="218" spans="1:42" ht="13">
      <c r="A218" s="7"/>
      <c r="B218" s="5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ht="13">
      <c r="A219" s="7"/>
      <c r="B219" s="5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</row>
    <row r="220" spans="1:42" ht="13">
      <c r="A220" s="7"/>
      <c r="B220" s="5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</row>
    <row r="221" spans="1:42" ht="13">
      <c r="A221" s="7"/>
      <c r="B221" s="5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</row>
    <row r="222" spans="1:42" ht="13">
      <c r="A222" s="7"/>
      <c r="B222" s="5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</row>
    <row r="223" spans="1:42" ht="13">
      <c r="A223" s="7"/>
      <c r="B223" s="5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</row>
    <row r="224" spans="1:42" ht="13">
      <c r="A224" s="7"/>
      <c r="B224" s="5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</row>
    <row r="225" spans="1:42" ht="13">
      <c r="A225" s="7"/>
      <c r="B225" s="5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</row>
    <row r="226" spans="1:42" ht="13">
      <c r="A226" s="7"/>
      <c r="B226" s="5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1:42" ht="13">
      <c r="A227" s="7"/>
      <c r="B227" s="5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ht="13">
      <c r="A228" s="7"/>
      <c r="B228" s="5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1:42" ht="13">
      <c r="A229" s="7"/>
      <c r="B229" s="5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</row>
    <row r="230" spans="1:42" ht="13">
      <c r="A230" s="7"/>
      <c r="B230" s="5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</row>
    <row r="231" spans="1:42" ht="13">
      <c r="A231" s="7"/>
      <c r="B231" s="5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</row>
    <row r="232" spans="1:42" ht="13">
      <c r="A232" s="7"/>
      <c r="B232" s="5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</row>
    <row r="233" spans="1:42" ht="13">
      <c r="A233" s="7"/>
      <c r="B233" s="5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</row>
    <row r="234" spans="1:42" ht="13">
      <c r="A234" s="7"/>
      <c r="B234" s="5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</row>
    <row r="235" spans="1:42" ht="13">
      <c r="A235" s="7"/>
      <c r="B235" s="5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ht="13">
      <c r="A236" s="7"/>
      <c r="B236" s="5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</row>
    <row r="237" spans="1:42" ht="13">
      <c r="A237" s="7"/>
      <c r="B237" s="5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</row>
    <row r="238" spans="1:42" ht="13">
      <c r="A238" s="7"/>
      <c r="B238" s="5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</row>
    <row r="239" spans="1:42" ht="13">
      <c r="A239" s="7"/>
      <c r="B239" s="5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</row>
    <row r="240" spans="1:42" ht="13">
      <c r="A240" s="7"/>
      <c r="B240" s="5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</row>
    <row r="241" spans="1:42" ht="13">
      <c r="A241" s="7"/>
      <c r="B241" s="5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</row>
    <row r="242" spans="1:42" ht="13">
      <c r="A242" s="7"/>
      <c r="B242" s="5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</row>
    <row r="243" spans="1:42" ht="13">
      <c r="A243" s="7"/>
      <c r="B243" s="5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</row>
    <row r="244" spans="1:42" ht="13">
      <c r="A244" s="7"/>
      <c r="B244" s="5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</row>
    <row r="245" spans="1:42" ht="13">
      <c r="A245" s="7"/>
      <c r="B245" s="5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</row>
    <row r="246" spans="1:42" ht="13">
      <c r="A246" s="7"/>
      <c r="B246" s="5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</row>
    <row r="247" spans="1:42" ht="13">
      <c r="A247" s="7"/>
      <c r="B247" s="5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</row>
    <row r="248" spans="1:42" ht="13">
      <c r="A248" s="7"/>
      <c r="B248" s="5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</row>
    <row r="249" spans="1:42" ht="13">
      <c r="A249" s="7"/>
      <c r="B249" s="5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ht="13">
      <c r="A250" s="7"/>
      <c r="B250" s="5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</row>
    <row r="251" spans="1:42" ht="13">
      <c r="A251" s="7"/>
      <c r="B251" s="5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</row>
    <row r="252" spans="1:42" ht="13">
      <c r="A252" s="7"/>
      <c r="B252" s="5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ht="13">
      <c r="A253" s="7"/>
      <c r="B253" s="5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</row>
    <row r="254" spans="1:42" ht="13">
      <c r="A254" s="7"/>
      <c r="B254" s="5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</row>
    <row r="255" spans="1:42" ht="13">
      <c r="A255" s="7"/>
      <c r="B255" s="5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</row>
    <row r="256" spans="1:42" ht="13">
      <c r="A256" s="7"/>
      <c r="B256" s="5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</row>
    <row r="257" spans="1:42" ht="13">
      <c r="A257" s="7"/>
      <c r="B257" s="5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ht="13">
      <c r="A258" s="7"/>
      <c r="B258" s="5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</row>
    <row r="259" spans="1:42" ht="13">
      <c r="A259" s="7"/>
      <c r="B259" s="5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ht="13">
      <c r="A260" s="7"/>
      <c r="B260" s="5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</row>
    <row r="261" spans="1:42" ht="13">
      <c r="A261" s="7"/>
      <c r="B261" s="5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</row>
    <row r="262" spans="1:42" ht="13">
      <c r="A262" s="7"/>
      <c r="B262" s="5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</row>
    <row r="263" spans="1:42" ht="13">
      <c r="A263" s="7"/>
      <c r="B263" s="5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</row>
    <row r="264" spans="1:42" ht="13">
      <c r="A264" s="7"/>
      <c r="B264" s="5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</row>
    <row r="265" spans="1:42" ht="13">
      <c r="A265" s="7"/>
      <c r="B265" s="5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</row>
    <row r="266" spans="1:42" ht="13">
      <c r="A266" s="7"/>
      <c r="B266" s="5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ht="13">
      <c r="A267" s="7"/>
      <c r="B267" s="5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ht="13">
      <c r="A268" s="7"/>
      <c r="B268" s="5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</row>
    <row r="269" spans="1:42" ht="13">
      <c r="A269" s="7"/>
      <c r="B269" s="5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ht="13">
      <c r="A270" s="7"/>
      <c r="B270" s="5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</row>
    <row r="271" spans="1:42" ht="13">
      <c r="A271" s="7"/>
      <c r="B271" s="5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</row>
    <row r="272" spans="1:42" ht="13">
      <c r="A272" s="7"/>
      <c r="B272" s="5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</row>
    <row r="273" spans="1:42" ht="13">
      <c r="A273" s="7"/>
      <c r="B273" s="5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</row>
    <row r="274" spans="1:42" ht="13">
      <c r="A274" s="7"/>
      <c r="B274" s="5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ht="13">
      <c r="A275" s="7"/>
      <c r="B275" s="5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</row>
    <row r="276" spans="1:42" ht="13">
      <c r="A276" s="7"/>
      <c r="B276" s="5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</row>
    <row r="277" spans="1:42" ht="13">
      <c r="A277" s="7"/>
      <c r="B277" s="5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</row>
    <row r="278" spans="1:42" ht="13">
      <c r="A278" s="7"/>
      <c r="B278" s="5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</row>
    <row r="279" spans="1:42" ht="13">
      <c r="A279" s="7"/>
      <c r="B279" s="5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</row>
    <row r="280" spans="1:42" ht="13">
      <c r="A280" s="7"/>
      <c r="B280" s="5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</row>
    <row r="281" spans="1:42" ht="13">
      <c r="A281" s="7"/>
      <c r="B281" s="5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</row>
    <row r="282" spans="1:42" ht="13">
      <c r="A282" s="7"/>
      <c r="B282" s="5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ht="13">
      <c r="A283" s="7"/>
      <c r="B283" s="5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</row>
    <row r="284" spans="1:42" ht="13">
      <c r="A284" s="7"/>
      <c r="B284" s="5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</row>
    <row r="285" spans="1:42" ht="13">
      <c r="A285" s="7"/>
      <c r="B285" s="5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ht="13">
      <c r="A286" s="7"/>
      <c r="B286" s="5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</row>
    <row r="287" spans="1:42" ht="13">
      <c r="A287" s="7"/>
      <c r="B287" s="5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</row>
    <row r="288" spans="1:42" ht="13">
      <c r="A288" s="7"/>
      <c r="B288" s="5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</row>
    <row r="289" spans="1:42" ht="13">
      <c r="A289" s="7"/>
      <c r="B289" s="5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</row>
    <row r="290" spans="1:42" ht="13">
      <c r="A290" s="7"/>
      <c r="B290" s="5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</row>
    <row r="291" spans="1:42" ht="13">
      <c r="A291" s="7"/>
      <c r="B291" s="5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</row>
    <row r="292" spans="1:42" ht="13">
      <c r="A292" s="7"/>
      <c r="B292" s="5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ht="13">
      <c r="A293" s="7"/>
      <c r="B293" s="5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ht="13">
      <c r="A294" s="7"/>
      <c r="B294" s="5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ht="13">
      <c r="A295" s="7"/>
      <c r="B295" s="5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</row>
    <row r="296" spans="1:42" ht="13">
      <c r="A296" s="7"/>
      <c r="B296" s="5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</row>
    <row r="297" spans="1:42" ht="13">
      <c r="A297" s="7"/>
      <c r="B297" s="5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</row>
    <row r="298" spans="1:42" ht="13">
      <c r="A298" s="7"/>
      <c r="B298" s="5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</row>
    <row r="299" spans="1:42" ht="13">
      <c r="A299" s="7"/>
      <c r="B299" s="5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</row>
    <row r="300" spans="1:42" ht="13">
      <c r="A300" s="7"/>
      <c r="B300" s="5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</row>
    <row r="301" spans="1:42" ht="13">
      <c r="A301" s="7"/>
      <c r="B301" s="5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</row>
    <row r="302" spans="1:42" ht="13">
      <c r="A302" s="7"/>
      <c r="B302" s="5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</row>
    <row r="303" spans="1:42" ht="13">
      <c r="A303" s="7"/>
      <c r="B303" s="5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</row>
    <row r="304" spans="1:42" ht="13">
      <c r="A304" s="7"/>
      <c r="B304" s="5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</row>
    <row r="305" spans="1:42" ht="13">
      <c r="A305" s="7"/>
      <c r="B305" s="5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</row>
    <row r="306" spans="1:42" ht="13">
      <c r="A306" s="7"/>
      <c r="B306" s="5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</row>
    <row r="307" spans="1:42" ht="13">
      <c r="A307" s="7"/>
      <c r="B307" s="5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</row>
    <row r="308" spans="1:42" ht="13">
      <c r="A308" s="7"/>
      <c r="B308" s="5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</row>
    <row r="309" spans="1:42" ht="13">
      <c r="A309" s="7"/>
      <c r="B309" s="5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</row>
    <row r="310" spans="1:42" ht="13">
      <c r="A310" s="7"/>
      <c r="B310" s="5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ht="13">
      <c r="A311" s="7"/>
      <c r="B311" s="5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</row>
    <row r="312" spans="1:42" ht="13">
      <c r="A312" s="7"/>
      <c r="B312" s="5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</row>
    <row r="313" spans="1:42" ht="13">
      <c r="A313" s="7"/>
      <c r="B313" s="5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</row>
    <row r="314" spans="1:42" ht="13">
      <c r="A314" s="7"/>
      <c r="B314" s="5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</row>
    <row r="315" spans="1:42" ht="13">
      <c r="A315" s="7"/>
      <c r="B315" s="5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</row>
    <row r="316" spans="1:42" ht="13">
      <c r="A316" s="7"/>
      <c r="B316" s="5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</row>
    <row r="317" spans="1:42" ht="13">
      <c r="A317" s="7"/>
      <c r="B317" s="5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</row>
    <row r="318" spans="1:42" ht="13">
      <c r="A318" s="7"/>
      <c r="B318" s="5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</row>
    <row r="319" spans="1:42" ht="13">
      <c r="A319" s="7"/>
      <c r="B319" s="5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</row>
    <row r="320" spans="1:42" ht="13">
      <c r="A320" s="7"/>
      <c r="B320" s="5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</row>
    <row r="321" spans="1:42" ht="13">
      <c r="A321" s="7"/>
      <c r="B321" s="5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</row>
    <row r="322" spans="1:42" ht="13">
      <c r="A322" s="7"/>
      <c r="B322" s="5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ht="13">
      <c r="A323" s="7"/>
      <c r="B323" s="5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</row>
    <row r="324" spans="1:42" ht="13">
      <c r="A324" s="7"/>
      <c r="B324" s="5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</row>
    <row r="325" spans="1:42" ht="13">
      <c r="A325" s="7"/>
      <c r="B325" s="5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</row>
    <row r="326" spans="1:42" ht="13">
      <c r="A326" s="7"/>
      <c r="B326" s="5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</row>
    <row r="327" spans="1:42" ht="13">
      <c r="A327" s="7"/>
      <c r="B327" s="5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</row>
    <row r="328" spans="1:42" ht="13">
      <c r="A328" s="7"/>
      <c r="B328" s="5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</row>
    <row r="329" spans="1:42" ht="13">
      <c r="A329" s="7"/>
      <c r="B329" s="5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</row>
    <row r="330" spans="1:42" ht="13">
      <c r="A330" s="7"/>
      <c r="B330" s="5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ht="13">
      <c r="A331" s="7"/>
      <c r="B331" s="5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</row>
    <row r="332" spans="1:42" ht="13">
      <c r="A332" s="7"/>
      <c r="B332" s="5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</row>
    <row r="333" spans="1:42" ht="13">
      <c r="A333" s="7"/>
      <c r="B333" s="5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</row>
    <row r="334" spans="1:42" ht="13">
      <c r="A334" s="7"/>
      <c r="B334" s="5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</row>
    <row r="335" spans="1:42" ht="13">
      <c r="A335" s="7"/>
      <c r="B335" s="5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</row>
    <row r="336" spans="1:42" ht="13">
      <c r="A336" s="7"/>
      <c r="B336" s="5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</row>
    <row r="337" spans="1:42" ht="13">
      <c r="A337" s="7"/>
      <c r="B337" s="5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</row>
    <row r="338" spans="1:42" ht="13">
      <c r="A338" s="7"/>
      <c r="B338" s="5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</row>
    <row r="339" spans="1:42" ht="13">
      <c r="A339" s="7"/>
      <c r="B339" s="5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</row>
    <row r="340" spans="1:42" ht="13">
      <c r="A340" s="7"/>
      <c r="B340" s="5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ht="13">
      <c r="A341" s="7"/>
      <c r="B341" s="5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</row>
    <row r="342" spans="1:42" ht="13">
      <c r="A342" s="7"/>
      <c r="B342" s="5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</row>
    <row r="343" spans="1:42" ht="13">
      <c r="A343" s="7"/>
      <c r="B343" s="5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</row>
    <row r="344" spans="1:42" ht="13">
      <c r="A344" s="7"/>
      <c r="B344" s="5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</row>
    <row r="345" spans="1:42" ht="13">
      <c r="A345" s="7"/>
      <c r="B345" s="5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</row>
    <row r="346" spans="1:42" ht="13">
      <c r="A346" s="7"/>
      <c r="B346" s="5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ht="13">
      <c r="A347" s="7"/>
      <c r="B347" s="5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</row>
    <row r="348" spans="1:42" ht="13">
      <c r="A348" s="7"/>
      <c r="B348" s="5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</row>
    <row r="349" spans="1:42" ht="13">
      <c r="A349" s="7"/>
      <c r="B349" s="5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</row>
    <row r="350" spans="1:42" ht="13">
      <c r="A350" s="7"/>
      <c r="B350" s="5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</row>
    <row r="351" spans="1:42" ht="13">
      <c r="A351" s="7"/>
      <c r="B351" s="5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</row>
    <row r="352" spans="1:42" ht="13">
      <c r="A352" s="7"/>
      <c r="B352" s="5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</row>
    <row r="353" spans="1:42" ht="13">
      <c r="A353" s="7"/>
      <c r="B353" s="5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</row>
    <row r="354" spans="1:42" ht="13">
      <c r="A354" s="7"/>
      <c r="B354" s="5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</row>
    <row r="355" spans="1:42" ht="13">
      <c r="A355" s="7"/>
      <c r="B355" s="5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</row>
    <row r="356" spans="1:42" ht="13">
      <c r="A356" s="7"/>
      <c r="B356" s="5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</row>
    <row r="357" spans="1:42" ht="13">
      <c r="A357" s="7"/>
      <c r="B357" s="5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</row>
    <row r="358" spans="1:42" ht="13">
      <c r="A358" s="7"/>
      <c r="B358" s="5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</row>
    <row r="359" spans="1:42" ht="13">
      <c r="A359" s="7"/>
      <c r="B359" s="5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</row>
    <row r="360" spans="1:42" ht="13">
      <c r="A360" s="7"/>
      <c r="B360" s="5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</row>
    <row r="361" spans="1:42" ht="13">
      <c r="A361" s="7"/>
      <c r="B361" s="5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</row>
    <row r="362" spans="1:42" ht="13">
      <c r="A362" s="7"/>
      <c r="B362" s="5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</row>
    <row r="363" spans="1:42" ht="13">
      <c r="A363" s="7"/>
      <c r="B363" s="5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</row>
    <row r="364" spans="1:42" ht="13">
      <c r="A364" s="7"/>
      <c r="B364" s="5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</row>
    <row r="365" spans="1:42" ht="13">
      <c r="A365" s="7"/>
      <c r="B365" s="5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</row>
    <row r="366" spans="1:42" ht="13">
      <c r="A366" s="7"/>
      <c r="B366" s="5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</row>
    <row r="367" spans="1:42" ht="13">
      <c r="A367" s="7"/>
      <c r="B367" s="5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</row>
    <row r="368" spans="1:42" ht="13">
      <c r="A368" s="7"/>
      <c r="B368" s="5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</row>
    <row r="369" spans="1:42" ht="13">
      <c r="A369" s="7"/>
      <c r="B369" s="5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</row>
    <row r="370" spans="1:42" ht="13">
      <c r="A370" s="7"/>
      <c r="B370" s="5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</row>
    <row r="371" spans="1:42" ht="13">
      <c r="A371" s="7"/>
      <c r="B371" s="5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</row>
    <row r="372" spans="1:42" ht="13">
      <c r="A372" s="7"/>
      <c r="B372" s="5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</row>
    <row r="373" spans="1:42" ht="13">
      <c r="A373" s="7"/>
      <c r="B373" s="5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</row>
    <row r="374" spans="1:42" ht="13">
      <c r="A374" s="7"/>
      <c r="B374" s="5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</row>
    <row r="375" spans="1:42" ht="13">
      <c r="A375" s="7"/>
      <c r="B375" s="5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</row>
    <row r="376" spans="1:42" ht="13">
      <c r="A376" s="7"/>
      <c r="B376" s="5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</row>
    <row r="377" spans="1:42" ht="13">
      <c r="A377" s="7"/>
      <c r="B377" s="5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</row>
    <row r="378" spans="1:42" ht="13">
      <c r="A378" s="7"/>
      <c r="B378" s="5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</row>
    <row r="379" spans="1:42" ht="13">
      <c r="A379" s="7"/>
      <c r="B379" s="5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</row>
    <row r="380" spans="1:42" ht="13">
      <c r="A380" s="7"/>
      <c r="B380" s="5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</row>
    <row r="381" spans="1:42" ht="13">
      <c r="A381" s="7"/>
      <c r="B381" s="5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</row>
    <row r="382" spans="1:42" ht="13">
      <c r="A382" s="7"/>
      <c r="B382" s="5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</row>
    <row r="383" spans="1:42" ht="13">
      <c r="A383" s="7"/>
      <c r="B383" s="5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</row>
    <row r="384" spans="1:42" ht="13">
      <c r="A384" s="7"/>
      <c r="B384" s="5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</row>
    <row r="385" spans="1:42" ht="13">
      <c r="A385" s="7"/>
      <c r="B385" s="5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</row>
    <row r="386" spans="1:42" ht="13">
      <c r="A386" s="7"/>
      <c r="B386" s="5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</row>
    <row r="387" spans="1:42" ht="13">
      <c r="A387" s="7"/>
      <c r="B387" s="5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</row>
    <row r="388" spans="1:42" ht="13">
      <c r="A388" s="7"/>
      <c r="B388" s="5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</row>
    <row r="389" spans="1:42" ht="13">
      <c r="A389" s="7"/>
      <c r="B389" s="5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</row>
    <row r="390" spans="1:42" ht="13">
      <c r="A390" s="7"/>
      <c r="B390" s="5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ht="13">
      <c r="A391" s="7"/>
      <c r="B391" s="5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ht="13">
      <c r="A392" s="7"/>
      <c r="B392" s="5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</row>
    <row r="393" spans="1:42" ht="13">
      <c r="A393" s="7"/>
      <c r="B393" s="5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</row>
    <row r="394" spans="1:42" ht="13">
      <c r="A394" s="7"/>
      <c r="B394" s="5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</row>
    <row r="395" spans="1:42" ht="13">
      <c r="A395" s="7"/>
      <c r="B395" s="5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</row>
    <row r="396" spans="1:42" ht="13">
      <c r="A396" s="7"/>
      <c r="B396" s="5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</row>
    <row r="397" spans="1:42" ht="13">
      <c r="A397" s="7"/>
      <c r="B397" s="5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</row>
    <row r="398" spans="1:42" ht="13">
      <c r="A398" s="7"/>
      <c r="B398" s="5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ht="13">
      <c r="A399" s="7"/>
      <c r="B399" s="5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</row>
    <row r="400" spans="1:42" ht="13">
      <c r="A400" s="7"/>
      <c r="B400" s="5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</row>
    <row r="401" spans="1:42" ht="13">
      <c r="A401" s="7"/>
      <c r="B401" s="5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ht="13">
      <c r="A402" s="7"/>
      <c r="B402" s="5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ht="13">
      <c r="A403" s="7"/>
      <c r="B403" s="5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</row>
    <row r="404" spans="1:42" ht="13">
      <c r="A404" s="7"/>
      <c r="B404" s="5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ht="13">
      <c r="A405" s="7"/>
      <c r="B405" s="5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</row>
    <row r="406" spans="1:42" ht="13">
      <c r="A406" s="7"/>
      <c r="B406" s="5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ht="13">
      <c r="A407" s="7"/>
      <c r="B407" s="5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</row>
    <row r="408" spans="1:42" ht="13">
      <c r="A408" s="7"/>
      <c r="B408" s="5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ht="13">
      <c r="A409" s="7"/>
      <c r="B409" s="5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ht="13">
      <c r="A410" s="7"/>
      <c r="B410" s="5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ht="13">
      <c r="A411" s="7"/>
      <c r="B411" s="5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</row>
    <row r="412" spans="1:42" ht="13">
      <c r="A412" s="7"/>
      <c r="B412" s="5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</row>
    <row r="413" spans="1:42" ht="13">
      <c r="A413" s="7"/>
      <c r="B413" s="5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</row>
    <row r="414" spans="1:42" ht="13">
      <c r="A414" s="7"/>
      <c r="B414" s="5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ht="13">
      <c r="A415" s="7"/>
      <c r="B415" s="5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</row>
    <row r="416" spans="1:42" ht="13">
      <c r="A416" s="7"/>
      <c r="B416" s="5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</row>
    <row r="417" spans="1:42" ht="13">
      <c r="A417" s="7"/>
      <c r="B417" s="5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</row>
    <row r="418" spans="1:42" ht="13">
      <c r="A418" s="7"/>
      <c r="B418" s="5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</row>
    <row r="419" spans="1:42" ht="13">
      <c r="A419" s="7"/>
      <c r="B419" s="5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</row>
    <row r="420" spans="1:42" ht="13">
      <c r="A420" s="7"/>
      <c r="B420" s="5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</row>
    <row r="421" spans="1:42" ht="13">
      <c r="A421" s="7"/>
      <c r="B421" s="5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</row>
    <row r="422" spans="1:42" ht="13">
      <c r="A422" s="7"/>
      <c r="B422" s="5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</row>
    <row r="423" spans="1:42" ht="13">
      <c r="A423" s="7"/>
      <c r="B423" s="5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ht="13">
      <c r="A424" s="7"/>
      <c r="B424" s="5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ht="13">
      <c r="A425" s="7"/>
      <c r="B425" s="5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</row>
    <row r="426" spans="1:42" ht="13">
      <c r="A426" s="7"/>
      <c r="B426" s="5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ht="13">
      <c r="A427" s="7"/>
      <c r="B427" s="5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ht="13">
      <c r="A428" s="7"/>
      <c r="B428" s="5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</row>
    <row r="429" spans="1:42" ht="13">
      <c r="A429" s="7"/>
      <c r="B429" s="5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</row>
    <row r="430" spans="1:42" ht="13">
      <c r="A430" s="7"/>
      <c r="B430" s="5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</row>
    <row r="431" spans="1:42" ht="13">
      <c r="A431" s="7"/>
      <c r="B431" s="5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</row>
    <row r="432" spans="1:42" ht="13">
      <c r="A432" s="7"/>
      <c r="B432" s="5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</row>
    <row r="433" spans="1:42" ht="13">
      <c r="A433" s="7"/>
      <c r="B433" s="5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ht="13">
      <c r="A434" s="7"/>
      <c r="B434" s="5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ht="13">
      <c r="A435" s="7"/>
      <c r="B435" s="5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ht="13">
      <c r="A436" s="7"/>
      <c r="B436" s="5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</row>
    <row r="437" spans="1:42" ht="13">
      <c r="A437" s="7"/>
      <c r="B437" s="5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</row>
    <row r="438" spans="1:42" ht="13">
      <c r="A438" s="7"/>
      <c r="B438" s="5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</row>
    <row r="439" spans="1:42" ht="13">
      <c r="A439" s="7"/>
      <c r="B439" s="5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</row>
    <row r="440" spans="1:42" ht="13">
      <c r="A440" s="7"/>
      <c r="B440" s="5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</row>
    <row r="441" spans="1:42" ht="13">
      <c r="A441" s="7"/>
      <c r="B441" s="5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</row>
    <row r="442" spans="1:42" ht="13">
      <c r="A442" s="7"/>
      <c r="B442" s="5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ht="13">
      <c r="A443" s="7"/>
      <c r="B443" s="5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</row>
    <row r="444" spans="1:42" ht="13">
      <c r="A444" s="7"/>
      <c r="B444" s="5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</row>
    <row r="445" spans="1:42" ht="13">
      <c r="A445" s="7"/>
      <c r="B445" s="5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</row>
    <row r="446" spans="1:42" ht="13">
      <c r="A446" s="7"/>
      <c r="B446" s="5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</row>
    <row r="447" spans="1:42" ht="13">
      <c r="A447" s="7"/>
      <c r="B447" s="5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</row>
    <row r="448" spans="1:42" ht="13">
      <c r="A448" s="7"/>
      <c r="B448" s="5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ht="13">
      <c r="A449" s="7"/>
      <c r="B449" s="5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</row>
    <row r="450" spans="1:42" ht="13">
      <c r="A450" s="7"/>
      <c r="B450" s="5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</row>
    <row r="451" spans="1:42" ht="13">
      <c r="A451" s="7"/>
      <c r="B451" s="5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</row>
    <row r="452" spans="1:42" ht="13">
      <c r="A452" s="7"/>
      <c r="B452" s="5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</row>
    <row r="453" spans="1:42" ht="13">
      <c r="A453" s="7"/>
      <c r="B453" s="5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</row>
    <row r="454" spans="1:42" ht="13">
      <c r="A454" s="7"/>
      <c r="B454" s="5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ht="13">
      <c r="A455" s="7"/>
      <c r="B455" s="5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</row>
    <row r="456" spans="1:42" ht="13">
      <c r="A456" s="7"/>
      <c r="B456" s="5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ht="13">
      <c r="A457" s="7"/>
      <c r="B457" s="5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</row>
    <row r="458" spans="1:42" ht="13">
      <c r="A458" s="7"/>
      <c r="B458" s="5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ht="13">
      <c r="A459" s="7"/>
      <c r="B459" s="5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</row>
    <row r="460" spans="1:42" ht="13">
      <c r="A460" s="7"/>
      <c r="B460" s="5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</row>
    <row r="461" spans="1:42" ht="13">
      <c r="A461" s="7"/>
      <c r="B461" s="5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ht="13">
      <c r="A462" s="7"/>
      <c r="B462" s="5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</row>
    <row r="463" spans="1:42" ht="13">
      <c r="A463" s="7"/>
      <c r="B463" s="5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</row>
    <row r="464" spans="1:42" ht="13">
      <c r="A464" s="7"/>
      <c r="B464" s="5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</row>
    <row r="465" spans="1:42" ht="13">
      <c r="A465" s="7"/>
      <c r="B465" s="5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ht="13">
      <c r="A466" s="7"/>
      <c r="B466" s="5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</row>
    <row r="467" spans="1:42" ht="13">
      <c r="A467" s="7"/>
      <c r="B467" s="5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ht="13">
      <c r="A468" s="7"/>
      <c r="B468" s="5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ht="13">
      <c r="A469" s="7"/>
      <c r="B469" s="5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</row>
    <row r="470" spans="1:42" ht="13">
      <c r="A470" s="7"/>
      <c r="B470" s="5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</row>
    <row r="471" spans="1:42" ht="13">
      <c r="A471" s="7"/>
      <c r="B471" s="5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</row>
    <row r="472" spans="1:42" ht="13">
      <c r="A472" s="7"/>
      <c r="B472" s="5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</row>
    <row r="473" spans="1:42" ht="13">
      <c r="A473" s="7"/>
      <c r="B473" s="5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ht="13">
      <c r="A474" s="7"/>
      <c r="B474" s="5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</row>
    <row r="475" spans="1:42" ht="13">
      <c r="A475" s="7"/>
      <c r="B475" s="5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</row>
    <row r="476" spans="1:42" ht="13">
      <c r="A476" s="7"/>
      <c r="B476" s="5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</row>
    <row r="477" spans="1:42" ht="13">
      <c r="A477" s="7"/>
      <c r="B477" s="5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</row>
    <row r="478" spans="1:42" ht="13">
      <c r="A478" s="7"/>
      <c r="B478" s="5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</row>
    <row r="479" spans="1:42" ht="13">
      <c r="A479" s="7"/>
      <c r="B479" s="5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</row>
    <row r="480" spans="1:42" ht="13">
      <c r="A480" s="7"/>
      <c r="B480" s="5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</row>
    <row r="481" spans="1:42" ht="13">
      <c r="A481" s="7"/>
      <c r="B481" s="5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</row>
    <row r="482" spans="1:42" ht="13">
      <c r="A482" s="7"/>
      <c r="B482" s="5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</row>
    <row r="483" spans="1:42" ht="13">
      <c r="A483" s="7"/>
      <c r="B483" s="5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</row>
    <row r="484" spans="1:42" ht="13">
      <c r="A484" s="7"/>
      <c r="B484" s="5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</row>
    <row r="485" spans="1:42" ht="13">
      <c r="A485" s="7"/>
      <c r="B485" s="5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</row>
    <row r="486" spans="1:42" ht="13">
      <c r="A486" s="7"/>
      <c r="B486" s="5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ht="13">
      <c r="A487" s="7"/>
      <c r="B487" s="5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</row>
    <row r="488" spans="1:42" ht="13">
      <c r="A488" s="7"/>
      <c r="B488" s="5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</row>
    <row r="489" spans="1:42" ht="13">
      <c r="A489" s="7"/>
      <c r="B489" s="5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</row>
    <row r="490" spans="1:42" ht="13">
      <c r="A490" s="7"/>
      <c r="B490" s="5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ht="13">
      <c r="A491" s="7"/>
      <c r="B491" s="5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ht="13">
      <c r="A492" s="7"/>
      <c r="B492" s="5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ht="13">
      <c r="A493" s="7"/>
      <c r="B493" s="5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</row>
    <row r="494" spans="1:42" ht="13">
      <c r="A494" s="7"/>
      <c r="B494" s="5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</row>
    <row r="495" spans="1:42" ht="13">
      <c r="A495" s="7"/>
      <c r="B495" s="5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</row>
    <row r="496" spans="1:42" ht="13">
      <c r="A496" s="7"/>
      <c r="B496" s="5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</row>
    <row r="497" spans="1:42" ht="13">
      <c r="A497" s="7"/>
      <c r="B497" s="5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</row>
    <row r="498" spans="1:42" ht="13">
      <c r="A498" s="7"/>
      <c r="B498" s="5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</row>
    <row r="499" spans="1:42" ht="13">
      <c r="A499" s="7"/>
      <c r="B499" s="5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</row>
    <row r="500" spans="1:42" ht="13">
      <c r="A500" s="7"/>
      <c r="B500" s="5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</row>
    <row r="501" spans="1:42" ht="13">
      <c r="A501" s="7"/>
      <c r="B501" s="5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</row>
    <row r="502" spans="1:42" ht="13">
      <c r="A502" s="7"/>
      <c r="B502" s="5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</row>
    <row r="503" spans="1:42" ht="13">
      <c r="A503" s="7"/>
      <c r="B503" s="5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ht="13">
      <c r="A504" s="7"/>
      <c r="B504" s="5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</row>
    <row r="505" spans="1:42" ht="13">
      <c r="A505" s="7"/>
      <c r="B505" s="5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ht="13">
      <c r="A506" s="7"/>
      <c r="B506" s="5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</row>
    <row r="507" spans="1:42" ht="13">
      <c r="A507" s="7"/>
      <c r="B507" s="5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ht="13">
      <c r="A508" s="7"/>
      <c r="B508" s="5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</row>
    <row r="509" spans="1:42" ht="13">
      <c r="A509" s="7"/>
      <c r="B509" s="5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ht="13">
      <c r="A510" s="7"/>
      <c r="B510" s="5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</row>
    <row r="511" spans="1:42" ht="13">
      <c r="A511" s="7"/>
      <c r="B511" s="5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</row>
    <row r="512" spans="1:42" ht="13">
      <c r="A512" s="7"/>
      <c r="B512" s="5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</row>
    <row r="513" spans="1:42" ht="13">
      <c r="A513" s="7"/>
      <c r="B513" s="5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ht="13">
      <c r="A514" s="7"/>
      <c r="B514" s="5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</row>
    <row r="515" spans="1:42" ht="13">
      <c r="A515" s="7"/>
      <c r="B515" s="5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</row>
    <row r="516" spans="1:42" ht="13">
      <c r="A516" s="7"/>
      <c r="B516" s="5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</row>
    <row r="517" spans="1:42" ht="13">
      <c r="A517" s="7"/>
      <c r="B517" s="5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</row>
    <row r="518" spans="1:42" ht="13">
      <c r="A518" s="7"/>
      <c r="B518" s="5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</row>
    <row r="519" spans="1:42" ht="13">
      <c r="A519" s="7"/>
      <c r="B519" s="5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ht="13">
      <c r="A520" s="7"/>
      <c r="B520" s="5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</row>
    <row r="521" spans="1:42" ht="13">
      <c r="A521" s="7"/>
      <c r="B521" s="5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</row>
    <row r="522" spans="1:42" ht="13">
      <c r="A522" s="7"/>
      <c r="B522" s="5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ht="13">
      <c r="A523" s="7"/>
      <c r="B523" s="5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</row>
    <row r="524" spans="1:42" ht="13">
      <c r="A524" s="7"/>
      <c r="B524" s="5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</row>
    <row r="525" spans="1:42" ht="13">
      <c r="A525" s="7"/>
      <c r="B525" s="5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</row>
    <row r="526" spans="1:42" ht="13">
      <c r="A526" s="7"/>
      <c r="B526" s="5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</row>
    <row r="527" spans="1:42" ht="13">
      <c r="A527" s="7"/>
      <c r="B527" s="5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ht="13">
      <c r="A528" s="7"/>
      <c r="B528" s="5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</row>
    <row r="529" spans="1:42" ht="13">
      <c r="A529" s="7"/>
      <c r="B529" s="5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</row>
    <row r="530" spans="1:42" ht="13">
      <c r="A530" s="7"/>
      <c r="B530" s="5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ht="13">
      <c r="A531" s="7"/>
      <c r="B531" s="5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</row>
    <row r="532" spans="1:42" ht="13">
      <c r="A532" s="7"/>
      <c r="B532" s="5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</row>
    <row r="533" spans="1:42" ht="13">
      <c r="A533" s="7"/>
      <c r="B533" s="5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</row>
    <row r="534" spans="1:42" ht="13">
      <c r="A534" s="7"/>
      <c r="B534" s="5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</row>
    <row r="535" spans="1:42" ht="13">
      <c r="A535" s="7"/>
      <c r="B535" s="5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ht="13">
      <c r="A536" s="7"/>
      <c r="B536" s="5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ht="13">
      <c r="A537" s="7"/>
      <c r="B537" s="5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</row>
    <row r="538" spans="1:42" ht="13">
      <c r="A538" s="7"/>
      <c r="B538" s="5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ht="13">
      <c r="A539" s="7"/>
      <c r="B539" s="5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</row>
    <row r="540" spans="1:42" ht="13">
      <c r="A540" s="7"/>
      <c r="B540" s="5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ht="13">
      <c r="A541" s="7"/>
      <c r="B541" s="5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ht="13">
      <c r="A542" s="7"/>
      <c r="B542" s="5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ht="13">
      <c r="A543" s="7"/>
      <c r="B543" s="5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ht="13">
      <c r="A544" s="7"/>
      <c r="B544" s="5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</row>
    <row r="545" spans="1:42" ht="13">
      <c r="A545" s="7"/>
      <c r="B545" s="5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</row>
    <row r="546" spans="1:42" ht="13">
      <c r="A546" s="7"/>
      <c r="B546" s="5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</row>
    <row r="547" spans="1:42" ht="13">
      <c r="A547" s="7"/>
      <c r="B547" s="5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ht="13">
      <c r="A548" s="7"/>
      <c r="B548" s="5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ht="13">
      <c r="A549" s="7"/>
      <c r="B549" s="5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</row>
    <row r="550" spans="1:42" ht="13">
      <c r="A550" s="7"/>
      <c r="B550" s="5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</row>
    <row r="551" spans="1:42" ht="13">
      <c r="A551" s="7"/>
      <c r="B551" s="5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</row>
    <row r="552" spans="1:42" ht="13">
      <c r="A552" s="7"/>
      <c r="B552" s="5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</row>
    <row r="553" spans="1:42" ht="13">
      <c r="A553" s="7"/>
      <c r="B553" s="5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ht="13">
      <c r="A554" s="7"/>
      <c r="B554" s="5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</row>
    <row r="555" spans="1:42" ht="13">
      <c r="A555" s="7"/>
      <c r="B555" s="5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ht="13">
      <c r="A556" s="7"/>
      <c r="B556" s="5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ht="13">
      <c r="A557" s="7"/>
      <c r="B557" s="5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ht="13">
      <c r="A558" s="7"/>
      <c r="B558" s="5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</row>
    <row r="559" spans="1:42" ht="13">
      <c r="A559" s="7"/>
      <c r="B559" s="5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</row>
    <row r="560" spans="1:42" ht="13">
      <c r="A560" s="7"/>
      <c r="B560" s="5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ht="13">
      <c r="A561" s="7"/>
      <c r="B561" s="5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</row>
    <row r="562" spans="1:42" ht="13">
      <c r="A562" s="7"/>
      <c r="B562" s="5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</row>
    <row r="563" spans="1:42" ht="13">
      <c r="A563" s="7"/>
      <c r="B563" s="5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</row>
    <row r="564" spans="1:42" ht="13">
      <c r="A564" s="7"/>
      <c r="B564" s="5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ht="13">
      <c r="A565" s="7"/>
      <c r="B565" s="5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ht="13">
      <c r="A566" s="7"/>
      <c r="B566" s="5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</row>
    <row r="567" spans="1:42" ht="13">
      <c r="A567" s="7"/>
      <c r="B567" s="5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</row>
    <row r="568" spans="1:42" ht="13">
      <c r="A568" s="7"/>
      <c r="B568" s="5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ht="13">
      <c r="A569" s="7"/>
      <c r="B569" s="5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ht="13">
      <c r="A570" s="7"/>
      <c r="B570" s="5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</row>
    <row r="571" spans="1:42" ht="13">
      <c r="A571" s="7"/>
      <c r="B571" s="5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ht="13">
      <c r="A572" s="7"/>
      <c r="B572" s="5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</row>
    <row r="573" spans="1:42" ht="13">
      <c r="A573" s="7"/>
      <c r="B573" s="5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ht="13">
      <c r="A574" s="7"/>
      <c r="B574" s="5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</row>
    <row r="575" spans="1:42" ht="13">
      <c r="A575" s="7"/>
      <c r="B575" s="5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ht="13">
      <c r="A576" s="7"/>
      <c r="B576" s="5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</row>
    <row r="577" spans="1:42" ht="13">
      <c r="A577" s="7"/>
      <c r="B577" s="5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</row>
    <row r="578" spans="1:42" ht="13">
      <c r="A578" s="7"/>
      <c r="B578" s="5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</row>
    <row r="579" spans="1:42" ht="13">
      <c r="A579" s="7"/>
      <c r="B579" s="5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</row>
    <row r="580" spans="1:42" ht="13">
      <c r="A580" s="7"/>
      <c r="B580" s="5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</row>
    <row r="581" spans="1:42" ht="13">
      <c r="A581" s="7"/>
      <c r="B581" s="5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</row>
    <row r="582" spans="1:42" ht="13">
      <c r="A582" s="7"/>
      <c r="B582" s="5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</row>
    <row r="583" spans="1:42" ht="13">
      <c r="A583" s="7"/>
      <c r="B583" s="5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ht="13">
      <c r="A584" s="7"/>
      <c r="B584" s="5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</row>
    <row r="585" spans="1:42" ht="13">
      <c r="A585" s="7"/>
      <c r="B585" s="5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</row>
    <row r="586" spans="1:42" ht="13">
      <c r="A586" s="7"/>
      <c r="B586" s="5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</row>
    <row r="587" spans="1:42" ht="13">
      <c r="A587" s="7"/>
      <c r="B587" s="5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</row>
    <row r="588" spans="1:42" ht="13">
      <c r="A588" s="7"/>
      <c r="B588" s="5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ht="13">
      <c r="A589" s="7"/>
      <c r="B589" s="5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</row>
    <row r="590" spans="1:42" ht="13">
      <c r="A590" s="7"/>
      <c r="B590" s="5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ht="13">
      <c r="A591" s="7"/>
      <c r="B591" s="5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</row>
    <row r="592" spans="1:42" ht="13">
      <c r="A592" s="7"/>
      <c r="B592" s="5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</row>
    <row r="593" spans="1:42" ht="13">
      <c r="A593" s="7"/>
      <c r="B593" s="5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</row>
    <row r="594" spans="1:42" ht="13">
      <c r="A594" s="7"/>
      <c r="B594" s="5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</row>
    <row r="595" spans="1:42" ht="13">
      <c r="A595" s="7"/>
      <c r="B595" s="5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</row>
    <row r="596" spans="1:42" ht="13">
      <c r="A596" s="7"/>
      <c r="B596" s="5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</row>
    <row r="597" spans="1:42" ht="13">
      <c r="A597" s="7"/>
      <c r="B597" s="5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</row>
    <row r="598" spans="1:42" ht="13">
      <c r="A598" s="7"/>
      <c r="B598" s="5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</row>
    <row r="599" spans="1:42" ht="13">
      <c r="A599" s="7"/>
      <c r="B599" s="5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ht="13">
      <c r="A600" s="7"/>
      <c r="B600" s="5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</row>
    <row r="601" spans="1:42" ht="13">
      <c r="A601" s="7"/>
      <c r="B601" s="5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</row>
    <row r="602" spans="1:42" ht="13">
      <c r="A602" s="7"/>
      <c r="B602" s="5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</row>
    <row r="603" spans="1:42" ht="13">
      <c r="A603" s="7"/>
      <c r="B603" s="5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ht="13">
      <c r="A604" s="7"/>
      <c r="B604" s="5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ht="13">
      <c r="A605" s="7"/>
      <c r="B605" s="5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</row>
    <row r="606" spans="1:42" ht="13">
      <c r="A606" s="7"/>
      <c r="B606" s="5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</row>
    <row r="607" spans="1:42" ht="13">
      <c r="A607" s="7"/>
      <c r="B607" s="5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</row>
    <row r="608" spans="1:42" ht="13">
      <c r="A608" s="7"/>
      <c r="B608" s="5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ht="13">
      <c r="A609" s="7"/>
      <c r="B609" s="5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</row>
    <row r="610" spans="1:42" ht="13">
      <c r="A610" s="7"/>
      <c r="B610" s="5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</row>
    <row r="611" spans="1:42" ht="13">
      <c r="A611" s="7"/>
      <c r="B611" s="5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</row>
    <row r="612" spans="1:42" ht="13">
      <c r="A612" s="7"/>
      <c r="B612" s="5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</row>
    <row r="613" spans="1:42" ht="13">
      <c r="A613" s="7"/>
      <c r="B613" s="5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ht="13">
      <c r="A614" s="7"/>
      <c r="B614" s="5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</row>
    <row r="615" spans="1:42" ht="13">
      <c r="A615" s="7"/>
      <c r="B615" s="5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ht="13">
      <c r="A616" s="7"/>
      <c r="B616" s="5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</row>
    <row r="617" spans="1:42" ht="13">
      <c r="A617" s="7"/>
      <c r="B617" s="5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ht="13">
      <c r="A618" s="7"/>
      <c r="B618" s="5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</row>
    <row r="619" spans="1:42" ht="13">
      <c r="A619" s="7"/>
      <c r="B619" s="5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</row>
    <row r="620" spans="1:42" ht="13">
      <c r="A620" s="7"/>
      <c r="B620" s="5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</row>
    <row r="621" spans="1:42" ht="13">
      <c r="A621" s="7"/>
      <c r="B621" s="5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</row>
    <row r="622" spans="1:42" ht="13">
      <c r="A622" s="7"/>
      <c r="B622" s="5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ht="13">
      <c r="A623" s="7"/>
      <c r="B623" s="5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</row>
    <row r="624" spans="1:42" ht="13">
      <c r="A624" s="7"/>
      <c r="B624" s="5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</row>
    <row r="625" spans="1:42" ht="13">
      <c r="A625" s="7"/>
      <c r="B625" s="5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</row>
    <row r="626" spans="1:42" ht="13">
      <c r="A626" s="7"/>
      <c r="B626" s="5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ht="13">
      <c r="A627" s="7"/>
      <c r="B627" s="5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</row>
    <row r="628" spans="1:42" ht="13">
      <c r="A628" s="7"/>
      <c r="B628" s="5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</row>
    <row r="629" spans="1:42" ht="13">
      <c r="A629" s="7"/>
      <c r="B629" s="5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</row>
    <row r="630" spans="1:42" ht="13">
      <c r="A630" s="7"/>
      <c r="B630" s="5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</row>
    <row r="631" spans="1:42" ht="13">
      <c r="A631" s="7"/>
      <c r="B631" s="5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</row>
    <row r="632" spans="1:42" ht="13">
      <c r="A632" s="7"/>
      <c r="B632" s="5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</row>
    <row r="633" spans="1:42" ht="13">
      <c r="A633" s="7"/>
      <c r="B633" s="5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</row>
    <row r="634" spans="1:42" ht="13">
      <c r="A634" s="7"/>
      <c r="B634" s="5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ht="13">
      <c r="A635" s="7"/>
      <c r="B635" s="5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ht="13">
      <c r="A636" s="7"/>
      <c r="B636" s="5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</row>
    <row r="637" spans="1:42" ht="13">
      <c r="A637" s="7"/>
      <c r="B637" s="5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</row>
    <row r="638" spans="1:42" ht="13">
      <c r="A638" s="7"/>
      <c r="B638" s="5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ht="13">
      <c r="A639" s="7"/>
      <c r="B639" s="5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</row>
    <row r="640" spans="1:42" ht="13">
      <c r="A640" s="7"/>
      <c r="B640" s="5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</row>
    <row r="641" spans="1:42" ht="13">
      <c r="A641" s="7"/>
      <c r="B641" s="5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</row>
    <row r="642" spans="1:42" ht="13">
      <c r="A642" s="7"/>
      <c r="B642" s="5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</row>
    <row r="643" spans="1:42" ht="13">
      <c r="A643" s="7"/>
      <c r="B643" s="5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</row>
    <row r="644" spans="1:42" ht="13">
      <c r="A644" s="7"/>
      <c r="B644" s="5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</row>
    <row r="645" spans="1:42" ht="13">
      <c r="A645" s="7"/>
      <c r="B645" s="5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</row>
    <row r="646" spans="1:42" ht="13">
      <c r="A646" s="7"/>
      <c r="B646" s="5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</row>
    <row r="647" spans="1:42" ht="13">
      <c r="A647" s="7"/>
      <c r="B647" s="5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</row>
    <row r="648" spans="1:42" ht="13">
      <c r="A648" s="7"/>
      <c r="B648" s="5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ht="13">
      <c r="A649" s="7"/>
      <c r="B649" s="5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ht="13">
      <c r="A650" s="7"/>
      <c r="B650" s="5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</row>
    <row r="651" spans="1:42" ht="13">
      <c r="A651" s="7"/>
      <c r="B651" s="5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</row>
    <row r="652" spans="1:42" ht="13">
      <c r="A652" s="7"/>
      <c r="B652" s="5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</row>
    <row r="653" spans="1:42" ht="13">
      <c r="A653" s="7"/>
      <c r="B653" s="5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42" ht="13">
      <c r="A654" s="7"/>
      <c r="B654" s="5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ht="13">
      <c r="A655" s="7"/>
      <c r="B655" s="5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ht="13">
      <c r="A656" s="7"/>
      <c r="B656" s="5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ht="13">
      <c r="A657" s="7"/>
      <c r="B657" s="5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</row>
    <row r="658" spans="1:42" ht="13">
      <c r="A658" s="7"/>
      <c r="B658" s="5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</row>
    <row r="659" spans="1:42" ht="13">
      <c r="A659" s="7"/>
      <c r="B659" s="5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</row>
    <row r="660" spans="1:42" ht="13">
      <c r="A660" s="7"/>
      <c r="B660" s="5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</row>
    <row r="661" spans="1:42" ht="13">
      <c r="A661" s="7"/>
      <c r="B661" s="5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ht="13">
      <c r="A662" s="7"/>
      <c r="B662" s="5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</row>
    <row r="663" spans="1:42" ht="13">
      <c r="A663" s="7"/>
      <c r="B663" s="5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ht="13">
      <c r="A664" s="7"/>
      <c r="B664" s="5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</row>
    <row r="665" spans="1:42" ht="13">
      <c r="A665" s="7"/>
      <c r="B665" s="5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ht="13">
      <c r="A666" s="7"/>
      <c r="B666" s="5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</row>
    <row r="667" spans="1:42" ht="13">
      <c r="A667" s="7"/>
      <c r="B667" s="5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</row>
    <row r="668" spans="1:42" ht="13">
      <c r="A668" s="7"/>
      <c r="B668" s="5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</row>
    <row r="669" spans="1:42" ht="13">
      <c r="A669" s="7"/>
      <c r="B669" s="5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</row>
    <row r="670" spans="1:42" ht="13">
      <c r="A670" s="7"/>
      <c r="B670" s="5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</row>
    <row r="671" spans="1:42" ht="13">
      <c r="A671" s="7"/>
      <c r="B671" s="5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</row>
    <row r="672" spans="1:42" ht="13">
      <c r="A672" s="7"/>
      <c r="B672" s="5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</row>
    <row r="673" spans="1:42" ht="13">
      <c r="A673" s="7"/>
      <c r="B673" s="5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</row>
    <row r="674" spans="1:42" ht="13">
      <c r="A674" s="7"/>
      <c r="B674" s="5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</row>
    <row r="675" spans="1:42" ht="13">
      <c r="A675" s="7"/>
      <c r="B675" s="5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</row>
    <row r="676" spans="1:42" ht="13">
      <c r="A676" s="7"/>
      <c r="B676" s="5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</row>
    <row r="677" spans="1:42" ht="13">
      <c r="A677" s="7"/>
      <c r="B677" s="5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</row>
    <row r="678" spans="1:42" ht="13">
      <c r="A678" s="7"/>
      <c r="B678" s="5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</row>
    <row r="679" spans="1:42" ht="13">
      <c r="A679" s="7"/>
      <c r="B679" s="5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ht="13">
      <c r="A680" s="7"/>
      <c r="B680" s="5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ht="13">
      <c r="A681" s="7"/>
      <c r="B681" s="5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</row>
    <row r="682" spans="1:42" ht="13">
      <c r="A682" s="7"/>
      <c r="B682" s="5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</row>
    <row r="683" spans="1:42" ht="13">
      <c r="A683" s="7"/>
      <c r="B683" s="5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</row>
    <row r="684" spans="1:42" ht="13">
      <c r="A684" s="7"/>
      <c r="B684" s="5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</row>
    <row r="685" spans="1:42" ht="13">
      <c r="A685" s="7"/>
      <c r="B685" s="5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</row>
    <row r="686" spans="1:42" ht="13">
      <c r="A686" s="7"/>
      <c r="B686" s="5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</row>
    <row r="687" spans="1:42" ht="13">
      <c r="A687" s="7"/>
      <c r="B687" s="5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</row>
    <row r="688" spans="1:42" ht="13">
      <c r="A688" s="7"/>
      <c r="B688" s="5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</row>
    <row r="689" spans="1:42" ht="13">
      <c r="A689" s="7"/>
      <c r="B689" s="5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ht="13">
      <c r="A690" s="7"/>
      <c r="B690" s="5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</row>
    <row r="691" spans="1:42" ht="13">
      <c r="A691" s="7"/>
      <c r="B691" s="5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ht="13">
      <c r="A692" s="7"/>
      <c r="B692" s="5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</row>
    <row r="693" spans="1:42" ht="13">
      <c r="A693" s="7"/>
      <c r="B693" s="5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ht="13">
      <c r="A694" s="7"/>
      <c r="B694" s="5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</row>
    <row r="695" spans="1:42" ht="13">
      <c r="A695" s="7"/>
      <c r="B695" s="5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</row>
    <row r="696" spans="1:42" ht="13">
      <c r="A696" s="7"/>
      <c r="B696" s="5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ht="13">
      <c r="A697" s="7"/>
      <c r="B697" s="5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</row>
    <row r="698" spans="1:42" ht="13">
      <c r="A698" s="7"/>
      <c r="B698" s="5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</row>
    <row r="699" spans="1:42" ht="13">
      <c r="A699" s="7"/>
      <c r="B699" s="5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</row>
    <row r="700" spans="1:42" ht="13">
      <c r="A700" s="7"/>
      <c r="B700" s="5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</row>
    <row r="701" spans="1:42" ht="13">
      <c r="A701" s="7"/>
      <c r="B701" s="5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ht="13">
      <c r="A702" s="7"/>
      <c r="B702" s="5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ht="13">
      <c r="A703" s="7"/>
      <c r="B703" s="5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</row>
    <row r="704" spans="1:42" ht="13">
      <c r="A704" s="7"/>
      <c r="B704" s="5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</row>
    <row r="705" spans="1:42" ht="13">
      <c r="A705" s="7"/>
      <c r="B705" s="5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</row>
    <row r="706" spans="1:42" ht="13">
      <c r="A706" s="7"/>
      <c r="B706" s="5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ht="13">
      <c r="A707" s="7"/>
      <c r="B707" s="5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</row>
    <row r="708" spans="1:42" ht="13">
      <c r="A708" s="7"/>
      <c r="B708" s="5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</row>
    <row r="709" spans="1:42" ht="13">
      <c r="A709" s="7"/>
      <c r="B709" s="5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</row>
    <row r="710" spans="1:42" ht="13">
      <c r="A710" s="7"/>
      <c r="B710" s="5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</row>
    <row r="711" spans="1:42" ht="13">
      <c r="A711" s="7"/>
      <c r="B711" s="5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</row>
    <row r="712" spans="1:42" ht="13">
      <c r="A712" s="7"/>
      <c r="B712" s="5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</row>
    <row r="713" spans="1:42" ht="13">
      <c r="A713" s="7"/>
      <c r="B713" s="5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ht="13">
      <c r="A714" s="7"/>
      <c r="B714" s="5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</row>
    <row r="715" spans="1:42" ht="13">
      <c r="A715" s="7"/>
      <c r="B715" s="5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</row>
    <row r="716" spans="1:42" ht="13">
      <c r="A716" s="7"/>
      <c r="B716" s="5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</row>
    <row r="717" spans="1:42" ht="13">
      <c r="A717" s="7"/>
      <c r="B717" s="5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</row>
    <row r="718" spans="1:42" ht="13">
      <c r="A718" s="7"/>
      <c r="B718" s="5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</row>
    <row r="719" spans="1:42" ht="13">
      <c r="A719" s="7"/>
      <c r="B719" s="5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</row>
    <row r="720" spans="1:42" ht="13">
      <c r="A720" s="7"/>
      <c r="B720" s="5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</row>
    <row r="721" spans="1:42" ht="13">
      <c r="A721" s="7"/>
      <c r="B721" s="5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</row>
    <row r="722" spans="1:42" ht="13">
      <c r="A722" s="7"/>
      <c r="B722" s="5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</row>
    <row r="723" spans="1:42" ht="13">
      <c r="A723" s="7"/>
      <c r="B723" s="5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</row>
    <row r="724" spans="1:42" ht="13">
      <c r="A724" s="7"/>
      <c r="B724" s="5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</row>
    <row r="725" spans="1:42" ht="13">
      <c r="A725" s="7"/>
      <c r="B725" s="5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</row>
    <row r="726" spans="1:42" ht="13">
      <c r="A726" s="7"/>
      <c r="B726" s="5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</row>
    <row r="727" spans="1:42" ht="13">
      <c r="A727" s="7"/>
      <c r="B727" s="5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</row>
    <row r="728" spans="1:42" ht="13">
      <c r="A728" s="7"/>
      <c r="B728" s="5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</row>
    <row r="729" spans="1:42" ht="13">
      <c r="A729" s="7"/>
      <c r="B729" s="5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</row>
    <row r="730" spans="1:42" ht="13">
      <c r="A730" s="7"/>
      <c r="B730" s="5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</row>
    <row r="731" spans="1:42" ht="13">
      <c r="A731" s="7"/>
      <c r="B731" s="5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</row>
    <row r="732" spans="1:42" ht="13">
      <c r="A732" s="7"/>
      <c r="B732" s="5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</row>
    <row r="733" spans="1:42" ht="13">
      <c r="A733" s="7"/>
      <c r="B733" s="5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</row>
    <row r="734" spans="1:42" ht="13">
      <c r="A734" s="7"/>
      <c r="B734" s="5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</row>
    <row r="735" spans="1:42" ht="13">
      <c r="A735" s="7"/>
      <c r="B735" s="5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</row>
    <row r="736" spans="1:42" ht="13">
      <c r="A736" s="7"/>
      <c r="B736" s="5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</row>
    <row r="737" spans="1:42" ht="13">
      <c r="A737" s="7"/>
      <c r="B737" s="5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</row>
    <row r="738" spans="1:42" ht="13">
      <c r="A738" s="7"/>
      <c r="B738" s="5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</row>
    <row r="739" spans="1:42" ht="13">
      <c r="A739" s="7"/>
      <c r="B739" s="5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</row>
    <row r="740" spans="1:42" ht="13">
      <c r="A740" s="7"/>
      <c r="B740" s="5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</row>
    <row r="741" spans="1:42" ht="13">
      <c r="A741" s="7"/>
      <c r="B741" s="5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</row>
    <row r="742" spans="1:42" ht="13">
      <c r="A742" s="7"/>
      <c r="B742" s="5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ht="13">
      <c r="A743" s="7"/>
      <c r="B743" s="5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</row>
    <row r="744" spans="1:42" ht="13">
      <c r="A744" s="7"/>
      <c r="B744" s="5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ht="13">
      <c r="A745" s="7"/>
      <c r="B745" s="5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ht="13">
      <c r="A746" s="7"/>
      <c r="B746" s="5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</row>
    <row r="747" spans="1:42" ht="13">
      <c r="A747" s="7"/>
      <c r="B747" s="5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</row>
    <row r="748" spans="1:42" ht="13">
      <c r="A748" s="7"/>
      <c r="B748" s="5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</row>
    <row r="749" spans="1:42" ht="13">
      <c r="A749" s="7"/>
      <c r="B749" s="5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</row>
    <row r="750" spans="1:42" ht="13">
      <c r="A750" s="7"/>
      <c r="B750" s="5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</row>
    <row r="751" spans="1:42" ht="13">
      <c r="A751" s="7"/>
      <c r="B751" s="5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</row>
    <row r="752" spans="1:42" ht="13">
      <c r="A752" s="7"/>
      <c r="B752" s="5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</row>
    <row r="753" spans="1:42" ht="13">
      <c r="A753" s="7"/>
      <c r="B753" s="5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</row>
    <row r="754" spans="1:42" ht="13">
      <c r="A754" s="7"/>
      <c r="B754" s="5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</row>
    <row r="755" spans="1:42" ht="13">
      <c r="A755" s="7"/>
      <c r="B755" s="5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</row>
    <row r="756" spans="1:42" ht="13">
      <c r="A756" s="7"/>
      <c r="B756" s="5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</row>
    <row r="757" spans="1:42" ht="13">
      <c r="A757" s="7"/>
      <c r="B757" s="5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</row>
    <row r="758" spans="1:42" ht="13">
      <c r="A758" s="7"/>
      <c r="B758" s="5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</row>
    <row r="759" spans="1:42" ht="13">
      <c r="A759" s="7"/>
      <c r="B759" s="5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</row>
    <row r="760" spans="1:42" ht="13">
      <c r="A760" s="7"/>
      <c r="B760" s="5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</row>
    <row r="761" spans="1:42" ht="13">
      <c r="A761" s="7"/>
      <c r="B761" s="5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</row>
    <row r="762" spans="1:42" ht="13">
      <c r="A762" s="7"/>
      <c r="B762" s="5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</row>
    <row r="763" spans="1:42" ht="13">
      <c r="A763" s="7"/>
      <c r="B763" s="5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ht="13">
      <c r="A764" s="7"/>
      <c r="B764" s="5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</row>
    <row r="765" spans="1:42" ht="13">
      <c r="A765" s="7"/>
      <c r="B765" s="5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</row>
    <row r="766" spans="1:42" ht="13">
      <c r="A766" s="7"/>
      <c r="B766" s="5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</row>
    <row r="767" spans="1:42" ht="13">
      <c r="A767" s="7"/>
      <c r="B767" s="5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</row>
    <row r="768" spans="1:42" ht="13">
      <c r="A768" s="7"/>
      <c r="B768" s="5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</row>
    <row r="769" spans="1:42" ht="13">
      <c r="A769" s="7"/>
      <c r="B769" s="5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</row>
    <row r="770" spans="1:42" ht="13">
      <c r="A770" s="7"/>
      <c r="B770" s="5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</row>
    <row r="771" spans="1:42" ht="13">
      <c r="A771" s="7"/>
      <c r="B771" s="5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</row>
    <row r="772" spans="1:42" ht="13">
      <c r="A772" s="7"/>
      <c r="B772" s="5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</row>
    <row r="773" spans="1:42" ht="13">
      <c r="A773" s="7"/>
      <c r="B773" s="5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</row>
    <row r="774" spans="1:42" ht="13">
      <c r="A774" s="7"/>
      <c r="B774" s="5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</row>
    <row r="775" spans="1:42" ht="13">
      <c r="A775" s="7"/>
      <c r="B775" s="5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</row>
    <row r="776" spans="1:42" ht="13">
      <c r="A776" s="7"/>
      <c r="B776" s="5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</row>
    <row r="777" spans="1:42" ht="13">
      <c r="A777" s="7"/>
      <c r="B777" s="5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</row>
    <row r="778" spans="1:42" ht="13">
      <c r="A778" s="7"/>
      <c r="B778" s="5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</row>
    <row r="779" spans="1:42" ht="13">
      <c r="A779" s="7"/>
      <c r="B779" s="5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</row>
    <row r="780" spans="1:42" ht="13">
      <c r="A780" s="7"/>
      <c r="B780" s="5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</row>
    <row r="781" spans="1:42" ht="13">
      <c r="A781" s="7"/>
      <c r="B781" s="5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</row>
    <row r="782" spans="1:42" ht="13">
      <c r="A782" s="7"/>
      <c r="B782" s="5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</row>
    <row r="783" spans="1:42" ht="13">
      <c r="A783" s="7"/>
      <c r="B783" s="5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</row>
    <row r="784" spans="1:42" ht="13">
      <c r="A784" s="7"/>
      <c r="B784" s="5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</row>
    <row r="785" spans="1:42" ht="13">
      <c r="A785" s="7"/>
      <c r="B785" s="5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</row>
    <row r="786" spans="1:42" ht="13">
      <c r="A786" s="7"/>
      <c r="B786" s="5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</row>
    <row r="787" spans="1:42" ht="13">
      <c r="A787" s="7"/>
      <c r="B787" s="5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</row>
    <row r="788" spans="1:42" ht="13">
      <c r="A788" s="7"/>
      <c r="B788" s="5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</row>
    <row r="789" spans="1:42" ht="13">
      <c r="A789" s="7"/>
      <c r="B789" s="5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</row>
    <row r="790" spans="1:42" ht="13">
      <c r="A790" s="7"/>
      <c r="B790" s="5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</row>
    <row r="791" spans="1:42" ht="13">
      <c r="A791" s="7"/>
      <c r="B791" s="5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</row>
    <row r="792" spans="1:42" ht="13">
      <c r="A792" s="7"/>
      <c r="B792" s="5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</row>
    <row r="793" spans="1:42" ht="13">
      <c r="A793" s="7"/>
      <c r="B793" s="5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</row>
    <row r="794" spans="1:42" ht="13">
      <c r="A794" s="7"/>
      <c r="B794" s="5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</row>
    <row r="795" spans="1:42" ht="13">
      <c r="A795" s="7"/>
      <c r="B795" s="5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</row>
    <row r="796" spans="1:42" ht="13">
      <c r="A796" s="7"/>
      <c r="B796" s="5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</row>
    <row r="797" spans="1:42" ht="13">
      <c r="A797" s="7"/>
      <c r="B797" s="5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</row>
    <row r="798" spans="1:42" ht="13">
      <c r="A798" s="7"/>
      <c r="B798" s="5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</row>
    <row r="799" spans="1:42" ht="13">
      <c r="A799" s="7"/>
      <c r="B799" s="5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</row>
    <row r="800" spans="1:42" ht="13">
      <c r="A800" s="7"/>
      <c r="B800" s="5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</row>
    <row r="801" spans="1:42" ht="13">
      <c r="A801" s="7"/>
      <c r="B801" s="5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</row>
    <row r="802" spans="1:42" ht="13">
      <c r="A802" s="7"/>
      <c r="B802" s="5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</row>
    <row r="803" spans="1:42" ht="13">
      <c r="A803" s="7"/>
      <c r="B803" s="5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</row>
    <row r="804" spans="1:42" ht="13">
      <c r="A804" s="7"/>
      <c r="B804" s="5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</row>
    <row r="805" spans="1:42" ht="13">
      <c r="A805" s="7"/>
      <c r="B805" s="5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</row>
    <row r="806" spans="1:42" ht="13">
      <c r="A806" s="7"/>
      <c r="B806" s="5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</row>
    <row r="807" spans="1:42" ht="13">
      <c r="A807" s="7"/>
      <c r="B807" s="5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</row>
    <row r="808" spans="1:42" ht="13">
      <c r="A808" s="7"/>
      <c r="B808" s="5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2" ht="13">
      <c r="A809" s="7"/>
      <c r="B809" s="5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</row>
    <row r="810" spans="1:42" ht="13">
      <c r="A810" s="7"/>
      <c r="B810" s="5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</row>
    <row r="811" spans="1:42" ht="13">
      <c r="A811" s="7"/>
      <c r="B811" s="5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</row>
    <row r="812" spans="1:42" ht="13">
      <c r="A812" s="7"/>
      <c r="B812" s="5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</row>
    <row r="813" spans="1:42" ht="13">
      <c r="A813" s="7"/>
      <c r="B813" s="5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</row>
    <row r="814" spans="1:42" ht="13">
      <c r="A814" s="7"/>
      <c r="B814" s="5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</row>
    <row r="815" spans="1:42" ht="13">
      <c r="A815" s="7"/>
      <c r="B815" s="5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</row>
    <row r="816" spans="1:42" ht="13">
      <c r="A816" s="7"/>
      <c r="B816" s="5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</row>
    <row r="817" spans="1:42" ht="13">
      <c r="A817" s="7"/>
      <c r="B817" s="5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</row>
    <row r="818" spans="1:42" ht="13">
      <c r="A818" s="7"/>
      <c r="B818" s="5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</row>
    <row r="819" spans="1:42" ht="13">
      <c r="A819" s="7"/>
      <c r="B819" s="5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</row>
    <row r="820" spans="1:42" ht="13">
      <c r="A820" s="7"/>
      <c r="B820" s="5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</row>
    <row r="821" spans="1:42" ht="13">
      <c r="A821" s="7"/>
      <c r="B821" s="5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</row>
    <row r="822" spans="1:42" ht="13">
      <c r="A822" s="7"/>
      <c r="B822" s="5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</row>
    <row r="823" spans="1:42" ht="13">
      <c r="A823" s="7"/>
      <c r="B823" s="5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</row>
    <row r="824" spans="1:42" ht="13">
      <c r="A824" s="7"/>
      <c r="B824" s="5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</row>
    <row r="825" spans="1:42" ht="13">
      <c r="A825" s="7"/>
      <c r="B825" s="5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</row>
    <row r="826" spans="1:42" ht="13">
      <c r="A826" s="7"/>
      <c r="B826" s="5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</row>
    <row r="827" spans="1:42" ht="13">
      <c r="A827" s="7"/>
      <c r="B827" s="5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</row>
    <row r="828" spans="1:42" ht="13">
      <c r="A828" s="7"/>
      <c r="B828" s="5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</row>
    <row r="829" spans="1:42" ht="13">
      <c r="A829" s="7"/>
      <c r="B829" s="5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</row>
    <row r="830" spans="1:42" ht="13">
      <c r="A830" s="7"/>
      <c r="B830" s="5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</row>
    <row r="831" spans="1:42" ht="13">
      <c r="A831" s="7"/>
      <c r="B831" s="5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</row>
    <row r="832" spans="1:42" ht="13">
      <c r="A832" s="7"/>
      <c r="B832" s="5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</row>
    <row r="833" spans="1:42" ht="13">
      <c r="A833" s="7"/>
      <c r="B833" s="5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</row>
    <row r="834" spans="1:42" ht="13">
      <c r="A834" s="7"/>
      <c r="B834" s="5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</row>
    <row r="835" spans="1:42" ht="13">
      <c r="A835" s="7"/>
      <c r="B835" s="5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</row>
    <row r="836" spans="1:42" ht="13">
      <c r="A836" s="7"/>
      <c r="B836" s="5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</row>
    <row r="837" spans="1:42" ht="13">
      <c r="A837" s="7"/>
      <c r="B837" s="5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</row>
    <row r="838" spans="1:42" ht="13">
      <c r="A838" s="7"/>
      <c r="B838" s="5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</row>
    <row r="839" spans="1:42" ht="13">
      <c r="A839" s="7"/>
      <c r="B839" s="5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</row>
    <row r="840" spans="1:42" ht="13">
      <c r="A840" s="7"/>
      <c r="B840" s="5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</row>
    <row r="841" spans="1:42" ht="13">
      <c r="A841" s="7"/>
      <c r="B841" s="5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</row>
    <row r="842" spans="1:42" ht="13">
      <c r="A842" s="7"/>
      <c r="B842" s="5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</row>
    <row r="843" spans="1:42" ht="13">
      <c r="A843" s="7"/>
      <c r="B843" s="5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</row>
    <row r="844" spans="1:42" ht="13">
      <c r="A844" s="7"/>
      <c r="B844" s="5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</row>
    <row r="845" spans="1:42" ht="13">
      <c r="A845" s="7"/>
      <c r="B845" s="5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</row>
    <row r="846" spans="1:42" ht="13">
      <c r="A846" s="7"/>
      <c r="B846" s="5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</row>
    <row r="847" spans="1:42" ht="13">
      <c r="A847" s="7"/>
      <c r="B847" s="5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</row>
    <row r="848" spans="1:42" ht="13">
      <c r="A848" s="7"/>
      <c r="B848" s="5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</row>
    <row r="849" spans="1:42" ht="13">
      <c r="A849" s="7"/>
      <c r="B849" s="5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</row>
    <row r="850" spans="1:42" ht="13">
      <c r="A850" s="7"/>
      <c r="B850" s="5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</row>
    <row r="851" spans="1:42" ht="13">
      <c r="A851" s="7"/>
      <c r="B851" s="5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</row>
    <row r="852" spans="1:42" ht="13">
      <c r="A852" s="7"/>
      <c r="B852" s="5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</row>
    <row r="853" spans="1:42" ht="13">
      <c r="A853" s="7"/>
      <c r="B853" s="5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</row>
    <row r="854" spans="1:42" ht="13">
      <c r="A854" s="7"/>
      <c r="B854" s="5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</row>
    <row r="855" spans="1:42" ht="13">
      <c r="A855" s="7"/>
      <c r="B855" s="5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</row>
    <row r="856" spans="1:42" ht="13">
      <c r="A856" s="7"/>
      <c r="B856" s="5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</row>
    <row r="857" spans="1:42" ht="13">
      <c r="A857" s="7"/>
      <c r="B857" s="5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</row>
    <row r="858" spans="1:42" ht="13">
      <c r="A858" s="7"/>
      <c r="B858" s="5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</row>
    <row r="859" spans="1:42" ht="13">
      <c r="A859" s="7"/>
      <c r="B859" s="5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</row>
    <row r="860" spans="1:42" ht="13">
      <c r="A860" s="7"/>
      <c r="B860" s="5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</row>
    <row r="861" spans="1:42" ht="13">
      <c r="A861" s="7"/>
      <c r="B861" s="5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</row>
    <row r="862" spans="1:42" ht="13">
      <c r="A862" s="7"/>
      <c r="B862" s="5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</row>
    <row r="863" spans="1:42" ht="13">
      <c r="A863" s="7"/>
      <c r="B863" s="5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</row>
    <row r="864" spans="1:42" ht="13">
      <c r="A864" s="7"/>
      <c r="B864" s="5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</row>
    <row r="865" spans="1:42" ht="13">
      <c r="A865" s="7"/>
      <c r="B865" s="5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</row>
    <row r="866" spans="1:42" ht="13">
      <c r="A866" s="7"/>
      <c r="B866" s="5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</row>
    <row r="867" spans="1:42" ht="13">
      <c r="A867" s="7"/>
      <c r="B867" s="5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</row>
    <row r="868" spans="1:42" ht="13">
      <c r="A868" s="7"/>
      <c r="B868" s="5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</row>
    <row r="869" spans="1:42" ht="13">
      <c r="A869" s="7"/>
      <c r="B869" s="5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</row>
    <row r="870" spans="1:42" ht="13">
      <c r="A870" s="7"/>
      <c r="B870" s="5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</row>
    <row r="871" spans="1:42" ht="13">
      <c r="A871" s="7"/>
      <c r="B871" s="5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</row>
    <row r="872" spans="1:42" ht="13">
      <c r="A872" s="7"/>
      <c r="B872" s="5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</row>
    <row r="873" spans="1:42" ht="13">
      <c r="A873" s="7"/>
      <c r="B873" s="5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</row>
    <row r="874" spans="1:42" ht="13">
      <c r="A874" s="7"/>
      <c r="B874" s="5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</row>
    <row r="875" spans="1:42" ht="13">
      <c r="A875" s="7"/>
      <c r="B875" s="5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</row>
    <row r="876" spans="1:42" ht="13">
      <c r="A876" s="7"/>
      <c r="B876" s="5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</row>
    <row r="877" spans="1:42" ht="13">
      <c r="A877" s="7"/>
      <c r="B877" s="5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</row>
    <row r="878" spans="1:42" ht="13">
      <c r="A878" s="7"/>
      <c r="B878" s="5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</row>
    <row r="879" spans="1:42" ht="13">
      <c r="A879" s="7"/>
      <c r="B879" s="5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</row>
    <row r="880" spans="1:42" ht="13">
      <c r="A880" s="7"/>
      <c r="B880" s="5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</row>
    <row r="881" spans="1:42" ht="13">
      <c r="A881" s="7"/>
      <c r="B881" s="5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</row>
    <row r="882" spans="1:42" ht="13">
      <c r="A882" s="7"/>
      <c r="B882" s="5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</row>
    <row r="883" spans="1:42" ht="13">
      <c r="A883" s="7"/>
      <c r="B883" s="5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</row>
    <row r="884" spans="1:42" ht="13">
      <c r="A884" s="7"/>
      <c r="B884" s="5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</row>
    <row r="885" spans="1:42" ht="13">
      <c r="A885" s="7"/>
      <c r="B885" s="5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</row>
    <row r="886" spans="1:42" ht="13">
      <c r="A886" s="7"/>
      <c r="B886" s="5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</row>
    <row r="887" spans="1:42" ht="13">
      <c r="A887" s="7"/>
      <c r="B887" s="5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2" ht="13">
      <c r="A888" s="7"/>
      <c r="B888" s="5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</row>
    <row r="889" spans="1:42" ht="13">
      <c r="A889" s="7"/>
      <c r="B889" s="5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</row>
    <row r="890" spans="1:42" ht="13">
      <c r="A890" s="7"/>
      <c r="B890" s="5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</row>
    <row r="891" spans="1:42" ht="13">
      <c r="A891" s="7"/>
      <c r="B891" s="5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</row>
    <row r="892" spans="1:42" ht="13">
      <c r="A892" s="7"/>
      <c r="B892" s="5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</row>
    <row r="893" spans="1:42" ht="13">
      <c r="A893" s="7"/>
      <c r="B893" s="5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</row>
    <row r="894" spans="1:42" ht="13">
      <c r="A894" s="7"/>
      <c r="B894" s="5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</row>
    <row r="895" spans="1:42" ht="13">
      <c r="A895" s="7"/>
      <c r="B895" s="5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</row>
    <row r="896" spans="1:42" ht="13">
      <c r="A896" s="7"/>
      <c r="B896" s="5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</row>
    <row r="897" spans="1:42" ht="13">
      <c r="A897" s="7"/>
      <c r="B897" s="5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</row>
    <row r="898" spans="1:42" ht="13">
      <c r="A898" s="7"/>
      <c r="B898" s="5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</row>
    <row r="899" spans="1:42" ht="13">
      <c r="A899" s="7"/>
      <c r="B899" s="5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</row>
    <row r="900" spans="1:42" ht="13">
      <c r="A900" s="7"/>
      <c r="B900" s="5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</row>
    <row r="901" spans="1:42" ht="13">
      <c r="A901" s="7"/>
      <c r="B901" s="5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</row>
    <row r="902" spans="1:42" ht="13">
      <c r="A902" s="7"/>
      <c r="B902" s="5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</row>
    <row r="903" spans="1:42" ht="13">
      <c r="A903" s="7"/>
      <c r="B903" s="5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</row>
    <row r="904" spans="1:42" ht="13">
      <c r="A904" s="7"/>
      <c r="B904" s="5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</row>
    <row r="905" spans="1:42" ht="13">
      <c r="A905" s="7"/>
      <c r="B905" s="5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</row>
    <row r="906" spans="1:42" ht="13">
      <c r="A906" s="7"/>
      <c r="B906" s="5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</row>
    <row r="907" spans="1:42" ht="13">
      <c r="A907" s="7"/>
      <c r="B907" s="5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</row>
    <row r="908" spans="1:42" ht="13">
      <c r="A908" s="7"/>
      <c r="B908" s="5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</row>
    <row r="909" spans="1:42" ht="13">
      <c r="A909" s="7"/>
      <c r="B909" s="5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</row>
    <row r="910" spans="1:42" ht="13">
      <c r="A910" s="7"/>
      <c r="B910" s="5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</row>
    <row r="911" spans="1:42" ht="13">
      <c r="A911" s="7"/>
      <c r="B911" s="5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</row>
    <row r="912" spans="1:42" ht="13">
      <c r="A912" s="7"/>
      <c r="B912" s="5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</row>
    <row r="913" spans="1:42" ht="13">
      <c r="A913" s="7"/>
      <c r="B913" s="5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</row>
    <row r="914" spans="1:42" ht="13">
      <c r="A914" s="7"/>
      <c r="B914" s="5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</row>
    <row r="915" spans="1:42" ht="13">
      <c r="A915" s="7"/>
      <c r="B915" s="5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</row>
    <row r="916" spans="1:42" ht="13">
      <c r="A916" s="7"/>
      <c r="B916" s="5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</row>
    <row r="917" spans="1:42" ht="13">
      <c r="A917" s="7"/>
      <c r="B917" s="5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</row>
    <row r="918" spans="1:42" ht="13">
      <c r="A918" s="7"/>
      <c r="B918" s="5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</row>
    <row r="919" spans="1:42" ht="13">
      <c r="A919" s="7"/>
      <c r="B919" s="5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</row>
    <row r="920" spans="1:42" ht="13">
      <c r="A920" s="7"/>
      <c r="B920" s="5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</row>
    <row r="921" spans="1:42" ht="13">
      <c r="A921" s="7"/>
      <c r="B921" s="5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</row>
    <row r="922" spans="1:42" ht="13">
      <c r="A922" s="7"/>
      <c r="B922" s="5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</row>
    <row r="923" spans="1:42" ht="13">
      <c r="A923" s="7"/>
      <c r="B923" s="5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</row>
    <row r="924" spans="1:42" ht="13">
      <c r="A924" s="7"/>
      <c r="B924" s="5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</row>
    <row r="925" spans="1:42" ht="13">
      <c r="A925" s="7"/>
      <c r="B925" s="5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</row>
    <row r="926" spans="1:42" ht="13">
      <c r="A926" s="7"/>
      <c r="B926" s="5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</row>
    <row r="927" spans="1:42" ht="13">
      <c r="A927" s="7"/>
      <c r="B927" s="5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</row>
    <row r="928" spans="1:42" ht="13">
      <c r="A928" s="7"/>
      <c r="B928" s="5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</row>
    <row r="929" spans="1:42" ht="13">
      <c r="A929" s="7"/>
      <c r="B929" s="5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</row>
    <row r="930" spans="1:42" ht="13">
      <c r="A930" s="7"/>
      <c r="B930" s="5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</row>
    <row r="931" spans="1:42" ht="13">
      <c r="A931" s="7"/>
      <c r="B931" s="5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</row>
    <row r="932" spans="1:42" ht="13">
      <c r="A932" s="7"/>
      <c r="B932" s="5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</row>
    <row r="933" spans="1:42" ht="13">
      <c r="A933" s="7"/>
      <c r="B933" s="5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</row>
    <row r="934" spans="1:42" ht="13">
      <c r="A934" s="7"/>
      <c r="B934" s="5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</row>
    <row r="935" spans="1:42" ht="13">
      <c r="A935" s="7"/>
      <c r="B935" s="5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</row>
    <row r="936" spans="1:42" ht="13">
      <c r="A936" s="7"/>
      <c r="B936" s="5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</row>
    <row r="937" spans="1:42" ht="13">
      <c r="A937" s="7"/>
      <c r="B937" s="5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</row>
    <row r="938" spans="1:42" ht="13">
      <c r="A938" s="7"/>
      <c r="B938" s="5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</row>
    <row r="939" spans="1:42" ht="13">
      <c r="A939" s="7"/>
      <c r="B939" s="5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</row>
    <row r="940" spans="1:42" ht="13">
      <c r="A940" s="7"/>
      <c r="B940" s="5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</row>
    <row r="941" spans="1:42" ht="13">
      <c r="A941" s="7"/>
      <c r="B941" s="5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</row>
    <row r="942" spans="1:42" ht="13">
      <c r="A942" s="7"/>
      <c r="B942" s="5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</row>
    <row r="943" spans="1:42" ht="13">
      <c r="A943" s="7"/>
      <c r="B943" s="5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</row>
    <row r="944" spans="1:42" ht="13">
      <c r="A944" s="7"/>
      <c r="B944" s="5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</row>
    <row r="945" spans="1:42" ht="13">
      <c r="A945" s="7"/>
      <c r="B945" s="5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</row>
    <row r="946" spans="1:42" ht="13">
      <c r="A946" s="7"/>
      <c r="B946" s="5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</row>
    <row r="947" spans="1:42" ht="13">
      <c r="A947" s="7"/>
      <c r="B947" s="5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</row>
    <row r="948" spans="1:42" ht="13">
      <c r="A948" s="7"/>
      <c r="B948" s="5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</row>
    <row r="949" spans="1:42" ht="13">
      <c r="A949" s="7"/>
      <c r="B949" s="5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</row>
    <row r="950" spans="1:42" ht="13">
      <c r="A950" s="7"/>
      <c r="B950" s="5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</row>
    <row r="951" spans="1:42" ht="13">
      <c r="A951" s="7"/>
      <c r="B951" s="5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</row>
    <row r="952" spans="1:42" ht="13">
      <c r="A952" s="7"/>
      <c r="B952" s="5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</row>
    <row r="953" spans="1:42" ht="13">
      <c r="A953" s="7"/>
      <c r="B953" s="5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</row>
    <row r="954" spans="1:42" ht="13">
      <c r="A954" s="7"/>
      <c r="B954" s="5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</row>
    <row r="955" spans="1:42" ht="13">
      <c r="A955" s="7"/>
      <c r="B955" s="5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</row>
    <row r="956" spans="1:42" ht="13">
      <c r="A956" s="7"/>
      <c r="B956" s="5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</row>
    <row r="957" spans="1:42" ht="13">
      <c r="A957" s="7"/>
      <c r="B957" s="5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</row>
    <row r="958" spans="1:42" ht="13">
      <c r="A958" s="7"/>
      <c r="B958" s="5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</row>
    <row r="959" spans="1:42" ht="13">
      <c r="A959" s="7"/>
      <c r="B959" s="5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</row>
    <row r="960" spans="1:42" ht="13">
      <c r="A960" s="7"/>
      <c r="B960" s="5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</row>
    <row r="961" spans="1:42" ht="13">
      <c r="A961" s="7"/>
      <c r="B961" s="5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</row>
    <row r="962" spans="1:42" ht="13">
      <c r="A962" s="7"/>
      <c r="B962" s="5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</row>
    <row r="963" spans="1:42" ht="13">
      <c r="A963" s="7"/>
      <c r="B963" s="5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</row>
    <row r="964" spans="1:42" ht="13">
      <c r="A964" s="7"/>
      <c r="B964" s="5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</row>
    <row r="965" spans="1:42" ht="13">
      <c r="A965" s="7"/>
      <c r="B965" s="5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</row>
    <row r="966" spans="1:42" ht="13">
      <c r="A966" s="7"/>
      <c r="B966" s="5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</row>
    <row r="967" spans="1:42" ht="13">
      <c r="A967" s="7"/>
      <c r="B967" s="5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</row>
    <row r="968" spans="1:42" ht="13">
      <c r="A968" s="7"/>
      <c r="B968" s="5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</row>
    <row r="969" spans="1:42" ht="13">
      <c r="A969" s="7"/>
      <c r="B969" s="5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</row>
    <row r="970" spans="1:42" ht="13">
      <c r="A970" s="7"/>
      <c r="B970" s="5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</row>
    <row r="971" spans="1:42" ht="13">
      <c r="A971" s="7"/>
      <c r="B971" s="5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</row>
    <row r="972" spans="1:42" ht="13">
      <c r="A972" s="7"/>
      <c r="B972" s="5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</row>
    <row r="973" spans="1:42" ht="13">
      <c r="A973" s="7"/>
      <c r="B973" s="5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</row>
    <row r="974" spans="1:42" ht="13">
      <c r="A974" s="7"/>
      <c r="B974" s="5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</row>
    <row r="975" spans="1:42" ht="13">
      <c r="A975" s="7"/>
      <c r="B975" s="5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</row>
    <row r="976" spans="1:42" ht="13">
      <c r="A976" s="7"/>
      <c r="B976" s="5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</row>
    <row r="977" spans="1:42" ht="13">
      <c r="A977" s="7"/>
      <c r="B977" s="5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</row>
    <row r="978" spans="1:42" ht="13">
      <c r="A978" s="7"/>
      <c r="B978" s="5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</row>
    <row r="979" spans="1:42" ht="13">
      <c r="A979" s="7"/>
      <c r="B979" s="5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</row>
    <row r="980" spans="1:42" ht="13">
      <c r="A980" s="7"/>
      <c r="B980" s="5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</row>
    <row r="981" spans="1:42" ht="13">
      <c r="A981" s="7"/>
      <c r="B981" s="5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</row>
    <row r="982" spans="1:42" ht="13">
      <c r="A982" s="7"/>
      <c r="B982" s="5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</row>
    <row r="983" spans="1:42" ht="13">
      <c r="A983" s="7"/>
      <c r="B983" s="5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</row>
    <row r="984" spans="1:42" ht="13">
      <c r="A984" s="7"/>
      <c r="B984" s="5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</row>
    <row r="985" spans="1:42" ht="13">
      <c r="A985" s="7"/>
      <c r="B985" s="5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</row>
    <row r="986" spans="1:42" ht="13">
      <c r="A986" s="7"/>
      <c r="B986" s="5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</row>
    <row r="987" spans="1:42" ht="13">
      <c r="A987" s="7"/>
      <c r="B987" s="5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</row>
    <row r="988" spans="1:42" ht="13">
      <c r="A988" s="7"/>
      <c r="B988" s="5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</row>
    <row r="989" spans="1:42" ht="13">
      <c r="A989" s="7"/>
      <c r="B989" s="5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</row>
    <row r="990" spans="1:42" ht="13">
      <c r="A990" s="7"/>
      <c r="B990" s="5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</row>
    <row r="991" spans="1:42" ht="13">
      <c r="A991" s="7"/>
      <c r="B991" s="5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</row>
    <row r="992" spans="1:42" ht="13">
      <c r="A992" s="7"/>
      <c r="B992" s="5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</row>
    <row r="993" spans="1:42" ht="13">
      <c r="A993" s="7"/>
      <c r="B993" s="5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</row>
    <row r="994" spans="1:42" ht="13">
      <c r="A994" s="7"/>
      <c r="B994" s="5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</row>
    <row r="995" spans="1:42" ht="13">
      <c r="A995" s="7"/>
      <c r="B995" s="5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</row>
    <row r="996" spans="1:42" ht="13">
      <c r="A996" s="7"/>
      <c r="B996" s="5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</row>
    <row r="997" spans="1:42" ht="13">
      <c r="A997" s="7"/>
      <c r="B997" s="5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</row>
    <row r="998" spans="1:42" ht="13">
      <c r="A998" s="7"/>
      <c r="B998" s="5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</row>
    <row r="999" spans="1:42" ht="13">
      <c r="A999" s="7"/>
      <c r="B999" s="5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</row>
    <row r="1000" spans="1:42" ht="13">
      <c r="A1000" s="7"/>
      <c r="B1000" s="5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</row>
    <row r="1001" spans="1:42" ht="13">
      <c r="A1001" s="7"/>
      <c r="B1001" s="5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</row>
    <row r="1002" spans="1:42" ht="13">
      <c r="A1002" s="7"/>
      <c r="B1002" s="5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</row>
    <row r="1003" spans="1:42" ht="13">
      <c r="A1003" s="7"/>
      <c r="B1003" s="5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</row>
    <row r="1004" spans="1:42" ht="13">
      <c r="A1004" s="7"/>
      <c r="B1004" s="5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</row>
    <row r="1005" spans="1:42" ht="13">
      <c r="A1005" s="7"/>
      <c r="B1005" s="5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</row>
    <row r="1006" spans="1:42" ht="13">
      <c r="A1006" s="7"/>
      <c r="B1006" s="5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</row>
    <row r="1007" spans="1:42" ht="13">
      <c r="A1007" s="7"/>
      <c r="B1007" s="5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</row>
    <row r="1008" spans="1:42" ht="13">
      <c r="A1008" s="7"/>
      <c r="B1008" s="5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</row>
    <row r="1009" spans="1:42" ht="13">
      <c r="A1009" s="7"/>
      <c r="B1009" s="5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</row>
    <row r="1010" spans="1:42" ht="13">
      <c r="A1010" s="7"/>
      <c r="B1010" s="5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</row>
    <row r="1011" spans="1:42" ht="13">
      <c r="A1011" s="7"/>
      <c r="B1011" s="5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</row>
    <row r="1012" spans="1:42" ht="13">
      <c r="A1012" s="7"/>
      <c r="B1012" s="5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</row>
    <row r="1013" spans="1:42" ht="13">
      <c r="A1013" s="7"/>
      <c r="B1013" s="5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</row>
    <row r="1014" spans="1:42" ht="13">
      <c r="A1014" s="7"/>
      <c r="B1014" s="5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</row>
    <row r="1015" spans="1:42" ht="13">
      <c r="A1015" s="7"/>
      <c r="B1015" s="5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</row>
    <row r="1016" spans="1:42" ht="13">
      <c r="A1016" s="7"/>
      <c r="B1016" s="5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</row>
    <row r="1017" spans="1:42" ht="13">
      <c r="A1017" s="7"/>
      <c r="B1017" s="5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</row>
    <row r="1018" spans="1:42" ht="13">
      <c r="A1018" s="7"/>
      <c r="B1018" s="5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</row>
    <row r="1019" spans="1:42" ht="13">
      <c r="A1019" s="7"/>
      <c r="B1019" s="5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</row>
    <row r="1020" spans="1:42" ht="13">
      <c r="A1020" s="7"/>
      <c r="B1020" s="5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</row>
    <row r="1021" spans="1:42" ht="13">
      <c r="A1021" s="7"/>
      <c r="B1021" s="5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</row>
    <row r="1022" spans="1:42" ht="13">
      <c r="A1022" s="7"/>
      <c r="B1022" s="5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</row>
    <row r="1023" spans="1:42" ht="13">
      <c r="A1023" s="7"/>
      <c r="B1023" s="5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</row>
    <row r="1024" spans="1:42" ht="13">
      <c r="A1024" s="7"/>
      <c r="B1024" s="5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</row>
    <row r="1025" spans="1:42" ht="13">
      <c r="A1025" s="7"/>
      <c r="B1025" s="5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</row>
    <row r="1026" spans="1:42" ht="13">
      <c r="A1026" s="7"/>
      <c r="B1026" s="5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</row>
    <row r="1027" spans="1:42" ht="13">
      <c r="A1027" s="7"/>
      <c r="B1027" s="5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</row>
    <row r="1028" spans="1:42" ht="13">
      <c r="A1028" s="7"/>
      <c r="B1028" s="5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</row>
    <row r="1029" spans="1:42" ht="13">
      <c r="A1029" s="7"/>
      <c r="B1029" s="5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</row>
    <row r="1030" spans="1:42" ht="13">
      <c r="A1030" s="7"/>
      <c r="B1030" s="5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</row>
    <row r="1031" spans="1:42" ht="13">
      <c r="A1031" s="7"/>
      <c r="B1031" s="5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</row>
    <row r="1032" spans="1:42" ht="13">
      <c r="A1032" s="7"/>
      <c r="B1032" s="5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</row>
    <row r="1033" spans="1:42" ht="13">
      <c r="A1033" s="7"/>
      <c r="B1033" s="5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</row>
  </sheetData>
  <mergeCells count="71">
    <mergeCell ref="A4:A13"/>
    <mergeCell ref="B14:B15"/>
    <mergeCell ref="B16:B17"/>
    <mergeCell ref="B18:B19"/>
    <mergeCell ref="B20:B21"/>
    <mergeCell ref="B24:B25"/>
    <mergeCell ref="B26:B27"/>
    <mergeCell ref="A14:A33"/>
    <mergeCell ref="A34:A41"/>
    <mergeCell ref="A42:A49"/>
    <mergeCell ref="B22:B23"/>
    <mergeCell ref="B32:B33"/>
    <mergeCell ref="B28:B29"/>
    <mergeCell ref="B30:B31"/>
    <mergeCell ref="B4:B5"/>
    <mergeCell ref="B6:B7"/>
    <mergeCell ref="B8:B9"/>
    <mergeCell ref="B10:B11"/>
    <mergeCell ref="B12:B13"/>
    <mergeCell ref="AI1:AI3"/>
    <mergeCell ref="AM1:AM3"/>
    <mergeCell ref="C2:G2"/>
    <mergeCell ref="H2:M2"/>
    <mergeCell ref="AF2:AH2"/>
    <mergeCell ref="N2:U2"/>
    <mergeCell ref="V2:Y2"/>
    <mergeCell ref="Z2:AB2"/>
    <mergeCell ref="AC2:AE2"/>
    <mergeCell ref="A1:A3"/>
    <mergeCell ref="B1:B3"/>
    <mergeCell ref="C1:AH1"/>
    <mergeCell ref="B94:B95"/>
    <mergeCell ref="B96:B97"/>
    <mergeCell ref="B98:B99"/>
    <mergeCell ref="B100:B101"/>
    <mergeCell ref="A84:A93"/>
    <mergeCell ref="B84:B85"/>
    <mergeCell ref="B86:B87"/>
    <mergeCell ref="B88:B89"/>
    <mergeCell ref="B90:B91"/>
    <mergeCell ref="B92:B93"/>
    <mergeCell ref="A94:A103"/>
    <mergeCell ref="B102:B103"/>
    <mergeCell ref="B82:B83"/>
    <mergeCell ref="B48:B49"/>
    <mergeCell ref="B50:B51"/>
    <mergeCell ref="A70:A75"/>
    <mergeCell ref="B70:B71"/>
    <mergeCell ref="B72:B73"/>
    <mergeCell ref="B74:B75"/>
    <mergeCell ref="A76:A83"/>
    <mergeCell ref="A50:A69"/>
    <mergeCell ref="B62:B63"/>
    <mergeCell ref="B64:B65"/>
    <mergeCell ref="B66:B67"/>
    <mergeCell ref="B68:B69"/>
    <mergeCell ref="B52:B53"/>
    <mergeCell ref="B54:B55"/>
    <mergeCell ref="B56:B57"/>
    <mergeCell ref="B44:B45"/>
    <mergeCell ref="B46:B47"/>
    <mergeCell ref="B76:B77"/>
    <mergeCell ref="B78:B79"/>
    <mergeCell ref="B80:B81"/>
    <mergeCell ref="B58:B59"/>
    <mergeCell ref="B60:B61"/>
    <mergeCell ref="B34:B35"/>
    <mergeCell ref="B36:B37"/>
    <mergeCell ref="B38:B39"/>
    <mergeCell ref="B40:B41"/>
    <mergeCell ref="B42:B43"/>
  </mergeCells>
  <phoneticPr fontId="37" type="noConversion"/>
  <hyperlinks>
    <hyperlink ref="B16" r:id="rId1" xr:uid="{00000000-0004-0000-0C00-000000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P6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1" max="1" width="24.6640625" customWidth="1"/>
    <col min="2" max="14" width="3.83203125" customWidth="1"/>
    <col min="15" max="15" width="5.1640625" customWidth="1"/>
    <col min="16" max="16" width="20.33203125" customWidth="1"/>
  </cols>
  <sheetData>
    <row r="1" spans="1:16">
      <c r="A1" s="77" t="s">
        <v>264</v>
      </c>
      <c r="B1" s="77" t="s">
        <v>57</v>
      </c>
      <c r="C1" s="77" t="s">
        <v>265</v>
      </c>
      <c r="D1" s="77" t="s">
        <v>65</v>
      </c>
      <c r="E1" s="77" t="s">
        <v>60</v>
      </c>
      <c r="F1" s="77" t="s">
        <v>266</v>
      </c>
      <c r="G1" s="77" t="s">
        <v>88</v>
      </c>
      <c r="H1" s="77" t="s">
        <v>113</v>
      </c>
      <c r="I1" s="77" t="s">
        <v>267</v>
      </c>
      <c r="J1" s="77" t="s">
        <v>268</v>
      </c>
      <c r="K1" s="77" t="s">
        <v>64</v>
      </c>
      <c r="L1" s="77" t="s">
        <v>66</v>
      </c>
      <c r="M1" s="77" t="s">
        <v>94</v>
      </c>
      <c r="N1" s="77" t="s">
        <v>55</v>
      </c>
      <c r="O1" s="78" t="s">
        <v>269</v>
      </c>
      <c r="P1" s="78"/>
    </row>
    <row r="2" spans="1:16">
      <c r="A2" s="79" t="s">
        <v>270</v>
      </c>
      <c r="B2" s="77"/>
      <c r="C2" s="77"/>
      <c r="D2" s="77"/>
      <c r="E2" s="77"/>
      <c r="F2" s="80">
        <v>1</v>
      </c>
      <c r="G2" s="77"/>
      <c r="H2" s="77"/>
      <c r="I2" s="77"/>
      <c r="J2" s="77"/>
      <c r="K2" s="77"/>
      <c r="L2" s="77"/>
      <c r="M2" s="77"/>
      <c r="N2" s="77"/>
      <c r="O2" s="80">
        <f t="shared" ref="O2:O256" si="0">SUM(B2:N2)</f>
        <v>1</v>
      </c>
      <c r="P2" s="80"/>
    </row>
    <row r="3" spans="1:16">
      <c r="A3" s="79" t="s">
        <v>271</v>
      </c>
      <c r="B3" s="77"/>
      <c r="C3" s="77"/>
      <c r="D3" s="77"/>
      <c r="E3" s="77"/>
      <c r="F3" s="80">
        <v>1</v>
      </c>
      <c r="G3" s="77"/>
      <c r="H3" s="77"/>
      <c r="I3" s="77"/>
      <c r="J3" s="77"/>
      <c r="K3" s="77"/>
      <c r="L3" s="77"/>
      <c r="M3" s="77"/>
      <c r="N3" s="77"/>
      <c r="O3" s="80">
        <f t="shared" si="0"/>
        <v>1</v>
      </c>
      <c r="P3" s="80"/>
    </row>
    <row r="4" spans="1:16">
      <c r="A4" s="79" t="s">
        <v>272</v>
      </c>
      <c r="B4" s="77"/>
      <c r="C4" s="77"/>
      <c r="D4" s="77"/>
      <c r="E4" s="77"/>
      <c r="F4" s="77"/>
      <c r="G4" s="80">
        <v>1</v>
      </c>
      <c r="H4" s="77"/>
      <c r="I4" s="77"/>
      <c r="J4" s="77"/>
      <c r="K4" s="77"/>
      <c r="L4" s="77"/>
      <c r="M4" s="77"/>
      <c r="N4" s="77"/>
      <c r="O4" s="80">
        <f t="shared" si="0"/>
        <v>1</v>
      </c>
      <c r="P4" s="80"/>
    </row>
    <row r="5" spans="1:16">
      <c r="A5" s="79" t="s">
        <v>273</v>
      </c>
      <c r="B5" s="77"/>
      <c r="C5" s="77"/>
      <c r="D5" s="77"/>
      <c r="E5" s="80">
        <v>1</v>
      </c>
      <c r="F5" s="77"/>
      <c r="G5" s="77"/>
      <c r="H5" s="77"/>
      <c r="I5" s="77"/>
      <c r="J5" s="77"/>
      <c r="K5" s="77"/>
      <c r="L5" s="77"/>
      <c r="M5" s="77"/>
      <c r="N5" s="77"/>
      <c r="O5" s="80">
        <f t="shared" si="0"/>
        <v>1</v>
      </c>
      <c r="P5" s="80"/>
    </row>
    <row r="6" spans="1:16">
      <c r="A6" s="79" t="s">
        <v>274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80">
        <v>1</v>
      </c>
      <c r="O6" s="80">
        <f t="shared" si="0"/>
        <v>1</v>
      </c>
      <c r="P6" s="80"/>
    </row>
    <row r="7" spans="1:16">
      <c r="A7" s="79" t="s">
        <v>275</v>
      </c>
      <c r="B7" s="77"/>
      <c r="C7" s="77"/>
      <c r="D7" s="77"/>
      <c r="E7" s="80">
        <v>1</v>
      </c>
      <c r="F7" s="80">
        <v>1</v>
      </c>
      <c r="G7" s="77"/>
      <c r="H7" s="77"/>
      <c r="I7" s="77"/>
      <c r="J7" s="77"/>
      <c r="K7" s="77"/>
      <c r="L7" s="77"/>
      <c r="M7" s="77"/>
      <c r="N7" s="80">
        <v>1</v>
      </c>
      <c r="O7" s="80">
        <f t="shared" si="0"/>
        <v>3</v>
      </c>
      <c r="P7" s="80"/>
    </row>
    <row r="8" spans="1:16">
      <c r="A8" s="79" t="s">
        <v>276</v>
      </c>
      <c r="B8" s="77"/>
      <c r="C8" s="77"/>
      <c r="D8" s="77"/>
      <c r="E8" s="77"/>
      <c r="F8" s="77"/>
      <c r="G8" s="80">
        <v>1</v>
      </c>
      <c r="H8" s="77"/>
      <c r="I8" s="77"/>
      <c r="J8" s="77"/>
      <c r="K8" s="77"/>
      <c r="L8" s="77"/>
      <c r="M8" s="77"/>
      <c r="N8" s="77"/>
      <c r="O8" s="80">
        <f t="shared" si="0"/>
        <v>1</v>
      </c>
      <c r="P8" s="80"/>
    </row>
    <row r="9" spans="1:16">
      <c r="A9" s="79" t="s">
        <v>277</v>
      </c>
      <c r="B9" s="77"/>
      <c r="C9" s="77"/>
      <c r="D9" s="77"/>
      <c r="E9" s="77"/>
      <c r="F9" s="77"/>
      <c r="G9" s="80">
        <v>1</v>
      </c>
      <c r="H9" s="77"/>
      <c r="I9" s="77"/>
      <c r="J9" s="77"/>
      <c r="K9" s="77"/>
      <c r="L9" s="77"/>
      <c r="M9" s="77"/>
      <c r="N9" s="77"/>
      <c r="O9" s="80">
        <f t="shared" si="0"/>
        <v>1</v>
      </c>
      <c r="P9" s="80"/>
    </row>
    <row r="10" spans="1:16">
      <c r="A10" s="79" t="s">
        <v>278</v>
      </c>
      <c r="B10" s="77"/>
      <c r="C10" s="77"/>
      <c r="D10" s="77"/>
      <c r="E10" s="80">
        <v>1</v>
      </c>
      <c r="F10" s="80">
        <v>1</v>
      </c>
      <c r="G10" s="77"/>
      <c r="H10" s="77"/>
      <c r="I10" s="77"/>
      <c r="J10" s="77"/>
      <c r="K10" s="77"/>
      <c r="L10" s="77"/>
      <c r="M10" s="77"/>
      <c r="N10" s="77"/>
      <c r="O10" s="80">
        <f t="shared" si="0"/>
        <v>2</v>
      </c>
      <c r="P10" s="80"/>
    </row>
    <row r="11" spans="1:16">
      <c r="A11" s="79" t="s">
        <v>279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80">
        <v>1</v>
      </c>
      <c r="M11" s="77"/>
      <c r="N11" s="77"/>
      <c r="O11" s="80">
        <f t="shared" si="0"/>
        <v>1</v>
      </c>
      <c r="P11" s="80"/>
    </row>
    <row r="12" spans="1:16">
      <c r="A12" s="79" t="s">
        <v>280</v>
      </c>
      <c r="B12" s="77"/>
      <c r="C12" s="77"/>
      <c r="D12" s="77"/>
      <c r="E12" s="77"/>
      <c r="F12" s="77"/>
      <c r="G12" s="77"/>
      <c r="H12" s="77"/>
      <c r="I12" s="77"/>
      <c r="J12" s="77"/>
      <c r="K12" s="80">
        <v>1</v>
      </c>
      <c r="L12" s="77"/>
      <c r="M12" s="77"/>
      <c r="N12" s="77"/>
      <c r="O12" s="80">
        <f t="shared" si="0"/>
        <v>1</v>
      </c>
      <c r="P12" s="80"/>
    </row>
    <row r="13" spans="1:16">
      <c r="A13" s="79" t="s">
        <v>281</v>
      </c>
      <c r="B13" s="77"/>
      <c r="C13" s="77"/>
      <c r="D13" s="77"/>
      <c r="E13" s="77"/>
      <c r="F13" s="80">
        <v>1</v>
      </c>
      <c r="G13" s="80">
        <v>1</v>
      </c>
      <c r="H13" s="77"/>
      <c r="I13" s="77"/>
      <c r="J13" s="77"/>
      <c r="K13" s="77"/>
      <c r="L13" s="77"/>
      <c r="M13" s="77"/>
      <c r="N13" s="77"/>
      <c r="O13" s="80">
        <f t="shared" si="0"/>
        <v>2</v>
      </c>
      <c r="P13" s="80"/>
    </row>
    <row r="14" spans="1:16">
      <c r="A14" s="79" t="s">
        <v>282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80">
        <v>1</v>
      </c>
      <c r="N14" s="77"/>
      <c r="O14" s="80">
        <f t="shared" si="0"/>
        <v>1</v>
      </c>
      <c r="P14" s="80"/>
    </row>
    <row r="15" spans="1:16">
      <c r="A15" s="79" t="s">
        <v>283</v>
      </c>
      <c r="B15" s="77"/>
      <c r="C15" s="77"/>
      <c r="D15" s="77"/>
      <c r="E15" s="77"/>
      <c r="F15" s="80">
        <v>1</v>
      </c>
      <c r="G15" s="80">
        <v>1</v>
      </c>
      <c r="H15" s="77"/>
      <c r="I15" s="77"/>
      <c r="J15" s="77"/>
      <c r="K15" s="77"/>
      <c r="L15" s="77"/>
      <c r="M15" s="77"/>
      <c r="N15" s="77"/>
      <c r="O15" s="80">
        <f t="shared" si="0"/>
        <v>2</v>
      </c>
      <c r="P15" s="80"/>
    </row>
    <row r="16" spans="1:16">
      <c r="A16" s="79" t="s">
        <v>284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80">
        <v>1</v>
      </c>
      <c r="M16" s="77"/>
      <c r="N16" s="77"/>
      <c r="O16" s="80">
        <f t="shared" si="0"/>
        <v>1</v>
      </c>
      <c r="P16" s="80"/>
    </row>
    <row r="17" spans="1:16">
      <c r="A17" s="79" t="s">
        <v>285</v>
      </c>
      <c r="B17" s="77"/>
      <c r="C17" s="77"/>
      <c r="D17" s="77"/>
      <c r="E17" s="77"/>
      <c r="F17" s="80">
        <v>1</v>
      </c>
      <c r="G17" s="80">
        <v>1</v>
      </c>
      <c r="H17" s="77"/>
      <c r="I17" s="77"/>
      <c r="J17" s="77"/>
      <c r="K17" s="77"/>
      <c r="L17" s="77"/>
      <c r="M17" s="77"/>
      <c r="N17" s="77"/>
      <c r="O17" s="80">
        <f t="shared" si="0"/>
        <v>2</v>
      </c>
      <c r="P17" s="80"/>
    </row>
    <row r="18" spans="1:16">
      <c r="A18" s="79" t="s">
        <v>286</v>
      </c>
      <c r="B18" s="77"/>
      <c r="C18" s="77"/>
      <c r="D18" s="77"/>
      <c r="E18" s="77"/>
      <c r="F18" s="80">
        <v>1</v>
      </c>
      <c r="G18" s="77"/>
      <c r="H18" s="77"/>
      <c r="I18" s="77"/>
      <c r="J18" s="77"/>
      <c r="K18" s="77"/>
      <c r="L18" s="77"/>
      <c r="M18" s="77"/>
      <c r="N18" s="77"/>
      <c r="O18" s="80">
        <f t="shared" si="0"/>
        <v>1</v>
      </c>
      <c r="P18" s="80"/>
    </row>
    <row r="19" spans="1:16">
      <c r="A19" s="79" t="s">
        <v>287</v>
      </c>
      <c r="B19" s="77"/>
      <c r="C19" s="77"/>
      <c r="D19" s="77"/>
      <c r="E19" s="77"/>
      <c r="F19" s="77"/>
      <c r="G19" s="80">
        <v>1</v>
      </c>
      <c r="H19" s="77"/>
      <c r="I19" s="77"/>
      <c r="J19" s="77"/>
      <c r="K19" s="77"/>
      <c r="L19" s="77"/>
      <c r="M19" s="77"/>
      <c r="N19" s="77"/>
      <c r="O19" s="80">
        <f t="shared" si="0"/>
        <v>1</v>
      </c>
      <c r="P19" s="80"/>
    </row>
    <row r="20" spans="1:16">
      <c r="A20" s="79" t="s">
        <v>288</v>
      </c>
      <c r="B20" s="77"/>
      <c r="C20" s="77"/>
      <c r="D20" s="77"/>
      <c r="E20" s="77"/>
      <c r="F20" s="77"/>
      <c r="G20" s="80">
        <v>1</v>
      </c>
      <c r="H20" s="77"/>
      <c r="I20" s="77"/>
      <c r="J20" s="77"/>
      <c r="K20" s="77"/>
      <c r="L20" s="77"/>
      <c r="M20" s="77"/>
      <c r="N20" s="77"/>
      <c r="O20" s="80">
        <f t="shared" si="0"/>
        <v>1</v>
      </c>
      <c r="P20" s="80"/>
    </row>
    <row r="21" spans="1:16">
      <c r="A21" s="79" t="s">
        <v>289</v>
      </c>
      <c r="B21" s="77"/>
      <c r="C21" s="77"/>
      <c r="D21" s="77"/>
      <c r="E21" s="77"/>
      <c r="F21" s="77"/>
      <c r="G21" s="80">
        <v>1</v>
      </c>
      <c r="H21" s="77"/>
      <c r="I21" s="77"/>
      <c r="J21" s="77"/>
      <c r="K21" s="77"/>
      <c r="L21" s="77"/>
      <c r="M21" s="77"/>
      <c r="N21" s="77"/>
      <c r="O21" s="80">
        <f t="shared" si="0"/>
        <v>1</v>
      </c>
      <c r="P21" s="80"/>
    </row>
    <row r="22" spans="1:16">
      <c r="A22" s="79" t="s">
        <v>290</v>
      </c>
      <c r="B22" s="77"/>
      <c r="C22" s="77"/>
      <c r="D22" s="77"/>
      <c r="E22" s="77"/>
      <c r="F22" s="80">
        <v>1</v>
      </c>
      <c r="G22" s="77"/>
      <c r="H22" s="77"/>
      <c r="I22" s="77"/>
      <c r="J22" s="77"/>
      <c r="K22" s="77"/>
      <c r="L22" s="77"/>
      <c r="M22" s="77"/>
      <c r="N22" s="77"/>
      <c r="O22" s="80">
        <f t="shared" si="0"/>
        <v>1</v>
      </c>
      <c r="P22" s="80"/>
    </row>
    <row r="23" spans="1:16">
      <c r="A23" s="79" t="s">
        <v>291</v>
      </c>
      <c r="B23" s="77"/>
      <c r="C23" s="77"/>
      <c r="D23" s="77"/>
      <c r="E23" s="77"/>
      <c r="F23" s="77"/>
      <c r="G23" s="77"/>
      <c r="H23" s="77"/>
      <c r="I23" s="77"/>
      <c r="J23" s="80">
        <v>1</v>
      </c>
      <c r="K23" s="77"/>
      <c r="L23" s="77"/>
      <c r="M23" s="77"/>
      <c r="N23" s="77"/>
      <c r="O23" s="80">
        <f t="shared" si="0"/>
        <v>1</v>
      </c>
      <c r="P23" s="80"/>
    </row>
    <row r="24" spans="1:16">
      <c r="A24" s="79" t="s">
        <v>292</v>
      </c>
      <c r="B24" s="77"/>
      <c r="C24" s="77"/>
      <c r="D24" s="77"/>
      <c r="E24" s="77"/>
      <c r="F24" s="80">
        <v>1</v>
      </c>
      <c r="G24" s="77"/>
      <c r="H24" s="77"/>
      <c r="I24" s="77"/>
      <c r="J24" s="77"/>
      <c r="K24" s="77"/>
      <c r="L24" s="77"/>
      <c r="M24" s="77"/>
      <c r="N24" s="77"/>
      <c r="O24" s="80">
        <f t="shared" si="0"/>
        <v>1</v>
      </c>
      <c r="P24" s="80"/>
    </row>
    <row r="25" spans="1:16">
      <c r="A25" s="79" t="s">
        <v>293</v>
      </c>
      <c r="B25" s="77"/>
      <c r="C25" s="77"/>
      <c r="D25" s="77"/>
      <c r="E25" s="77"/>
      <c r="F25" s="80">
        <v>1</v>
      </c>
      <c r="G25" s="77"/>
      <c r="H25" s="77"/>
      <c r="I25" s="77"/>
      <c r="J25" s="77"/>
      <c r="K25" s="77"/>
      <c r="L25" s="77"/>
      <c r="M25" s="77"/>
      <c r="N25" s="77"/>
      <c r="O25" s="80">
        <f t="shared" si="0"/>
        <v>1</v>
      </c>
      <c r="P25" s="80"/>
    </row>
    <row r="26" spans="1:16">
      <c r="A26" s="79" t="s">
        <v>294</v>
      </c>
      <c r="B26" s="77"/>
      <c r="C26" s="77"/>
      <c r="D26" s="77"/>
      <c r="E26" s="77"/>
      <c r="F26" s="80">
        <v>1</v>
      </c>
      <c r="G26" s="77"/>
      <c r="H26" s="77"/>
      <c r="I26" s="77"/>
      <c r="J26" s="77"/>
      <c r="K26" s="77"/>
      <c r="L26" s="77"/>
      <c r="M26" s="77"/>
      <c r="N26" s="77"/>
      <c r="O26" s="80">
        <f t="shared" si="0"/>
        <v>1</v>
      </c>
      <c r="P26" s="80"/>
    </row>
    <row r="27" spans="1:16">
      <c r="A27" s="79" t="s">
        <v>295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0">
        <v>1</v>
      </c>
      <c r="N27" s="77"/>
      <c r="O27" s="80">
        <f t="shared" si="0"/>
        <v>1</v>
      </c>
      <c r="P27" s="80"/>
    </row>
    <row r="28" spans="1:16">
      <c r="A28" s="79" t="s">
        <v>296</v>
      </c>
      <c r="B28" s="77"/>
      <c r="C28" s="77"/>
      <c r="D28" s="77"/>
      <c r="E28" s="77"/>
      <c r="F28" s="77"/>
      <c r="G28" s="77"/>
      <c r="H28" s="77"/>
      <c r="I28" s="80">
        <v>1</v>
      </c>
      <c r="J28" s="77"/>
      <c r="K28" s="77"/>
      <c r="L28" s="77"/>
      <c r="M28" s="77"/>
      <c r="N28" s="77"/>
      <c r="O28" s="80">
        <f t="shared" si="0"/>
        <v>1</v>
      </c>
      <c r="P28" s="80"/>
    </row>
    <row r="29" spans="1:16">
      <c r="A29" s="79" t="s">
        <v>297</v>
      </c>
      <c r="B29" s="77"/>
      <c r="C29" s="77"/>
      <c r="D29" s="77"/>
      <c r="E29" s="77"/>
      <c r="F29" s="80">
        <v>1</v>
      </c>
      <c r="G29" s="77"/>
      <c r="H29" s="77"/>
      <c r="I29" s="77"/>
      <c r="J29" s="77"/>
      <c r="K29" s="77"/>
      <c r="L29" s="77"/>
      <c r="M29" s="77"/>
      <c r="N29" s="77"/>
      <c r="O29" s="80">
        <f t="shared" si="0"/>
        <v>1</v>
      </c>
      <c r="P29" s="80"/>
    </row>
    <row r="30" spans="1:16">
      <c r="A30" s="79" t="s">
        <v>298</v>
      </c>
      <c r="B30" s="77"/>
      <c r="C30" s="77"/>
      <c r="D30" s="77"/>
      <c r="E30" s="77"/>
      <c r="F30" s="77"/>
      <c r="G30" s="77"/>
      <c r="H30" s="77"/>
      <c r="I30" s="77"/>
      <c r="J30" s="77"/>
      <c r="K30" s="80">
        <v>1</v>
      </c>
      <c r="L30" s="77"/>
      <c r="M30" s="77"/>
      <c r="N30" s="77"/>
      <c r="O30" s="80">
        <f t="shared" si="0"/>
        <v>1</v>
      </c>
      <c r="P30" s="80"/>
    </row>
    <row r="31" spans="1:16">
      <c r="A31" s="79" t="s">
        <v>299</v>
      </c>
      <c r="B31" s="77"/>
      <c r="C31" s="77"/>
      <c r="D31" s="80">
        <v>1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80">
        <f t="shared" si="0"/>
        <v>1</v>
      </c>
      <c r="P31" s="80"/>
    </row>
    <row r="32" spans="1:16">
      <c r="A32" s="79" t="s">
        <v>300</v>
      </c>
      <c r="B32" s="77"/>
      <c r="C32" s="80">
        <v>1</v>
      </c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80">
        <f t="shared" si="0"/>
        <v>1</v>
      </c>
      <c r="P32" s="80"/>
    </row>
    <row r="33" spans="1:16">
      <c r="A33" s="79" t="s">
        <v>301</v>
      </c>
      <c r="B33" s="80">
        <v>1</v>
      </c>
      <c r="C33" s="77"/>
      <c r="D33" s="77"/>
      <c r="E33" s="80">
        <v>1</v>
      </c>
      <c r="F33" s="77"/>
      <c r="G33" s="80">
        <v>1</v>
      </c>
      <c r="H33" s="77"/>
      <c r="I33" s="77"/>
      <c r="J33" s="77"/>
      <c r="K33" s="77"/>
      <c r="L33" s="77"/>
      <c r="M33" s="77"/>
      <c r="N33" s="77"/>
      <c r="O33" s="80">
        <f t="shared" si="0"/>
        <v>3</v>
      </c>
      <c r="P33" s="80"/>
    </row>
    <row r="34" spans="1:16">
      <c r="A34" s="79" t="s">
        <v>302</v>
      </c>
      <c r="B34" s="77"/>
      <c r="C34" s="77"/>
      <c r="D34" s="77"/>
      <c r="E34" s="77"/>
      <c r="F34" s="80">
        <v>1</v>
      </c>
      <c r="G34" s="77"/>
      <c r="H34" s="77"/>
      <c r="I34" s="77"/>
      <c r="J34" s="77"/>
      <c r="K34" s="77"/>
      <c r="L34" s="77"/>
      <c r="M34" s="77"/>
      <c r="N34" s="77"/>
      <c r="O34" s="80">
        <f t="shared" si="0"/>
        <v>1</v>
      </c>
      <c r="P34" s="80"/>
    </row>
    <row r="35" spans="1:16">
      <c r="A35" s="79" t="s">
        <v>303</v>
      </c>
      <c r="B35" s="77"/>
      <c r="C35" s="77"/>
      <c r="D35" s="77"/>
      <c r="E35" s="80">
        <v>1</v>
      </c>
      <c r="F35" s="77"/>
      <c r="G35" s="77"/>
      <c r="H35" s="77"/>
      <c r="I35" s="77"/>
      <c r="J35" s="77"/>
      <c r="K35" s="77"/>
      <c r="L35" s="77"/>
      <c r="M35" s="77"/>
      <c r="N35" s="77"/>
      <c r="O35" s="80">
        <f t="shared" si="0"/>
        <v>1</v>
      </c>
      <c r="P35" s="80"/>
    </row>
    <row r="36" spans="1:16">
      <c r="A36" s="79" t="s">
        <v>304</v>
      </c>
      <c r="B36" s="77"/>
      <c r="C36" s="77"/>
      <c r="D36" s="77"/>
      <c r="E36" s="77"/>
      <c r="F36" s="77"/>
      <c r="G36" s="77"/>
      <c r="H36" s="77"/>
      <c r="I36" s="77"/>
      <c r="J36" s="77"/>
      <c r="K36" s="80">
        <v>1</v>
      </c>
      <c r="L36" s="77"/>
      <c r="M36" s="77"/>
      <c r="N36" s="77"/>
      <c r="O36" s="80">
        <f t="shared" si="0"/>
        <v>1</v>
      </c>
      <c r="P36" s="80"/>
    </row>
    <row r="37" spans="1:16">
      <c r="A37" s="79" t="s">
        <v>305</v>
      </c>
      <c r="B37" s="77"/>
      <c r="C37" s="80">
        <v>1</v>
      </c>
      <c r="D37" s="80">
        <v>1</v>
      </c>
      <c r="E37" s="80">
        <v>1</v>
      </c>
      <c r="F37" s="77"/>
      <c r="G37" s="77"/>
      <c r="H37" s="77"/>
      <c r="I37" s="80">
        <v>1</v>
      </c>
      <c r="J37" s="80">
        <v>1</v>
      </c>
      <c r="K37" s="80">
        <v>1</v>
      </c>
      <c r="L37" s="80">
        <v>1</v>
      </c>
      <c r="M37" s="77"/>
      <c r="N37" s="80">
        <v>1</v>
      </c>
      <c r="O37" s="80">
        <f t="shared" si="0"/>
        <v>8</v>
      </c>
      <c r="P37" s="80"/>
    </row>
    <row r="38" spans="1:16">
      <c r="A38" s="79" t="s">
        <v>306</v>
      </c>
      <c r="B38" s="80">
        <v>1</v>
      </c>
      <c r="C38" s="77"/>
      <c r="D38" s="77"/>
      <c r="E38" s="77"/>
      <c r="F38" s="80">
        <v>1</v>
      </c>
      <c r="G38" s="77"/>
      <c r="H38" s="77"/>
      <c r="I38" s="77"/>
      <c r="J38" s="77"/>
      <c r="K38" s="77"/>
      <c r="L38" s="77"/>
      <c r="M38" s="80">
        <v>1</v>
      </c>
      <c r="N38" s="77"/>
      <c r="O38" s="80">
        <f t="shared" si="0"/>
        <v>3</v>
      </c>
      <c r="P38" s="80"/>
    </row>
    <row r="39" spans="1:16">
      <c r="A39" s="79" t="s">
        <v>307</v>
      </c>
      <c r="B39" s="77"/>
      <c r="C39" s="77"/>
      <c r="D39" s="80">
        <v>1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80">
        <f t="shared" si="0"/>
        <v>1</v>
      </c>
      <c r="P39" s="80"/>
    </row>
    <row r="40" spans="1:16">
      <c r="A40" s="79" t="s">
        <v>308</v>
      </c>
      <c r="B40" s="77"/>
      <c r="C40" s="77"/>
      <c r="D40" s="77"/>
      <c r="E40" s="77"/>
      <c r="F40" s="77"/>
      <c r="G40" s="80">
        <v>1</v>
      </c>
      <c r="H40" s="77"/>
      <c r="I40" s="77"/>
      <c r="J40" s="77"/>
      <c r="K40" s="77"/>
      <c r="L40" s="77"/>
      <c r="M40" s="77"/>
      <c r="N40" s="77"/>
      <c r="O40" s="80">
        <f t="shared" si="0"/>
        <v>1</v>
      </c>
      <c r="P40" s="80"/>
    </row>
    <row r="41" spans="1:16">
      <c r="A41" s="79" t="s">
        <v>309</v>
      </c>
      <c r="B41" s="77"/>
      <c r="C41" s="77"/>
      <c r="D41" s="80">
        <v>1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80">
        <f t="shared" si="0"/>
        <v>1</v>
      </c>
      <c r="P41" s="80"/>
    </row>
    <row r="42" spans="1:16">
      <c r="A42" s="79" t="s">
        <v>310</v>
      </c>
      <c r="B42" s="77"/>
      <c r="C42" s="77"/>
      <c r="D42" s="77"/>
      <c r="E42" s="77"/>
      <c r="F42" s="77"/>
      <c r="G42" s="77"/>
      <c r="H42" s="77"/>
      <c r="I42" s="77"/>
      <c r="J42" s="77"/>
      <c r="K42" s="80">
        <v>1</v>
      </c>
      <c r="L42" s="77"/>
      <c r="M42" s="77"/>
      <c r="N42" s="77"/>
      <c r="O42" s="80">
        <f t="shared" si="0"/>
        <v>1</v>
      </c>
      <c r="P42" s="80"/>
    </row>
    <row r="43" spans="1:16">
      <c r="A43" s="79" t="s">
        <v>311</v>
      </c>
      <c r="B43" s="77"/>
      <c r="C43" s="77"/>
      <c r="D43" s="77"/>
      <c r="E43" s="77"/>
      <c r="F43" s="77"/>
      <c r="G43" s="80">
        <v>1</v>
      </c>
      <c r="H43" s="77"/>
      <c r="I43" s="77"/>
      <c r="J43" s="77"/>
      <c r="K43" s="77"/>
      <c r="L43" s="77"/>
      <c r="M43" s="77"/>
      <c r="N43" s="77"/>
      <c r="O43" s="80">
        <f t="shared" si="0"/>
        <v>1</v>
      </c>
      <c r="P43" s="80"/>
    </row>
    <row r="44" spans="1:16">
      <c r="A44" s="79" t="s">
        <v>312</v>
      </c>
      <c r="B44" s="77"/>
      <c r="C44" s="77"/>
      <c r="D44" s="77"/>
      <c r="E44" s="77"/>
      <c r="F44" s="77"/>
      <c r="G44" s="77"/>
      <c r="H44" s="77"/>
      <c r="I44" s="77"/>
      <c r="J44" s="80">
        <v>1</v>
      </c>
      <c r="K44" s="77"/>
      <c r="L44" s="77"/>
      <c r="M44" s="77"/>
      <c r="N44" s="77"/>
      <c r="O44" s="80">
        <f t="shared" si="0"/>
        <v>1</v>
      </c>
      <c r="P44" s="80"/>
    </row>
    <row r="45" spans="1:16">
      <c r="A45" s="79" t="s">
        <v>313</v>
      </c>
      <c r="B45" s="80">
        <v>1</v>
      </c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80">
        <f t="shared" si="0"/>
        <v>1</v>
      </c>
      <c r="P45" s="80"/>
    </row>
    <row r="46" spans="1:16">
      <c r="A46" s="79" t="s">
        <v>314</v>
      </c>
      <c r="B46" s="77"/>
      <c r="C46" s="80">
        <v>1</v>
      </c>
      <c r="D46" s="77"/>
      <c r="E46" s="77"/>
      <c r="F46" s="77"/>
      <c r="G46" s="77"/>
      <c r="H46" s="80">
        <v>1</v>
      </c>
      <c r="I46" s="77"/>
      <c r="J46" s="80">
        <v>1</v>
      </c>
      <c r="K46" s="80">
        <v>1</v>
      </c>
      <c r="L46" s="80">
        <v>1</v>
      </c>
      <c r="M46" s="80">
        <v>1</v>
      </c>
      <c r="N46" s="77"/>
      <c r="O46" s="80">
        <f t="shared" si="0"/>
        <v>6</v>
      </c>
      <c r="P46" s="80"/>
    </row>
    <row r="47" spans="1:16">
      <c r="A47" s="79" t="s">
        <v>315</v>
      </c>
      <c r="B47" s="77"/>
      <c r="C47" s="77"/>
      <c r="D47" s="77"/>
      <c r="E47" s="77"/>
      <c r="F47" s="80">
        <v>1</v>
      </c>
      <c r="G47" s="77"/>
      <c r="H47" s="77"/>
      <c r="I47" s="77"/>
      <c r="J47" s="77"/>
      <c r="K47" s="77"/>
      <c r="L47" s="77"/>
      <c r="M47" s="77"/>
      <c r="N47" s="77"/>
      <c r="O47" s="80">
        <f t="shared" si="0"/>
        <v>1</v>
      </c>
      <c r="P47" s="80"/>
    </row>
    <row r="48" spans="1:16">
      <c r="A48" s="79" t="s">
        <v>316</v>
      </c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80">
        <v>1</v>
      </c>
      <c r="N48" s="77"/>
      <c r="O48" s="80">
        <f t="shared" si="0"/>
        <v>1</v>
      </c>
      <c r="P48" s="80"/>
    </row>
    <row r="49" spans="1:16">
      <c r="A49" s="79" t="s">
        <v>317</v>
      </c>
      <c r="B49" s="80">
        <v>1</v>
      </c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80">
        <f t="shared" si="0"/>
        <v>1</v>
      </c>
      <c r="P49" s="80"/>
    </row>
    <row r="50" spans="1:16">
      <c r="A50" s="79" t="s">
        <v>318</v>
      </c>
      <c r="B50" s="77"/>
      <c r="C50" s="77"/>
      <c r="D50" s="77"/>
      <c r="E50" s="77"/>
      <c r="F50" s="77"/>
      <c r="G50" s="80">
        <v>1</v>
      </c>
      <c r="H50" s="77"/>
      <c r="I50" s="77"/>
      <c r="J50" s="77"/>
      <c r="K50" s="77"/>
      <c r="L50" s="77"/>
      <c r="M50" s="77"/>
      <c r="N50" s="77"/>
      <c r="O50" s="80">
        <f t="shared" si="0"/>
        <v>1</v>
      </c>
      <c r="P50" s="80"/>
    </row>
    <row r="51" spans="1:16">
      <c r="A51" s="79" t="s">
        <v>319</v>
      </c>
      <c r="B51" s="77"/>
      <c r="C51" s="77"/>
      <c r="D51" s="77"/>
      <c r="E51" s="77"/>
      <c r="F51" s="80">
        <v>1</v>
      </c>
      <c r="G51" s="77"/>
      <c r="H51" s="77"/>
      <c r="I51" s="77"/>
      <c r="J51" s="77"/>
      <c r="K51" s="77"/>
      <c r="L51" s="77"/>
      <c r="M51" s="77"/>
      <c r="N51" s="77"/>
      <c r="O51" s="80">
        <f t="shared" si="0"/>
        <v>1</v>
      </c>
      <c r="P51" s="80"/>
    </row>
    <row r="52" spans="1:16">
      <c r="A52" s="79" t="s">
        <v>320</v>
      </c>
      <c r="B52" s="77"/>
      <c r="C52" s="77"/>
      <c r="D52" s="77"/>
      <c r="E52" s="77"/>
      <c r="F52" s="80">
        <v>1</v>
      </c>
      <c r="G52" s="80">
        <v>1</v>
      </c>
      <c r="H52" s="77"/>
      <c r="I52" s="77"/>
      <c r="J52" s="80">
        <v>1</v>
      </c>
      <c r="K52" s="80">
        <v>1</v>
      </c>
      <c r="L52" s="77"/>
      <c r="M52" s="80">
        <v>1</v>
      </c>
      <c r="N52" s="77"/>
      <c r="O52" s="80">
        <f t="shared" si="0"/>
        <v>5</v>
      </c>
      <c r="P52" s="80"/>
    </row>
    <row r="53" spans="1:16">
      <c r="A53" s="79" t="s">
        <v>321</v>
      </c>
      <c r="B53" s="77"/>
      <c r="C53" s="77"/>
      <c r="D53" s="80">
        <v>1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80">
        <f t="shared" si="0"/>
        <v>1</v>
      </c>
      <c r="P53" s="80"/>
    </row>
    <row r="54" spans="1:16">
      <c r="A54" s="79" t="s">
        <v>322</v>
      </c>
      <c r="B54" s="77"/>
      <c r="C54" s="77"/>
      <c r="D54" s="77"/>
      <c r="E54" s="77"/>
      <c r="F54" s="80">
        <v>1</v>
      </c>
      <c r="G54" s="77"/>
      <c r="H54" s="77"/>
      <c r="I54" s="77"/>
      <c r="J54" s="77"/>
      <c r="K54" s="77"/>
      <c r="L54" s="77"/>
      <c r="M54" s="77"/>
      <c r="N54" s="77"/>
      <c r="O54" s="80">
        <f t="shared" si="0"/>
        <v>1</v>
      </c>
      <c r="P54" s="80"/>
    </row>
    <row r="55" spans="1:16">
      <c r="A55" s="79" t="s">
        <v>323</v>
      </c>
      <c r="B55" s="77"/>
      <c r="C55" s="77"/>
      <c r="D55" s="77"/>
      <c r="E55" s="77"/>
      <c r="F55" s="80">
        <v>1</v>
      </c>
      <c r="G55" s="77"/>
      <c r="H55" s="77"/>
      <c r="I55" s="77"/>
      <c r="J55" s="77"/>
      <c r="K55" s="77"/>
      <c r="L55" s="77"/>
      <c r="M55" s="77"/>
      <c r="N55" s="77"/>
      <c r="O55" s="80">
        <f t="shared" si="0"/>
        <v>1</v>
      </c>
      <c r="P55" s="80"/>
    </row>
    <row r="56" spans="1:16">
      <c r="A56" s="79" t="s">
        <v>324</v>
      </c>
      <c r="B56" s="80">
        <v>1</v>
      </c>
      <c r="C56" s="77"/>
      <c r="D56" s="77"/>
      <c r="E56" s="80">
        <v>1</v>
      </c>
      <c r="F56" s="77"/>
      <c r="G56" s="80">
        <v>1</v>
      </c>
      <c r="H56" s="77"/>
      <c r="I56" s="77"/>
      <c r="J56" s="77"/>
      <c r="K56" s="77"/>
      <c r="L56" s="77"/>
      <c r="M56" s="77"/>
      <c r="N56" s="77"/>
      <c r="O56" s="80">
        <f t="shared" si="0"/>
        <v>3</v>
      </c>
      <c r="P56" s="80"/>
    </row>
    <row r="57" spans="1:16">
      <c r="A57" s="79" t="s">
        <v>325</v>
      </c>
      <c r="B57" s="77"/>
      <c r="C57" s="77"/>
      <c r="D57" s="77"/>
      <c r="E57" s="77"/>
      <c r="F57" s="77"/>
      <c r="G57" s="80">
        <v>1</v>
      </c>
      <c r="H57" s="77"/>
      <c r="I57" s="77"/>
      <c r="J57" s="77"/>
      <c r="K57" s="77"/>
      <c r="L57" s="77"/>
      <c r="M57" s="77"/>
      <c r="N57" s="77"/>
      <c r="O57" s="80">
        <f t="shared" si="0"/>
        <v>1</v>
      </c>
      <c r="P57" s="80"/>
    </row>
    <row r="58" spans="1:16">
      <c r="A58" s="79" t="s">
        <v>326</v>
      </c>
      <c r="B58" s="77"/>
      <c r="C58" s="77"/>
      <c r="D58" s="80">
        <v>1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80">
        <f t="shared" si="0"/>
        <v>1</v>
      </c>
      <c r="P58" s="80"/>
    </row>
    <row r="59" spans="1:16">
      <c r="A59" s="79" t="s">
        <v>327</v>
      </c>
      <c r="B59" s="77"/>
      <c r="C59" s="77"/>
      <c r="D59" s="77"/>
      <c r="E59" s="77"/>
      <c r="F59" s="80">
        <v>1</v>
      </c>
      <c r="G59" s="77"/>
      <c r="H59" s="77"/>
      <c r="I59" s="77"/>
      <c r="J59" s="77"/>
      <c r="K59" s="77"/>
      <c r="L59" s="77"/>
      <c r="M59" s="77"/>
      <c r="N59" s="77"/>
      <c r="O59" s="80">
        <f t="shared" si="0"/>
        <v>1</v>
      </c>
      <c r="P59" s="80"/>
    </row>
    <row r="60" spans="1:16">
      <c r="A60" s="79" t="s">
        <v>328</v>
      </c>
      <c r="B60" s="77"/>
      <c r="C60" s="77"/>
      <c r="D60" s="77"/>
      <c r="E60" s="77"/>
      <c r="F60" s="77"/>
      <c r="G60" s="77"/>
      <c r="H60" s="77"/>
      <c r="I60" s="80">
        <v>1</v>
      </c>
      <c r="J60" s="77"/>
      <c r="K60" s="77"/>
      <c r="L60" s="77"/>
      <c r="M60" s="77"/>
      <c r="N60" s="77"/>
      <c r="O60" s="80">
        <f t="shared" si="0"/>
        <v>1</v>
      </c>
      <c r="P60" s="80"/>
    </row>
    <row r="61" spans="1:16">
      <c r="A61" s="79" t="s">
        <v>329</v>
      </c>
      <c r="B61" s="77"/>
      <c r="C61" s="77"/>
      <c r="D61" s="77"/>
      <c r="E61" s="77"/>
      <c r="F61" s="80">
        <v>1</v>
      </c>
      <c r="G61" s="77"/>
      <c r="H61" s="77"/>
      <c r="I61" s="77"/>
      <c r="J61" s="77"/>
      <c r="K61" s="77"/>
      <c r="L61" s="77"/>
      <c r="M61" s="77"/>
      <c r="N61" s="77"/>
      <c r="O61" s="80">
        <f t="shared" si="0"/>
        <v>1</v>
      </c>
      <c r="P61" s="80"/>
    </row>
    <row r="62" spans="1:16">
      <c r="A62" s="79" t="s">
        <v>330</v>
      </c>
      <c r="B62" s="77"/>
      <c r="C62" s="77"/>
      <c r="D62" s="77"/>
      <c r="E62" s="77"/>
      <c r="F62" s="77"/>
      <c r="G62" s="80">
        <v>1</v>
      </c>
      <c r="H62" s="77"/>
      <c r="I62" s="77"/>
      <c r="J62" s="77"/>
      <c r="K62" s="77"/>
      <c r="L62" s="77"/>
      <c r="M62" s="77"/>
      <c r="N62" s="77"/>
      <c r="O62" s="80">
        <f t="shared" si="0"/>
        <v>1</v>
      </c>
      <c r="P62" s="80"/>
    </row>
    <row r="63" spans="1:16">
      <c r="A63" s="79" t="s">
        <v>331</v>
      </c>
      <c r="B63" s="77"/>
      <c r="C63" s="77"/>
      <c r="D63" s="77"/>
      <c r="E63" s="77"/>
      <c r="F63" s="77"/>
      <c r="G63" s="77"/>
      <c r="H63" s="80">
        <v>1</v>
      </c>
      <c r="I63" s="77"/>
      <c r="J63" s="77"/>
      <c r="K63" s="77"/>
      <c r="L63" s="77"/>
      <c r="M63" s="77"/>
      <c r="N63" s="77"/>
      <c r="O63" s="80">
        <f t="shared" si="0"/>
        <v>1</v>
      </c>
      <c r="P63" s="80"/>
    </row>
    <row r="64" spans="1:16">
      <c r="A64" s="79" t="s">
        <v>332</v>
      </c>
      <c r="B64" s="77"/>
      <c r="C64" s="77"/>
      <c r="D64" s="77"/>
      <c r="E64" s="77"/>
      <c r="F64" s="77"/>
      <c r="G64" s="77"/>
      <c r="H64" s="77"/>
      <c r="I64" s="80">
        <v>1</v>
      </c>
      <c r="J64" s="77"/>
      <c r="K64" s="77"/>
      <c r="L64" s="77"/>
      <c r="M64" s="77"/>
      <c r="N64" s="77"/>
      <c r="O64" s="80">
        <f t="shared" si="0"/>
        <v>1</v>
      </c>
      <c r="P64" s="80"/>
    </row>
    <row r="65" spans="1:16">
      <c r="A65" s="79" t="s">
        <v>333</v>
      </c>
      <c r="B65" s="77"/>
      <c r="C65" s="80">
        <v>1</v>
      </c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80">
        <f t="shared" si="0"/>
        <v>1</v>
      </c>
      <c r="P65" s="80"/>
    </row>
    <row r="66" spans="1:16">
      <c r="A66" s="79" t="s">
        <v>334</v>
      </c>
      <c r="B66" s="77"/>
      <c r="C66" s="77"/>
      <c r="D66" s="77"/>
      <c r="E66" s="77"/>
      <c r="F66" s="77"/>
      <c r="G66" s="80">
        <v>1</v>
      </c>
      <c r="H66" s="77"/>
      <c r="I66" s="77"/>
      <c r="J66" s="77"/>
      <c r="K66" s="77"/>
      <c r="L66" s="77"/>
      <c r="M66" s="77"/>
      <c r="N66" s="77"/>
      <c r="O66" s="80">
        <f t="shared" si="0"/>
        <v>1</v>
      </c>
      <c r="P66" s="80"/>
    </row>
    <row r="67" spans="1:16">
      <c r="A67" s="79" t="s">
        <v>335</v>
      </c>
      <c r="B67" s="77"/>
      <c r="C67" s="77"/>
      <c r="D67" s="77"/>
      <c r="E67" s="77"/>
      <c r="F67" s="77"/>
      <c r="G67" s="80">
        <v>1</v>
      </c>
      <c r="H67" s="77"/>
      <c r="I67" s="77"/>
      <c r="J67" s="77"/>
      <c r="K67" s="77"/>
      <c r="L67" s="77"/>
      <c r="M67" s="77"/>
      <c r="N67" s="77"/>
      <c r="O67" s="80">
        <f t="shared" si="0"/>
        <v>1</v>
      </c>
      <c r="P67" s="80"/>
    </row>
    <row r="68" spans="1:16">
      <c r="A68" s="79" t="s">
        <v>336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80">
        <v>1</v>
      </c>
      <c r="M68" s="77"/>
      <c r="N68" s="77"/>
      <c r="O68" s="80">
        <f t="shared" si="0"/>
        <v>1</v>
      </c>
      <c r="P68" s="80"/>
    </row>
    <row r="69" spans="1:16">
      <c r="A69" s="79" t="s">
        <v>337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80">
        <v>1</v>
      </c>
      <c r="M69" s="77"/>
      <c r="N69" s="77"/>
      <c r="O69" s="80">
        <f t="shared" si="0"/>
        <v>1</v>
      </c>
      <c r="P69" s="80"/>
    </row>
    <row r="70" spans="1:16">
      <c r="A70" s="79" t="s">
        <v>338</v>
      </c>
      <c r="B70" s="77"/>
      <c r="C70" s="77"/>
      <c r="D70" s="77"/>
      <c r="E70" s="77"/>
      <c r="F70" s="77"/>
      <c r="G70" s="80">
        <v>1</v>
      </c>
      <c r="H70" s="77"/>
      <c r="I70" s="77"/>
      <c r="J70" s="77"/>
      <c r="K70" s="77"/>
      <c r="L70" s="77"/>
      <c r="M70" s="77"/>
      <c r="N70" s="77"/>
      <c r="O70" s="80">
        <f t="shared" si="0"/>
        <v>1</v>
      </c>
      <c r="P70" s="80"/>
    </row>
    <row r="71" spans="1:16">
      <c r="A71" s="79" t="s">
        <v>339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80">
        <v>1</v>
      </c>
      <c r="N71" s="77"/>
      <c r="O71" s="80">
        <f t="shared" si="0"/>
        <v>1</v>
      </c>
      <c r="P71" s="80"/>
    </row>
    <row r="72" spans="1:16">
      <c r="A72" s="79" t="s">
        <v>340</v>
      </c>
      <c r="B72" s="77"/>
      <c r="C72" s="77"/>
      <c r="D72" s="77"/>
      <c r="E72" s="77"/>
      <c r="F72" s="77"/>
      <c r="G72" s="80">
        <v>1</v>
      </c>
      <c r="H72" s="80">
        <v>1</v>
      </c>
      <c r="I72" s="77"/>
      <c r="J72" s="77"/>
      <c r="K72" s="80">
        <v>1</v>
      </c>
      <c r="L72" s="77"/>
      <c r="M72" s="77"/>
      <c r="N72" s="77"/>
      <c r="O72" s="80">
        <f t="shared" si="0"/>
        <v>3</v>
      </c>
      <c r="P72" s="80"/>
    </row>
    <row r="73" spans="1:16">
      <c r="A73" s="79" t="s">
        <v>341</v>
      </c>
      <c r="B73" s="80">
        <v>1</v>
      </c>
      <c r="C73" s="77"/>
      <c r="D73" s="80">
        <v>1</v>
      </c>
      <c r="E73" s="80">
        <v>1</v>
      </c>
      <c r="F73" s="77"/>
      <c r="G73" s="80">
        <v>1</v>
      </c>
      <c r="H73" s="77"/>
      <c r="I73" s="77"/>
      <c r="J73" s="77"/>
      <c r="K73" s="77"/>
      <c r="L73" s="77"/>
      <c r="M73" s="77"/>
      <c r="N73" s="77"/>
      <c r="O73" s="80">
        <f t="shared" si="0"/>
        <v>4</v>
      </c>
      <c r="P73" s="80"/>
    </row>
    <row r="74" spans="1:16">
      <c r="A74" s="79" t="s">
        <v>342</v>
      </c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80">
        <v>1</v>
      </c>
      <c r="N74" s="77"/>
      <c r="O74" s="80">
        <f t="shared" si="0"/>
        <v>1</v>
      </c>
      <c r="P74" s="80"/>
    </row>
    <row r="75" spans="1:16">
      <c r="A75" s="79" t="s">
        <v>343</v>
      </c>
      <c r="B75" s="77"/>
      <c r="C75" s="77"/>
      <c r="D75" s="77"/>
      <c r="E75" s="77"/>
      <c r="F75" s="80">
        <v>1</v>
      </c>
      <c r="G75" s="80">
        <v>1</v>
      </c>
      <c r="H75" s="77"/>
      <c r="I75" s="77"/>
      <c r="J75" s="77"/>
      <c r="K75" s="77"/>
      <c r="L75" s="77"/>
      <c r="M75" s="77"/>
      <c r="N75" s="77"/>
      <c r="O75" s="80">
        <f t="shared" si="0"/>
        <v>2</v>
      </c>
      <c r="P75" s="80"/>
    </row>
    <row r="76" spans="1:16">
      <c r="A76" s="79" t="s">
        <v>344</v>
      </c>
      <c r="B76" s="77"/>
      <c r="C76" s="77"/>
      <c r="D76" s="77"/>
      <c r="E76" s="77"/>
      <c r="F76" s="80">
        <v>1</v>
      </c>
      <c r="G76" s="77"/>
      <c r="H76" s="77"/>
      <c r="I76" s="77"/>
      <c r="J76" s="77"/>
      <c r="K76" s="77"/>
      <c r="L76" s="77"/>
      <c r="M76" s="77"/>
      <c r="N76" s="77"/>
      <c r="O76" s="80">
        <f t="shared" si="0"/>
        <v>1</v>
      </c>
      <c r="P76" s="80"/>
    </row>
    <row r="77" spans="1:16">
      <c r="A77" s="79" t="s">
        <v>345</v>
      </c>
      <c r="B77" s="77"/>
      <c r="C77" s="77"/>
      <c r="D77" s="77"/>
      <c r="E77" s="77"/>
      <c r="F77" s="77"/>
      <c r="G77" s="77"/>
      <c r="H77" s="77"/>
      <c r="I77" s="77"/>
      <c r="J77" s="77"/>
      <c r="K77" s="80">
        <v>1</v>
      </c>
      <c r="L77" s="77"/>
      <c r="M77" s="77"/>
      <c r="N77" s="77"/>
      <c r="O77" s="80">
        <f t="shared" si="0"/>
        <v>1</v>
      </c>
      <c r="P77" s="80"/>
    </row>
    <row r="78" spans="1:16">
      <c r="A78" s="79" t="s">
        <v>346</v>
      </c>
      <c r="B78" s="77"/>
      <c r="C78" s="80">
        <v>1</v>
      </c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80">
        <f t="shared" si="0"/>
        <v>1</v>
      </c>
      <c r="P78" s="80"/>
    </row>
    <row r="79" spans="1:16">
      <c r="A79" s="79" t="s">
        <v>347</v>
      </c>
      <c r="B79" s="77"/>
      <c r="C79" s="77"/>
      <c r="D79" s="77"/>
      <c r="E79" s="77"/>
      <c r="F79" s="80">
        <v>1</v>
      </c>
      <c r="G79" s="77"/>
      <c r="H79" s="77"/>
      <c r="I79" s="77"/>
      <c r="J79" s="77"/>
      <c r="K79" s="77"/>
      <c r="L79" s="77"/>
      <c r="M79" s="77"/>
      <c r="N79" s="77"/>
      <c r="O79" s="80">
        <f t="shared" si="0"/>
        <v>1</v>
      </c>
      <c r="P79" s="80"/>
    </row>
    <row r="80" spans="1:16">
      <c r="A80" s="79" t="s">
        <v>348</v>
      </c>
      <c r="B80" s="77"/>
      <c r="C80" s="77"/>
      <c r="D80" s="77"/>
      <c r="E80" s="77"/>
      <c r="F80" s="77"/>
      <c r="G80" s="77"/>
      <c r="H80" s="80">
        <v>1</v>
      </c>
      <c r="I80" s="77"/>
      <c r="J80" s="77"/>
      <c r="K80" s="77"/>
      <c r="L80" s="77"/>
      <c r="M80" s="77"/>
      <c r="N80" s="77"/>
      <c r="O80" s="80">
        <f t="shared" si="0"/>
        <v>1</v>
      </c>
      <c r="P80" s="80"/>
    </row>
    <row r="81" spans="1:16">
      <c r="A81" s="79" t="s">
        <v>349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80">
        <v>1</v>
      </c>
      <c r="N81" s="77"/>
      <c r="O81" s="80">
        <f t="shared" si="0"/>
        <v>1</v>
      </c>
      <c r="P81" s="80"/>
    </row>
    <row r="82" spans="1:16">
      <c r="A82" s="79" t="s">
        <v>350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80">
        <v>1</v>
      </c>
      <c r="N82" s="77"/>
      <c r="O82" s="80">
        <f t="shared" si="0"/>
        <v>1</v>
      </c>
      <c r="P82" s="80"/>
    </row>
    <row r="83" spans="1:16">
      <c r="A83" s="79" t="s">
        <v>351</v>
      </c>
      <c r="B83" s="77"/>
      <c r="C83" s="77"/>
      <c r="D83" s="77"/>
      <c r="E83" s="77"/>
      <c r="F83" s="80">
        <v>1</v>
      </c>
      <c r="G83" s="77"/>
      <c r="H83" s="77"/>
      <c r="I83" s="77"/>
      <c r="J83" s="77"/>
      <c r="K83" s="77"/>
      <c r="L83" s="77"/>
      <c r="M83" s="77"/>
      <c r="N83" s="77"/>
      <c r="O83" s="80">
        <f t="shared" si="0"/>
        <v>1</v>
      </c>
      <c r="P83" s="80"/>
    </row>
    <row r="84" spans="1:16">
      <c r="A84" s="79" t="s">
        <v>352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80">
        <v>1</v>
      </c>
      <c r="N84" s="77"/>
      <c r="O84" s="80">
        <f t="shared" si="0"/>
        <v>1</v>
      </c>
      <c r="P84" s="80"/>
    </row>
    <row r="85" spans="1:16">
      <c r="A85" s="79" t="s">
        <v>353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80">
        <v>1</v>
      </c>
      <c r="N85" s="77"/>
      <c r="O85" s="80">
        <f t="shared" si="0"/>
        <v>1</v>
      </c>
      <c r="P85" s="80"/>
    </row>
    <row r="86" spans="1:16">
      <c r="A86" s="79" t="s">
        <v>354</v>
      </c>
      <c r="B86" s="77"/>
      <c r="C86" s="77"/>
      <c r="D86" s="77"/>
      <c r="E86" s="80">
        <v>1</v>
      </c>
      <c r="F86" s="77"/>
      <c r="G86" s="77"/>
      <c r="H86" s="77"/>
      <c r="I86" s="77"/>
      <c r="J86" s="77"/>
      <c r="K86" s="77"/>
      <c r="L86" s="77"/>
      <c r="M86" s="77"/>
      <c r="N86" s="77"/>
      <c r="O86" s="80">
        <f t="shared" si="0"/>
        <v>1</v>
      </c>
      <c r="P86" s="80"/>
    </row>
    <row r="87" spans="1:16">
      <c r="A87" s="79" t="s">
        <v>355</v>
      </c>
      <c r="B87" s="77"/>
      <c r="C87" s="77"/>
      <c r="D87" s="77"/>
      <c r="E87" s="77"/>
      <c r="F87" s="77"/>
      <c r="G87" s="80">
        <v>1</v>
      </c>
      <c r="H87" s="77"/>
      <c r="I87" s="77"/>
      <c r="J87" s="77"/>
      <c r="K87" s="77"/>
      <c r="L87" s="77"/>
      <c r="M87" s="77"/>
      <c r="N87" s="77"/>
      <c r="O87" s="80">
        <f t="shared" si="0"/>
        <v>1</v>
      </c>
      <c r="P87" s="80"/>
    </row>
    <row r="88" spans="1:16">
      <c r="A88" s="79" t="s">
        <v>356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80">
        <v>1</v>
      </c>
      <c r="M88" s="77"/>
      <c r="N88" s="77"/>
      <c r="O88" s="80">
        <f t="shared" si="0"/>
        <v>1</v>
      </c>
      <c r="P88" s="80"/>
    </row>
    <row r="89" spans="1:16">
      <c r="A89" s="79" t="s">
        <v>357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80">
        <v>1</v>
      </c>
      <c r="M89" s="77"/>
      <c r="N89" s="77"/>
      <c r="O89" s="80">
        <f t="shared" si="0"/>
        <v>1</v>
      </c>
      <c r="P89" s="80"/>
    </row>
    <row r="90" spans="1:16">
      <c r="A90" s="79" t="s">
        <v>358</v>
      </c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80">
        <v>1</v>
      </c>
      <c r="N90" s="77"/>
      <c r="O90" s="80">
        <f t="shared" si="0"/>
        <v>1</v>
      </c>
      <c r="P90" s="80"/>
    </row>
    <row r="91" spans="1:16">
      <c r="A91" s="79" t="s">
        <v>359</v>
      </c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80">
        <v>1</v>
      </c>
      <c r="N91" s="77"/>
      <c r="O91" s="80">
        <f t="shared" si="0"/>
        <v>1</v>
      </c>
      <c r="P91" s="80"/>
    </row>
    <row r="92" spans="1:16">
      <c r="A92" s="79" t="s">
        <v>360</v>
      </c>
      <c r="B92" s="77"/>
      <c r="C92" s="80">
        <v>1</v>
      </c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80">
        <f t="shared" si="0"/>
        <v>1</v>
      </c>
      <c r="P92" s="80"/>
    </row>
    <row r="93" spans="1:16">
      <c r="A93" s="79" t="s">
        <v>361</v>
      </c>
      <c r="B93" s="77"/>
      <c r="C93" s="77"/>
      <c r="D93" s="77"/>
      <c r="E93" s="77"/>
      <c r="F93" s="80">
        <v>1</v>
      </c>
      <c r="G93" s="77"/>
      <c r="H93" s="77"/>
      <c r="I93" s="77"/>
      <c r="J93" s="77"/>
      <c r="K93" s="77"/>
      <c r="L93" s="77"/>
      <c r="M93" s="77"/>
      <c r="N93" s="77"/>
      <c r="O93" s="80">
        <f t="shared" si="0"/>
        <v>1</v>
      </c>
      <c r="P93" s="80"/>
    </row>
    <row r="94" spans="1:16">
      <c r="A94" s="79" t="s">
        <v>362</v>
      </c>
      <c r="B94" s="77"/>
      <c r="C94" s="77"/>
      <c r="D94" s="77"/>
      <c r="E94" s="77"/>
      <c r="F94" s="77"/>
      <c r="G94" s="77"/>
      <c r="H94" s="77"/>
      <c r="I94" s="77"/>
      <c r="J94" s="77"/>
      <c r="K94" s="80">
        <v>1</v>
      </c>
      <c r="L94" s="77"/>
      <c r="M94" s="77"/>
      <c r="N94" s="77"/>
      <c r="O94" s="80">
        <f t="shared" si="0"/>
        <v>1</v>
      </c>
      <c r="P94" s="80"/>
    </row>
    <row r="95" spans="1:16">
      <c r="A95" s="79" t="s">
        <v>363</v>
      </c>
      <c r="B95" s="77"/>
      <c r="C95" s="77"/>
      <c r="D95" s="77"/>
      <c r="E95" s="77"/>
      <c r="F95" s="77"/>
      <c r="G95" s="77"/>
      <c r="H95" s="77"/>
      <c r="I95" s="77"/>
      <c r="J95" s="77"/>
      <c r="K95" s="80">
        <v>1</v>
      </c>
      <c r="L95" s="77"/>
      <c r="M95" s="77"/>
      <c r="N95" s="77"/>
      <c r="O95" s="80">
        <f t="shared" si="0"/>
        <v>1</v>
      </c>
      <c r="P95" s="80"/>
    </row>
    <row r="96" spans="1:16">
      <c r="A96" s="77" t="s">
        <v>364</v>
      </c>
      <c r="B96" s="77"/>
      <c r="C96" s="77"/>
      <c r="D96" s="77"/>
      <c r="E96" s="80">
        <v>1</v>
      </c>
      <c r="F96" s="77"/>
      <c r="G96" s="77"/>
      <c r="H96" s="77"/>
      <c r="I96" s="77"/>
      <c r="J96" s="77"/>
      <c r="K96" s="77"/>
      <c r="L96" s="77"/>
      <c r="M96" s="77"/>
      <c r="N96" s="77"/>
      <c r="O96" s="80">
        <f t="shared" si="0"/>
        <v>1</v>
      </c>
      <c r="P96" s="80"/>
    </row>
    <row r="97" spans="1:16">
      <c r="A97" s="79" t="s">
        <v>365</v>
      </c>
      <c r="B97" s="77"/>
      <c r="C97" s="77"/>
      <c r="D97" s="77"/>
      <c r="E97" s="77"/>
      <c r="F97" s="77"/>
      <c r="G97" s="80">
        <v>1</v>
      </c>
      <c r="H97" s="77"/>
      <c r="I97" s="77"/>
      <c r="J97" s="77"/>
      <c r="K97" s="77"/>
      <c r="L97" s="77"/>
      <c r="M97" s="77"/>
      <c r="N97" s="77"/>
      <c r="O97" s="80">
        <f t="shared" si="0"/>
        <v>1</v>
      </c>
      <c r="P97" s="80"/>
    </row>
    <row r="98" spans="1:16">
      <c r="A98" s="79" t="s">
        <v>366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80">
        <v>1</v>
      </c>
      <c r="O98" s="80">
        <f t="shared" si="0"/>
        <v>1</v>
      </c>
      <c r="P98" s="80"/>
    </row>
    <row r="99" spans="1:16">
      <c r="A99" s="79" t="s">
        <v>367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80">
        <v>1</v>
      </c>
      <c r="N99" s="77"/>
      <c r="O99" s="80">
        <f t="shared" si="0"/>
        <v>1</v>
      </c>
      <c r="P99" s="80"/>
    </row>
    <row r="100" spans="1:16">
      <c r="A100" s="79" t="s">
        <v>368</v>
      </c>
      <c r="B100" s="77"/>
      <c r="C100" s="77"/>
      <c r="D100" s="77"/>
      <c r="E100" s="80">
        <v>1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80">
        <f t="shared" si="0"/>
        <v>1</v>
      </c>
      <c r="P100" s="80"/>
    </row>
    <row r="101" spans="1:16">
      <c r="A101" s="79" t="s">
        <v>369</v>
      </c>
      <c r="B101" s="80">
        <v>1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80">
        <f t="shared" si="0"/>
        <v>1</v>
      </c>
      <c r="P101" s="80"/>
    </row>
    <row r="102" spans="1:16">
      <c r="A102" s="79" t="s">
        <v>370</v>
      </c>
      <c r="B102" s="77"/>
      <c r="C102" s="77"/>
      <c r="D102" s="77"/>
      <c r="E102" s="77"/>
      <c r="F102" s="77"/>
      <c r="G102" s="77"/>
      <c r="H102" s="77"/>
      <c r="I102" s="77"/>
      <c r="J102" s="80">
        <v>1</v>
      </c>
      <c r="K102" s="77"/>
      <c r="L102" s="77"/>
      <c r="M102" s="77"/>
      <c r="N102" s="77"/>
      <c r="O102" s="80">
        <f t="shared" si="0"/>
        <v>1</v>
      </c>
      <c r="P102" s="80"/>
    </row>
    <row r="103" spans="1:16">
      <c r="A103" s="79" t="s">
        <v>371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80">
        <v>1</v>
      </c>
      <c r="N103" s="77"/>
      <c r="O103" s="80">
        <f t="shared" si="0"/>
        <v>1</v>
      </c>
      <c r="P103" s="80"/>
    </row>
    <row r="104" spans="1:16">
      <c r="A104" s="79" t="s">
        <v>372</v>
      </c>
      <c r="B104" s="77"/>
      <c r="C104" s="77"/>
      <c r="D104" s="77"/>
      <c r="E104" s="77"/>
      <c r="F104" s="77"/>
      <c r="G104" s="80">
        <v>1</v>
      </c>
      <c r="H104" s="77"/>
      <c r="I104" s="77"/>
      <c r="J104" s="77"/>
      <c r="K104" s="77"/>
      <c r="L104" s="80">
        <v>1</v>
      </c>
      <c r="M104" s="80">
        <v>1</v>
      </c>
      <c r="N104" s="77"/>
      <c r="O104" s="80">
        <f t="shared" si="0"/>
        <v>3</v>
      </c>
      <c r="P104" s="80"/>
    </row>
    <row r="105" spans="1:16">
      <c r="A105" s="79" t="s">
        <v>373</v>
      </c>
      <c r="B105" s="77"/>
      <c r="C105" s="77"/>
      <c r="D105" s="80">
        <v>1</v>
      </c>
      <c r="E105" s="80">
        <v>1</v>
      </c>
      <c r="F105" s="77"/>
      <c r="G105" s="77"/>
      <c r="H105" s="77"/>
      <c r="I105" s="77"/>
      <c r="J105" s="77"/>
      <c r="K105" s="80">
        <v>1</v>
      </c>
      <c r="L105" s="80">
        <v>1</v>
      </c>
      <c r="M105" s="80">
        <v>1</v>
      </c>
      <c r="N105" s="80">
        <v>1</v>
      </c>
      <c r="O105" s="80">
        <f t="shared" si="0"/>
        <v>6</v>
      </c>
      <c r="P105" s="80"/>
    </row>
    <row r="106" spans="1:16">
      <c r="A106" s="79" t="s">
        <v>374</v>
      </c>
      <c r="B106" s="77"/>
      <c r="C106" s="80">
        <v>1</v>
      </c>
      <c r="D106" s="77"/>
      <c r="E106" s="80">
        <v>1</v>
      </c>
      <c r="F106" s="77"/>
      <c r="G106" s="77"/>
      <c r="H106" s="77"/>
      <c r="I106" s="80">
        <v>1</v>
      </c>
      <c r="J106" s="80">
        <v>1</v>
      </c>
      <c r="K106" s="80">
        <v>1</v>
      </c>
      <c r="L106" s="77"/>
      <c r="M106" s="80">
        <v>1</v>
      </c>
      <c r="N106" s="77"/>
      <c r="O106" s="80">
        <f t="shared" si="0"/>
        <v>6</v>
      </c>
      <c r="P106" s="80"/>
    </row>
    <row r="107" spans="1:16">
      <c r="A107" s="79" t="s">
        <v>375</v>
      </c>
      <c r="B107" s="77"/>
      <c r="C107" s="77"/>
      <c r="D107" s="77"/>
      <c r="E107" s="80">
        <v>1</v>
      </c>
      <c r="F107" s="77"/>
      <c r="G107" s="77"/>
      <c r="H107" s="77"/>
      <c r="I107" s="77"/>
      <c r="J107" s="77"/>
      <c r="K107" s="80">
        <v>1</v>
      </c>
      <c r="L107" s="77"/>
      <c r="M107" s="77"/>
      <c r="N107" s="77"/>
      <c r="O107" s="80">
        <f t="shared" si="0"/>
        <v>2</v>
      </c>
      <c r="P107" s="80"/>
    </row>
    <row r="108" spans="1:16">
      <c r="A108" s="79" t="s">
        <v>376</v>
      </c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80">
        <v>1</v>
      </c>
      <c r="N108" s="77"/>
      <c r="O108" s="80">
        <f t="shared" si="0"/>
        <v>1</v>
      </c>
      <c r="P108" s="80"/>
    </row>
    <row r="109" spans="1:16">
      <c r="A109" s="79" t="s">
        <v>377</v>
      </c>
      <c r="B109" s="77"/>
      <c r="C109" s="80">
        <v>1</v>
      </c>
      <c r="D109" s="77"/>
      <c r="E109" s="77"/>
      <c r="F109" s="80">
        <v>1</v>
      </c>
      <c r="G109" s="80">
        <v>1</v>
      </c>
      <c r="H109" s="80">
        <v>1</v>
      </c>
      <c r="I109" s="80">
        <v>1</v>
      </c>
      <c r="J109" s="80">
        <v>1</v>
      </c>
      <c r="K109" s="77"/>
      <c r="L109" s="77"/>
      <c r="M109" s="77"/>
      <c r="N109" s="77"/>
      <c r="O109" s="80">
        <f t="shared" si="0"/>
        <v>6</v>
      </c>
      <c r="P109" s="80"/>
    </row>
    <row r="110" spans="1:16">
      <c r="A110" s="79" t="s">
        <v>378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80">
        <v>1</v>
      </c>
      <c r="L110" s="77"/>
      <c r="M110" s="77"/>
      <c r="N110" s="77"/>
      <c r="O110" s="80">
        <f t="shared" si="0"/>
        <v>1</v>
      </c>
      <c r="P110" s="80"/>
    </row>
    <row r="111" spans="1:16">
      <c r="A111" s="79" t="s">
        <v>379</v>
      </c>
      <c r="B111" s="77"/>
      <c r="C111" s="77"/>
      <c r="D111" s="77"/>
      <c r="E111" s="77"/>
      <c r="F111" s="77"/>
      <c r="G111" s="77"/>
      <c r="H111" s="77"/>
      <c r="I111" s="77"/>
      <c r="J111" s="80">
        <v>1</v>
      </c>
      <c r="K111" s="77"/>
      <c r="L111" s="77"/>
      <c r="M111" s="77"/>
      <c r="N111" s="77"/>
      <c r="O111" s="80">
        <f t="shared" si="0"/>
        <v>1</v>
      </c>
      <c r="P111" s="80"/>
    </row>
    <row r="112" spans="1:16">
      <c r="A112" s="79" t="s">
        <v>380</v>
      </c>
      <c r="B112" s="77"/>
      <c r="C112" s="77"/>
      <c r="D112" s="77"/>
      <c r="E112" s="77"/>
      <c r="F112" s="77"/>
      <c r="G112" s="77"/>
      <c r="H112" s="77"/>
      <c r="I112" s="77"/>
      <c r="J112" s="80">
        <v>1</v>
      </c>
      <c r="K112" s="77"/>
      <c r="L112" s="77"/>
      <c r="M112" s="77"/>
      <c r="N112" s="77"/>
      <c r="O112" s="80">
        <f t="shared" si="0"/>
        <v>1</v>
      </c>
      <c r="P112" s="80"/>
    </row>
    <row r="113" spans="1:16">
      <c r="A113" s="79" t="s">
        <v>381</v>
      </c>
      <c r="B113" s="77"/>
      <c r="C113" s="77"/>
      <c r="D113" s="77"/>
      <c r="E113" s="77"/>
      <c r="F113" s="77"/>
      <c r="G113" s="80">
        <v>1</v>
      </c>
      <c r="H113" s="77"/>
      <c r="I113" s="77"/>
      <c r="J113" s="77"/>
      <c r="K113" s="77"/>
      <c r="L113" s="77"/>
      <c r="M113" s="77"/>
      <c r="N113" s="77"/>
      <c r="O113" s="80">
        <f t="shared" si="0"/>
        <v>1</v>
      </c>
      <c r="P113" s="80"/>
    </row>
    <row r="114" spans="1:16">
      <c r="A114" s="79" t="s">
        <v>382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80">
        <v>1</v>
      </c>
      <c r="N114" s="77"/>
      <c r="O114" s="80">
        <f t="shared" si="0"/>
        <v>1</v>
      </c>
      <c r="P114" s="80"/>
    </row>
    <row r="115" spans="1:16">
      <c r="A115" s="79" t="s">
        <v>383</v>
      </c>
      <c r="B115" s="77"/>
      <c r="C115" s="77"/>
      <c r="D115" s="80">
        <v>1</v>
      </c>
      <c r="E115" s="77"/>
      <c r="F115" s="80">
        <v>1</v>
      </c>
      <c r="G115" s="80">
        <v>1</v>
      </c>
      <c r="H115" s="77"/>
      <c r="I115" s="77"/>
      <c r="J115" s="77"/>
      <c r="K115" s="77"/>
      <c r="L115" s="77"/>
      <c r="M115" s="80">
        <v>1</v>
      </c>
      <c r="N115" s="77"/>
      <c r="O115" s="80">
        <f t="shared" si="0"/>
        <v>4</v>
      </c>
      <c r="P115" s="80"/>
    </row>
    <row r="116" spans="1:16">
      <c r="A116" s="79" t="s">
        <v>384</v>
      </c>
      <c r="B116" s="80">
        <v>1</v>
      </c>
      <c r="C116" s="80">
        <v>1</v>
      </c>
      <c r="D116" s="77"/>
      <c r="E116" s="80">
        <v>1</v>
      </c>
      <c r="F116" s="80">
        <v>1</v>
      </c>
      <c r="G116" s="77"/>
      <c r="H116" s="80">
        <v>1</v>
      </c>
      <c r="I116" s="80">
        <v>1</v>
      </c>
      <c r="J116" s="80">
        <v>1</v>
      </c>
      <c r="K116" s="80">
        <v>1</v>
      </c>
      <c r="L116" s="77"/>
      <c r="M116" s="77"/>
      <c r="N116" s="77"/>
      <c r="O116" s="80">
        <f t="shared" si="0"/>
        <v>8</v>
      </c>
      <c r="P116" s="80"/>
    </row>
    <row r="117" spans="1:16">
      <c r="A117" s="79" t="s">
        <v>385</v>
      </c>
      <c r="B117" s="80">
        <v>1</v>
      </c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80">
        <f t="shared" si="0"/>
        <v>1</v>
      </c>
      <c r="P117" s="80"/>
    </row>
    <row r="118" spans="1:16">
      <c r="A118" s="79" t="s">
        <v>386</v>
      </c>
      <c r="B118" s="80">
        <v>1</v>
      </c>
      <c r="C118" s="77"/>
      <c r="D118" s="80">
        <v>1</v>
      </c>
      <c r="E118" s="80">
        <v>1</v>
      </c>
      <c r="F118" s="80">
        <v>1</v>
      </c>
      <c r="G118" s="77"/>
      <c r="H118" s="77"/>
      <c r="I118" s="77"/>
      <c r="J118" s="80">
        <v>1</v>
      </c>
      <c r="K118" s="77"/>
      <c r="L118" s="80">
        <v>1</v>
      </c>
      <c r="M118" s="77"/>
      <c r="N118" s="77"/>
      <c r="O118" s="80">
        <f t="shared" si="0"/>
        <v>6</v>
      </c>
      <c r="P118" s="80"/>
    </row>
    <row r="119" spans="1:16">
      <c r="A119" s="79" t="s">
        <v>387</v>
      </c>
      <c r="B119" s="77"/>
      <c r="C119" s="77"/>
      <c r="D119" s="80">
        <v>1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80">
        <f t="shared" si="0"/>
        <v>1</v>
      </c>
      <c r="P119" s="80"/>
    </row>
    <row r="120" spans="1:16">
      <c r="A120" s="79" t="s">
        <v>388</v>
      </c>
      <c r="B120" s="77"/>
      <c r="C120" s="77"/>
      <c r="D120" s="77"/>
      <c r="E120" s="77"/>
      <c r="F120" s="77"/>
      <c r="G120" s="80">
        <v>1</v>
      </c>
      <c r="H120" s="77"/>
      <c r="I120" s="77"/>
      <c r="J120" s="80">
        <v>1</v>
      </c>
      <c r="K120" s="77"/>
      <c r="L120" s="77"/>
      <c r="M120" s="77"/>
      <c r="N120" s="77"/>
      <c r="O120" s="80">
        <f t="shared" si="0"/>
        <v>2</v>
      </c>
      <c r="P120" s="80"/>
    </row>
    <row r="121" spans="1:16">
      <c r="A121" s="79" t="s">
        <v>389</v>
      </c>
      <c r="B121" s="80">
        <v>1</v>
      </c>
      <c r="C121" s="77"/>
      <c r="D121" s="77"/>
      <c r="E121" s="80">
        <v>1</v>
      </c>
      <c r="F121" s="77"/>
      <c r="G121" s="77"/>
      <c r="H121" s="77"/>
      <c r="I121" s="80">
        <v>1</v>
      </c>
      <c r="J121" s="77"/>
      <c r="K121" s="77"/>
      <c r="L121" s="77"/>
      <c r="M121" s="77"/>
      <c r="N121" s="77"/>
      <c r="O121" s="80">
        <f t="shared" si="0"/>
        <v>3</v>
      </c>
      <c r="P121" s="80"/>
    </row>
    <row r="122" spans="1:16">
      <c r="A122" s="79" t="s">
        <v>390</v>
      </c>
      <c r="B122" s="80">
        <v>1</v>
      </c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80">
        <f t="shared" si="0"/>
        <v>1</v>
      </c>
      <c r="P122" s="80"/>
    </row>
    <row r="123" spans="1:16">
      <c r="A123" s="79" t="s">
        <v>391</v>
      </c>
      <c r="B123" s="80">
        <v>1</v>
      </c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80">
        <f t="shared" si="0"/>
        <v>1</v>
      </c>
      <c r="P123" s="80"/>
    </row>
    <row r="124" spans="1:16">
      <c r="A124" s="79" t="s">
        <v>392</v>
      </c>
      <c r="B124" s="80">
        <v>1</v>
      </c>
      <c r="C124" s="77"/>
      <c r="D124" s="77"/>
      <c r="E124" s="80">
        <v>1</v>
      </c>
      <c r="F124" s="77"/>
      <c r="G124" s="77"/>
      <c r="H124" s="77"/>
      <c r="I124" s="77"/>
      <c r="J124" s="77"/>
      <c r="K124" s="77"/>
      <c r="L124" s="77"/>
      <c r="M124" s="77"/>
      <c r="N124" s="77"/>
      <c r="O124" s="80">
        <f t="shared" si="0"/>
        <v>2</v>
      </c>
      <c r="P124" s="80"/>
    </row>
    <row r="125" spans="1:16">
      <c r="A125" s="79" t="s">
        <v>393</v>
      </c>
      <c r="B125" s="77"/>
      <c r="C125" s="77"/>
      <c r="D125" s="77"/>
      <c r="E125" s="77"/>
      <c r="F125" s="77"/>
      <c r="G125" s="80">
        <v>1</v>
      </c>
      <c r="H125" s="77"/>
      <c r="I125" s="77"/>
      <c r="J125" s="77"/>
      <c r="K125" s="77"/>
      <c r="L125" s="77"/>
      <c r="M125" s="77"/>
      <c r="N125" s="77"/>
      <c r="O125" s="80">
        <f t="shared" si="0"/>
        <v>1</v>
      </c>
      <c r="P125" s="80"/>
    </row>
    <row r="126" spans="1:16">
      <c r="A126" s="79" t="s">
        <v>394</v>
      </c>
      <c r="B126" s="77"/>
      <c r="C126" s="77"/>
      <c r="D126" s="77"/>
      <c r="E126" s="77"/>
      <c r="F126" s="77"/>
      <c r="G126" s="77"/>
      <c r="H126" s="80">
        <v>1</v>
      </c>
      <c r="I126" s="77"/>
      <c r="J126" s="77"/>
      <c r="K126" s="77"/>
      <c r="L126" s="77"/>
      <c r="M126" s="77"/>
      <c r="N126" s="77"/>
      <c r="O126" s="80">
        <f t="shared" si="0"/>
        <v>1</v>
      </c>
      <c r="P126" s="80"/>
    </row>
    <row r="127" spans="1:16">
      <c r="A127" s="79" t="s">
        <v>395</v>
      </c>
      <c r="B127" s="77"/>
      <c r="C127" s="77"/>
      <c r="D127" s="77"/>
      <c r="E127" s="77"/>
      <c r="F127" s="77"/>
      <c r="G127" s="77"/>
      <c r="H127" s="80">
        <v>1</v>
      </c>
      <c r="I127" s="77"/>
      <c r="J127" s="77"/>
      <c r="K127" s="77"/>
      <c r="L127" s="77"/>
      <c r="M127" s="77"/>
      <c r="N127" s="77"/>
      <c r="O127" s="80">
        <f t="shared" si="0"/>
        <v>1</v>
      </c>
      <c r="P127" s="80"/>
    </row>
    <row r="128" spans="1:16">
      <c r="A128" s="79" t="s">
        <v>396</v>
      </c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80">
        <v>1</v>
      </c>
      <c r="O128" s="80">
        <f t="shared" si="0"/>
        <v>1</v>
      </c>
      <c r="P128" s="80"/>
    </row>
    <row r="129" spans="1:16">
      <c r="A129" s="79" t="s">
        <v>397</v>
      </c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80">
        <v>1</v>
      </c>
      <c r="O129" s="80">
        <f t="shared" si="0"/>
        <v>1</v>
      </c>
      <c r="P129" s="80"/>
    </row>
    <row r="130" spans="1:16">
      <c r="A130" s="79" t="s">
        <v>398</v>
      </c>
      <c r="B130" s="77"/>
      <c r="C130" s="77"/>
      <c r="D130" s="77"/>
      <c r="E130" s="77"/>
      <c r="F130" s="77"/>
      <c r="G130" s="77"/>
      <c r="H130" s="77"/>
      <c r="I130" s="77"/>
      <c r="J130" s="77"/>
      <c r="K130" s="80">
        <v>1</v>
      </c>
      <c r="L130" s="77"/>
      <c r="M130" s="77"/>
      <c r="N130" s="77"/>
      <c r="O130" s="80">
        <f t="shared" si="0"/>
        <v>1</v>
      </c>
      <c r="P130" s="80"/>
    </row>
    <row r="131" spans="1:16">
      <c r="A131" s="79" t="s">
        <v>399</v>
      </c>
      <c r="B131" s="77"/>
      <c r="C131" s="77"/>
      <c r="D131" s="77"/>
      <c r="E131" s="77"/>
      <c r="F131" s="77"/>
      <c r="G131" s="80">
        <v>1</v>
      </c>
      <c r="H131" s="77"/>
      <c r="I131" s="77"/>
      <c r="J131" s="77"/>
      <c r="K131" s="77"/>
      <c r="L131" s="77"/>
      <c r="M131" s="77"/>
      <c r="N131" s="77"/>
      <c r="O131" s="80">
        <f t="shared" si="0"/>
        <v>1</v>
      </c>
      <c r="P131" s="80"/>
    </row>
    <row r="132" spans="1:16">
      <c r="A132" s="79" t="s">
        <v>400</v>
      </c>
      <c r="B132" s="77"/>
      <c r="C132" s="77"/>
      <c r="D132" s="77"/>
      <c r="E132" s="77"/>
      <c r="F132" s="77"/>
      <c r="G132" s="77"/>
      <c r="H132" s="80">
        <v>1</v>
      </c>
      <c r="I132" s="77"/>
      <c r="J132" s="77"/>
      <c r="K132" s="77"/>
      <c r="L132" s="77"/>
      <c r="M132" s="77"/>
      <c r="N132" s="77"/>
      <c r="O132" s="80">
        <f t="shared" si="0"/>
        <v>1</v>
      </c>
      <c r="P132" s="80"/>
    </row>
    <row r="133" spans="1:16">
      <c r="A133" s="79" t="s">
        <v>401</v>
      </c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80">
        <v>1</v>
      </c>
      <c r="N133" s="77"/>
      <c r="O133" s="80">
        <f t="shared" si="0"/>
        <v>1</v>
      </c>
      <c r="P133" s="80"/>
    </row>
    <row r="134" spans="1:16">
      <c r="A134" s="79" t="s">
        <v>402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80">
        <v>1</v>
      </c>
      <c r="L134" s="77"/>
      <c r="M134" s="77"/>
      <c r="N134" s="77"/>
      <c r="O134" s="80">
        <f t="shared" si="0"/>
        <v>1</v>
      </c>
      <c r="P134" s="80"/>
    </row>
    <row r="135" spans="1:16">
      <c r="A135" s="79" t="s">
        <v>403</v>
      </c>
      <c r="B135" s="77"/>
      <c r="C135" s="77"/>
      <c r="D135" s="77"/>
      <c r="E135" s="77"/>
      <c r="F135" s="77"/>
      <c r="G135" s="80">
        <v>1</v>
      </c>
      <c r="H135" s="77"/>
      <c r="I135" s="77"/>
      <c r="J135" s="77"/>
      <c r="K135" s="77"/>
      <c r="L135" s="77"/>
      <c r="M135" s="77"/>
      <c r="N135" s="77"/>
      <c r="O135" s="80">
        <f t="shared" si="0"/>
        <v>1</v>
      </c>
      <c r="P135" s="80"/>
    </row>
    <row r="136" spans="1:16">
      <c r="A136" s="79" t="s">
        <v>404</v>
      </c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80">
        <v>1</v>
      </c>
      <c r="M136" s="77"/>
      <c r="N136" s="77"/>
      <c r="O136" s="80">
        <f t="shared" si="0"/>
        <v>1</v>
      </c>
      <c r="P136" s="80"/>
    </row>
    <row r="137" spans="1:16">
      <c r="A137" s="79" t="s">
        <v>405</v>
      </c>
      <c r="B137" s="77"/>
      <c r="C137" s="77"/>
      <c r="D137" s="77"/>
      <c r="E137" s="77"/>
      <c r="F137" s="80">
        <v>1</v>
      </c>
      <c r="G137" s="77"/>
      <c r="H137" s="77"/>
      <c r="I137" s="77"/>
      <c r="J137" s="77"/>
      <c r="K137" s="77"/>
      <c r="L137" s="77"/>
      <c r="M137" s="77"/>
      <c r="N137" s="77"/>
      <c r="O137" s="80">
        <f t="shared" si="0"/>
        <v>1</v>
      </c>
      <c r="P137" s="80"/>
    </row>
    <row r="138" spans="1:16">
      <c r="A138" s="79" t="s">
        <v>406</v>
      </c>
      <c r="B138" s="77"/>
      <c r="C138" s="77"/>
      <c r="D138" s="77"/>
      <c r="E138" s="77"/>
      <c r="F138" s="77"/>
      <c r="G138" s="80">
        <v>1</v>
      </c>
      <c r="H138" s="77"/>
      <c r="I138" s="77"/>
      <c r="J138" s="77"/>
      <c r="K138" s="77"/>
      <c r="L138" s="77"/>
      <c r="M138" s="77"/>
      <c r="N138" s="77"/>
      <c r="O138" s="80">
        <f t="shared" si="0"/>
        <v>1</v>
      </c>
      <c r="P138" s="80"/>
    </row>
    <row r="139" spans="1:16">
      <c r="A139" s="79" t="s">
        <v>407</v>
      </c>
      <c r="B139" s="77"/>
      <c r="C139" s="77"/>
      <c r="D139" s="77"/>
      <c r="E139" s="77"/>
      <c r="F139" s="80">
        <v>1</v>
      </c>
      <c r="G139" s="77"/>
      <c r="H139" s="77"/>
      <c r="I139" s="77"/>
      <c r="J139" s="77"/>
      <c r="K139" s="77"/>
      <c r="L139" s="77"/>
      <c r="M139" s="77"/>
      <c r="N139" s="77"/>
      <c r="O139" s="80">
        <f t="shared" si="0"/>
        <v>1</v>
      </c>
      <c r="P139" s="80"/>
    </row>
    <row r="140" spans="1:16">
      <c r="A140" s="79" t="s">
        <v>408</v>
      </c>
      <c r="B140" s="77"/>
      <c r="C140" s="77"/>
      <c r="D140" s="77"/>
      <c r="E140" s="80">
        <v>1</v>
      </c>
      <c r="F140" s="77"/>
      <c r="G140" s="77"/>
      <c r="H140" s="77"/>
      <c r="I140" s="77"/>
      <c r="J140" s="77"/>
      <c r="K140" s="77"/>
      <c r="L140" s="77"/>
      <c r="M140" s="77"/>
      <c r="N140" s="77"/>
      <c r="O140" s="80">
        <f t="shared" si="0"/>
        <v>1</v>
      </c>
      <c r="P140" s="80"/>
    </row>
    <row r="141" spans="1:16">
      <c r="A141" s="79" t="s">
        <v>409</v>
      </c>
      <c r="B141" s="77"/>
      <c r="C141" s="77"/>
      <c r="D141" s="77"/>
      <c r="E141" s="77"/>
      <c r="F141" s="80">
        <v>1</v>
      </c>
      <c r="G141" s="77"/>
      <c r="H141" s="77"/>
      <c r="I141" s="77"/>
      <c r="J141" s="77"/>
      <c r="K141" s="77"/>
      <c r="L141" s="77"/>
      <c r="M141" s="77"/>
      <c r="N141" s="77"/>
      <c r="O141" s="80">
        <f t="shared" si="0"/>
        <v>1</v>
      </c>
      <c r="P141" s="80"/>
    </row>
    <row r="142" spans="1:16">
      <c r="A142" s="79" t="s">
        <v>410</v>
      </c>
      <c r="B142" s="77"/>
      <c r="C142" s="77"/>
      <c r="D142" s="77"/>
      <c r="E142" s="77"/>
      <c r="F142" s="77"/>
      <c r="G142" s="77"/>
      <c r="H142" s="77"/>
      <c r="I142" s="80">
        <v>1</v>
      </c>
      <c r="J142" s="77"/>
      <c r="K142" s="77"/>
      <c r="L142" s="77"/>
      <c r="M142" s="77"/>
      <c r="N142" s="77"/>
      <c r="O142" s="80">
        <f t="shared" si="0"/>
        <v>1</v>
      </c>
      <c r="P142" s="80"/>
    </row>
    <row r="143" spans="1:16">
      <c r="A143" s="79" t="s">
        <v>411</v>
      </c>
      <c r="B143" s="77"/>
      <c r="C143" s="80">
        <v>1</v>
      </c>
      <c r="D143" s="77"/>
      <c r="E143" s="77"/>
      <c r="F143" s="77"/>
      <c r="G143" s="80">
        <v>1</v>
      </c>
      <c r="H143" s="77"/>
      <c r="I143" s="80">
        <v>1</v>
      </c>
      <c r="J143" s="77"/>
      <c r="K143" s="77"/>
      <c r="L143" s="77"/>
      <c r="M143" s="80">
        <v>1</v>
      </c>
      <c r="N143" s="77"/>
      <c r="O143" s="80">
        <f t="shared" si="0"/>
        <v>4</v>
      </c>
      <c r="P143" s="80"/>
    </row>
    <row r="144" spans="1:16">
      <c r="A144" s="79" t="s">
        <v>412</v>
      </c>
      <c r="B144" s="77"/>
      <c r="C144" s="80">
        <v>1</v>
      </c>
      <c r="D144" s="80">
        <v>1</v>
      </c>
      <c r="E144" s="80">
        <v>1</v>
      </c>
      <c r="F144" s="77"/>
      <c r="G144" s="80">
        <v>1</v>
      </c>
      <c r="H144" s="80">
        <v>1</v>
      </c>
      <c r="I144" s="77"/>
      <c r="J144" s="80">
        <v>1</v>
      </c>
      <c r="K144" s="80">
        <v>1</v>
      </c>
      <c r="L144" s="80">
        <v>1</v>
      </c>
      <c r="M144" s="80">
        <v>1</v>
      </c>
      <c r="N144" s="80">
        <v>1</v>
      </c>
      <c r="O144" s="80">
        <f t="shared" si="0"/>
        <v>10</v>
      </c>
      <c r="P144" s="80"/>
    </row>
    <row r="145" spans="1:16">
      <c r="A145" s="79" t="s">
        <v>413</v>
      </c>
      <c r="B145" s="77"/>
      <c r="C145" s="77"/>
      <c r="D145" s="77"/>
      <c r="E145" s="77"/>
      <c r="F145" s="77"/>
      <c r="G145" s="77"/>
      <c r="H145" s="77"/>
      <c r="I145" s="80">
        <v>1</v>
      </c>
      <c r="J145" s="77"/>
      <c r="K145" s="77"/>
      <c r="L145" s="77"/>
      <c r="M145" s="77"/>
      <c r="N145" s="77"/>
      <c r="O145" s="80">
        <f t="shared" si="0"/>
        <v>1</v>
      </c>
      <c r="P145" s="80"/>
    </row>
    <row r="146" spans="1:16">
      <c r="A146" s="79" t="s">
        <v>414</v>
      </c>
      <c r="B146" s="77"/>
      <c r="C146" s="77"/>
      <c r="D146" s="77"/>
      <c r="E146" s="77"/>
      <c r="F146" s="77"/>
      <c r="G146" s="80">
        <v>1</v>
      </c>
      <c r="H146" s="77"/>
      <c r="I146" s="77"/>
      <c r="J146" s="77"/>
      <c r="K146" s="77"/>
      <c r="L146" s="77"/>
      <c r="M146" s="77"/>
      <c r="N146" s="77"/>
      <c r="O146" s="80">
        <f t="shared" si="0"/>
        <v>1</v>
      </c>
      <c r="P146" s="80"/>
    </row>
    <row r="147" spans="1:16">
      <c r="A147" s="79" t="s">
        <v>415</v>
      </c>
      <c r="B147" s="77"/>
      <c r="C147" s="77"/>
      <c r="D147" s="77"/>
      <c r="E147" s="77"/>
      <c r="F147" s="77"/>
      <c r="G147" s="80">
        <v>1</v>
      </c>
      <c r="H147" s="77"/>
      <c r="I147" s="77"/>
      <c r="J147" s="77"/>
      <c r="K147" s="77"/>
      <c r="L147" s="77"/>
      <c r="M147" s="77"/>
      <c r="N147" s="77"/>
      <c r="O147" s="80">
        <f t="shared" si="0"/>
        <v>1</v>
      </c>
      <c r="P147" s="80"/>
    </row>
    <row r="148" spans="1:16">
      <c r="A148" s="79" t="s">
        <v>416</v>
      </c>
      <c r="B148" s="77"/>
      <c r="C148" s="77"/>
      <c r="D148" s="77"/>
      <c r="E148" s="77"/>
      <c r="F148" s="77"/>
      <c r="G148" s="80">
        <v>1</v>
      </c>
      <c r="H148" s="77"/>
      <c r="I148" s="77"/>
      <c r="J148" s="77"/>
      <c r="K148" s="77"/>
      <c r="L148" s="77"/>
      <c r="M148" s="77"/>
      <c r="N148" s="77"/>
      <c r="O148" s="80">
        <f t="shared" si="0"/>
        <v>1</v>
      </c>
      <c r="P148" s="80"/>
    </row>
    <row r="149" spans="1:16">
      <c r="A149" s="79" t="s">
        <v>417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80">
        <v>1</v>
      </c>
      <c r="N149" s="77"/>
      <c r="O149" s="80">
        <f t="shared" si="0"/>
        <v>1</v>
      </c>
      <c r="P149" s="80"/>
    </row>
    <row r="150" spans="1:16">
      <c r="A150" s="79" t="s">
        <v>418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80">
        <v>1</v>
      </c>
      <c r="N150" s="77"/>
      <c r="O150" s="80">
        <f t="shared" si="0"/>
        <v>1</v>
      </c>
      <c r="P150" s="80"/>
    </row>
    <row r="151" spans="1:16">
      <c r="A151" s="79" t="s">
        <v>419</v>
      </c>
      <c r="B151" s="77"/>
      <c r="C151" s="77"/>
      <c r="D151" s="77"/>
      <c r="E151" s="77"/>
      <c r="F151" s="77"/>
      <c r="G151" s="77"/>
      <c r="H151" s="77"/>
      <c r="I151" s="77"/>
      <c r="J151" s="80">
        <v>1</v>
      </c>
      <c r="K151" s="77"/>
      <c r="L151" s="77"/>
      <c r="M151" s="77"/>
      <c r="N151" s="77"/>
      <c r="O151" s="80">
        <f t="shared" si="0"/>
        <v>1</v>
      </c>
      <c r="P151" s="80"/>
    </row>
    <row r="152" spans="1:16">
      <c r="A152" s="79" t="s">
        <v>420</v>
      </c>
      <c r="B152" s="77"/>
      <c r="C152" s="77"/>
      <c r="D152" s="77"/>
      <c r="E152" s="77"/>
      <c r="F152" s="77"/>
      <c r="G152" s="77"/>
      <c r="H152" s="80">
        <v>1</v>
      </c>
      <c r="I152" s="77"/>
      <c r="J152" s="77"/>
      <c r="K152" s="77"/>
      <c r="L152" s="77"/>
      <c r="M152" s="77"/>
      <c r="N152" s="77"/>
      <c r="O152" s="80">
        <f t="shared" si="0"/>
        <v>1</v>
      </c>
      <c r="P152" s="80"/>
    </row>
    <row r="153" spans="1:16">
      <c r="A153" s="79" t="s">
        <v>421</v>
      </c>
      <c r="B153" s="77"/>
      <c r="C153" s="77"/>
      <c r="D153" s="77"/>
      <c r="E153" s="77"/>
      <c r="F153" s="77"/>
      <c r="G153" s="80">
        <v>1</v>
      </c>
      <c r="H153" s="77"/>
      <c r="I153" s="77"/>
      <c r="J153" s="77"/>
      <c r="K153" s="77"/>
      <c r="L153" s="77"/>
      <c r="M153" s="77"/>
      <c r="N153" s="77"/>
      <c r="O153" s="80">
        <f t="shared" si="0"/>
        <v>1</v>
      </c>
      <c r="P153" s="80"/>
    </row>
    <row r="154" spans="1:16">
      <c r="A154" s="79" t="s">
        <v>422</v>
      </c>
      <c r="B154" s="77"/>
      <c r="C154" s="77"/>
      <c r="D154" s="77"/>
      <c r="E154" s="77"/>
      <c r="F154" s="77"/>
      <c r="G154" s="77"/>
      <c r="H154" s="80">
        <v>1</v>
      </c>
      <c r="I154" s="77"/>
      <c r="J154" s="77"/>
      <c r="K154" s="77"/>
      <c r="L154" s="77"/>
      <c r="M154" s="77"/>
      <c r="N154" s="77"/>
      <c r="O154" s="80">
        <f t="shared" si="0"/>
        <v>1</v>
      </c>
      <c r="P154" s="80"/>
    </row>
    <row r="155" spans="1:16">
      <c r="A155" s="79" t="s">
        <v>423</v>
      </c>
      <c r="B155" s="77"/>
      <c r="C155" s="80">
        <v>1</v>
      </c>
      <c r="D155" s="77"/>
      <c r="E155" s="77"/>
      <c r="F155" s="77"/>
      <c r="G155" s="77"/>
      <c r="H155" s="77"/>
      <c r="I155" s="80">
        <v>1</v>
      </c>
      <c r="J155" s="77"/>
      <c r="K155" s="80">
        <v>1</v>
      </c>
      <c r="L155" s="77"/>
      <c r="M155" s="77"/>
      <c r="N155" s="77"/>
      <c r="O155" s="80">
        <f t="shared" si="0"/>
        <v>3</v>
      </c>
      <c r="P155" s="80"/>
    </row>
    <row r="156" spans="1:16">
      <c r="A156" s="79" t="s">
        <v>424</v>
      </c>
      <c r="B156" s="77"/>
      <c r="C156" s="77"/>
      <c r="D156" s="77"/>
      <c r="E156" s="77"/>
      <c r="F156" s="80">
        <v>1</v>
      </c>
      <c r="G156" s="77"/>
      <c r="H156" s="77"/>
      <c r="I156" s="77"/>
      <c r="J156" s="77"/>
      <c r="K156" s="77"/>
      <c r="L156" s="77"/>
      <c r="M156" s="77"/>
      <c r="N156" s="80">
        <v>1</v>
      </c>
      <c r="O156" s="80">
        <f t="shared" si="0"/>
        <v>2</v>
      </c>
      <c r="P156" s="80"/>
    </row>
    <row r="157" spans="1:16">
      <c r="A157" s="79" t="s">
        <v>425</v>
      </c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80">
        <v>1</v>
      </c>
      <c r="N157" s="77"/>
      <c r="O157" s="80">
        <f t="shared" si="0"/>
        <v>1</v>
      </c>
      <c r="P157" s="80"/>
    </row>
    <row r="158" spans="1:16">
      <c r="A158" s="79" t="s">
        <v>426</v>
      </c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80">
        <v>1</v>
      </c>
      <c r="M158" s="77"/>
      <c r="N158" s="77"/>
      <c r="O158" s="80">
        <f t="shared" si="0"/>
        <v>1</v>
      </c>
      <c r="P158" s="80"/>
    </row>
    <row r="159" spans="1:16">
      <c r="A159" s="79" t="s">
        <v>427</v>
      </c>
      <c r="B159" s="77"/>
      <c r="C159" s="77"/>
      <c r="D159" s="77"/>
      <c r="E159" s="77"/>
      <c r="F159" s="77"/>
      <c r="G159" s="77"/>
      <c r="H159" s="80">
        <v>1</v>
      </c>
      <c r="I159" s="77"/>
      <c r="J159" s="77"/>
      <c r="K159" s="77"/>
      <c r="L159" s="77"/>
      <c r="M159" s="77"/>
      <c r="N159" s="77"/>
      <c r="O159" s="80">
        <f t="shared" si="0"/>
        <v>1</v>
      </c>
      <c r="P159" s="80"/>
    </row>
    <row r="160" spans="1:16">
      <c r="A160" s="79" t="s">
        <v>428</v>
      </c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80">
        <v>1</v>
      </c>
      <c r="N160" s="77"/>
      <c r="O160" s="80">
        <f t="shared" si="0"/>
        <v>1</v>
      </c>
      <c r="P160" s="80"/>
    </row>
    <row r="161" spans="1:16">
      <c r="A161" s="79" t="s">
        <v>429</v>
      </c>
      <c r="B161" s="77"/>
      <c r="C161" s="77"/>
      <c r="D161" s="77"/>
      <c r="E161" s="77"/>
      <c r="F161" s="77"/>
      <c r="G161" s="80">
        <v>1</v>
      </c>
      <c r="H161" s="77"/>
      <c r="I161" s="77"/>
      <c r="J161" s="77"/>
      <c r="K161" s="77"/>
      <c r="L161" s="77"/>
      <c r="M161" s="77"/>
      <c r="N161" s="77"/>
      <c r="O161" s="80">
        <f t="shared" si="0"/>
        <v>1</v>
      </c>
      <c r="P161" s="80"/>
    </row>
    <row r="162" spans="1:16">
      <c r="A162" s="79" t="s">
        <v>430</v>
      </c>
      <c r="B162" s="77"/>
      <c r="C162" s="77"/>
      <c r="D162" s="77"/>
      <c r="E162" s="77"/>
      <c r="F162" s="77"/>
      <c r="G162" s="77"/>
      <c r="H162" s="77"/>
      <c r="I162" s="77"/>
      <c r="J162" s="80">
        <v>1</v>
      </c>
      <c r="K162" s="77"/>
      <c r="L162" s="77"/>
      <c r="M162" s="77"/>
      <c r="N162" s="77"/>
      <c r="O162" s="80">
        <f t="shared" si="0"/>
        <v>1</v>
      </c>
      <c r="P162" s="80"/>
    </row>
    <row r="163" spans="1:16">
      <c r="A163" s="79" t="s">
        <v>431</v>
      </c>
      <c r="B163" s="77"/>
      <c r="C163" s="77"/>
      <c r="D163" s="77"/>
      <c r="E163" s="77"/>
      <c r="F163" s="77"/>
      <c r="G163" s="77"/>
      <c r="H163" s="77"/>
      <c r="I163" s="77"/>
      <c r="J163" s="77"/>
      <c r="K163" s="80">
        <v>1</v>
      </c>
      <c r="L163" s="77"/>
      <c r="M163" s="77"/>
      <c r="N163" s="77"/>
      <c r="O163" s="80">
        <f t="shared" si="0"/>
        <v>1</v>
      </c>
      <c r="P163" s="80"/>
    </row>
    <row r="164" spans="1:16">
      <c r="A164" s="79" t="s">
        <v>432</v>
      </c>
      <c r="B164" s="77"/>
      <c r="C164" s="77"/>
      <c r="D164" s="77"/>
      <c r="E164" s="77"/>
      <c r="F164" s="77"/>
      <c r="G164" s="80">
        <v>1</v>
      </c>
      <c r="H164" s="77"/>
      <c r="I164" s="77"/>
      <c r="J164" s="77"/>
      <c r="K164" s="77"/>
      <c r="L164" s="77"/>
      <c r="M164" s="77"/>
      <c r="N164" s="77"/>
      <c r="O164" s="80">
        <f t="shared" si="0"/>
        <v>1</v>
      </c>
      <c r="P164" s="80"/>
    </row>
    <row r="165" spans="1:16">
      <c r="A165" s="79" t="s">
        <v>433</v>
      </c>
      <c r="B165" s="77"/>
      <c r="C165" s="77"/>
      <c r="D165" s="77"/>
      <c r="E165" s="77"/>
      <c r="F165" s="77"/>
      <c r="G165" s="77"/>
      <c r="H165" s="77"/>
      <c r="I165" s="80">
        <v>1</v>
      </c>
      <c r="J165" s="77"/>
      <c r="K165" s="77"/>
      <c r="L165" s="77"/>
      <c r="M165" s="77"/>
      <c r="N165" s="77"/>
      <c r="O165" s="80">
        <f t="shared" si="0"/>
        <v>1</v>
      </c>
      <c r="P165" s="80"/>
    </row>
    <row r="166" spans="1:16">
      <c r="A166" s="79" t="s">
        <v>434</v>
      </c>
      <c r="B166" s="77"/>
      <c r="C166" s="77"/>
      <c r="D166" s="77"/>
      <c r="E166" s="77"/>
      <c r="F166" s="77"/>
      <c r="G166" s="80">
        <v>1</v>
      </c>
      <c r="H166" s="77"/>
      <c r="I166" s="77"/>
      <c r="J166" s="80">
        <v>1</v>
      </c>
      <c r="K166" s="77"/>
      <c r="L166" s="77"/>
      <c r="M166" s="77"/>
      <c r="N166" s="77"/>
      <c r="O166" s="80">
        <f t="shared" si="0"/>
        <v>2</v>
      </c>
      <c r="P166" s="80"/>
    </row>
    <row r="167" spans="1:16">
      <c r="A167" s="79" t="s">
        <v>435</v>
      </c>
      <c r="B167" s="77"/>
      <c r="C167" s="77"/>
      <c r="D167" s="77"/>
      <c r="E167" s="77"/>
      <c r="F167" s="77"/>
      <c r="G167" s="80">
        <v>1</v>
      </c>
      <c r="H167" s="77"/>
      <c r="I167" s="77"/>
      <c r="J167" s="77"/>
      <c r="K167" s="77"/>
      <c r="L167" s="77"/>
      <c r="M167" s="77"/>
      <c r="N167" s="77"/>
      <c r="O167" s="80">
        <f t="shared" si="0"/>
        <v>1</v>
      </c>
      <c r="P167" s="80"/>
    </row>
    <row r="168" spans="1:16">
      <c r="A168" s="79" t="s">
        <v>436</v>
      </c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80">
        <v>1</v>
      </c>
      <c r="N168" s="77"/>
      <c r="O168" s="80">
        <f t="shared" si="0"/>
        <v>1</v>
      </c>
      <c r="P168" s="80"/>
    </row>
    <row r="169" spans="1:16">
      <c r="A169" s="79" t="s">
        <v>437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80">
        <v>1</v>
      </c>
      <c r="L169" s="77"/>
      <c r="M169" s="77"/>
      <c r="N169" s="77"/>
      <c r="O169" s="80">
        <f t="shared" si="0"/>
        <v>1</v>
      </c>
      <c r="P169" s="80"/>
    </row>
    <row r="170" spans="1:16">
      <c r="A170" s="79" t="s">
        <v>438</v>
      </c>
      <c r="B170" s="77"/>
      <c r="C170" s="77"/>
      <c r="D170" s="77"/>
      <c r="E170" s="77"/>
      <c r="F170" s="77"/>
      <c r="G170" s="77"/>
      <c r="H170" s="77"/>
      <c r="I170" s="77"/>
      <c r="J170" s="77"/>
      <c r="K170" s="80">
        <v>1</v>
      </c>
      <c r="L170" s="77"/>
      <c r="M170" s="77"/>
      <c r="N170" s="77"/>
      <c r="O170" s="80">
        <f t="shared" si="0"/>
        <v>1</v>
      </c>
      <c r="P170" s="80"/>
    </row>
    <row r="171" spans="1:16">
      <c r="A171" s="79" t="s">
        <v>439</v>
      </c>
      <c r="B171" s="80">
        <v>1</v>
      </c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80">
        <f t="shared" si="0"/>
        <v>1</v>
      </c>
      <c r="P171" s="80"/>
    </row>
    <row r="172" spans="1:16">
      <c r="A172" s="79" t="s">
        <v>440</v>
      </c>
      <c r="B172" s="77"/>
      <c r="C172" s="80">
        <v>1</v>
      </c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80">
        <f t="shared" si="0"/>
        <v>1</v>
      </c>
      <c r="P172" s="80"/>
    </row>
    <row r="173" spans="1:16">
      <c r="A173" s="79" t="s">
        <v>441</v>
      </c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80">
        <v>1</v>
      </c>
      <c r="O173" s="80">
        <f t="shared" si="0"/>
        <v>1</v>
      </c>
      <c r="P173" s="80"/>
    </row>
    <row r="174" spans="1:16">
      <c r="A174" s="79" t="s">
        <v>442</v>
      </c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80">
        <v>1</v>
      </c>
      <c r="O174" s="80">
        <f t="shared" si="0"/>
        <v>1</v>
      </c>
      <c r="P174" s="80"/>
    </row>
    <row r="175" spans="1:16">
      <c r="A175" s="79" t="s">
        <v>443</v>
      </c>
      <c r="B175" s="77"/>
      <c r="C175" s="77"/>
      <c r="D175" s="77"/>
      <c r="E175" s="77"/>
      <c r="F175" s="77"/>
      <c r="G175" s="77"/>
      <c r="H175" s="77"/>
      <c r="I175" s="77"/>
      <c r="J175" s="77"/>
      <c r="K175" s="80">
        <v>1</v>
      </c>
      <c r="L175" s="77"/>
      <c r="M175" s="77"/>
      <c r="N175" s="77"/>
      <c r="O175" s="80">
        <f t="shared" si="0"/>
        <v>1</v>
      </c>
      <c r="P175" s="80"/>
    </row>
    <row r="176" spans="1:16">
      <c r="A176" s="79" t="s">
        <v>444</v>
      </c>
      <c r="B176" s="77"/>
      <c r="C176" s="77"/>
      <c r="D176" s="77"/>
      <c r="E176" s="77"/>
      <c r="F176" s="77"/>
      <c r="G176" s="77"/>
      <c r="H176" s="80">
        <v>1</v>
      </c>
      <c r="I176" s="77"/>
      <c r="J176" s="77"/>
      <c r="K176" s="77"/>
      <c r="L176" s="77"/>
      <c r="M176" s="77"/>
      <c r="N176" s="77"/>
      <c r="O176" s="80">
        <f t="shared" si="0"/>
        <v>1</v>
      </c>
      <c r="P176" s="80"/>
    </row>
    <row r="177" spans="1:16">
      <c r="A177" s="79" t="s">
        <v>445</v>
      </c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80">
        <v>1</v>
      </c>
      <c r="O177" s="80">
        <f t="shared" si="0"/>
        <v>1</v>
      </c>
      <c r="P177" s="80"/>
    </row>
    <row r="178" spans="1:16">
      <c r="A178" s="79" t="s">
        <v>446</v>
      </c>
      <c r="B178" s="77"/>
      <c r="C178" s="77"/>
      <c r="D178" s="80">
        <v>1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80">
        <f t="shared" si="0"/>
        <v>1</v>
      </c>
      <c r="P178" s="80"/>
    </row>
    <row r="179" spans="1:16">
      <c r="A179" s="79" t="s">
        <v>447</v>
      </c>
      <c r="B179" s="77"/>
      <c r="C179" s="77"/>
      <c r="D179" s="77"/>
      <c r="E179" s="77"/>
      <c r="F179" s="80">
        <v>1</v>
      </c>
      <c r="G179" s="77"/>
      <c r="H179" s="77"/>
      <c r="I179" s="77"/>
      <c r="J179" s="77"/>
      <c r="K179" s="77"/>
      <c r="L179" s="77"/>
      <c r="M179" s="77"/>
      <c r="N179" s="77"/>
      <c r="O179" s="80">
        <f t="shared" si="0"/>
        <v>1</v>
      </c>
      <c r="P179" s="80"/>
    </row>
    <row r="180" spans="1:16">
      <c r="A180" s="79" t="s">
        <v>448</v>
      </c>
      <c r="B180" s="77"/>
      <c r="C180" s="77"/>
      <c r="D180" s="77"/>
      <c r="E180" s="77"/>
      <c r="F180" s="77"/>
      <c r="G180" s="77"/>
      <c r="H180" s="77"/>
      <c r="I180" s="80">
        <v>1</v>
      </c>
      <c r="J180" s="77"/>
      <c r="K180" s="77"/>
      <c r="L180" s="77"/>
      <c r="M180" s="77"/>
      <c r="N180" s="77"/>
      <c r="O180" s="80">
        <f t="shared" si="0"/>
        <v>1</v>
      </c>
      <c r="P180" s="80"/>
    </row>
    <row r="181" spans="1:16">
      <c r="A181" s="79" t="s">
        <v>449</v>
      </c>
      <c r="B181" s="77"/>
      <c r="C181" s="77"/>
      <c r="D181" s="77"/>
      <c r="E181" s="80">
        <v>1</v>
      </c>
      <c r="F181" s="77"/>
      <c r="G181" s="77"/>
      <c r="H181" s="77"/>
      <c r="I181" s="77"/>
      <c r="J181" s="77"/>
      <c r="K181" s="77"/>
      <c r="L181" s="77"/>
      <c r="M181" s="77"/>
      <c r="N181" s="77"/>
      <c r="O181" s="80">
        <f t="shared" si="0"/>
        <v>1</v>
      </c>
      <c r="P181" s="80"/>
    </row>
    <row r="182" spans="1:16">
      <c r="A182" s="79" t="s">
        <v>450</v>
      </c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80">
        <v>1</v>
      </c>
      <c r="O182" s="80">
        <f t="shared" si="0"/>
        <v>1</v>
      </c>
      <c r="P182" s="80"/>
    </row>
    <row r="183" spans="1:16">
      <c r="A183" s="79" t="s">
        <v>451</v>
      </c>
      <c r="B183" s="77"/>
      <c r="C183" s="77"/>
      <c r="D183" s="77"/>
      <c r="E183" s="77"/>
      <c r="F183" s="80">
        <v>1</v>
      </c>
      <c r="G183" s="77"/>
      <c r="H183" s="77"/>
      <c r="I183" s="77"/>
      <c r="J183" s="77"/>
      <c r="K183" s="77"/>
      <c r="L183" s="77"/>
      <c r="M183" s="77"/>
      <c r="N183" s="77"/>
      <c r="O183" s="80">
        <f t="shared" si="0"/>
        <v>1</v>
      </c>
      <c r="P183" s="80"/>
    </row>
    <row r="184" spans="1:16">
      <c r="A184" s="79" t="s">
        <v>452</v>
      </c>
      <c r="B184" s="77"/>
      <c r="C184" s="77"/>
      <c r="D184" s="77"/>
      <c r="E184" s="80">
        <v>1</v>
      </c>
      <c r="F184" s="77"/>
      <c r="G184" s="77"/>
      <c r="H184" s="77"/>
      <c r="I184" s="77"/>
      <c r="J184" s="77"/>
      <c r="K184" s="77"/>
      <c r="L184" s="77"/>
      <c r="M184" s="77"/>
      <c r="N184" s="77"/>
      <c r="O184" s="80">
        <f t="shared" si="0"/>
        <v>1</v>
      </c>
      <c r="P184" s="80"/>
    </row>
    <row r="185" spans="1:16">
      <c r="A185" s="79" t="s">
        <v>453</v>
      </c>
      <c r="B185" s="77"/>
      <c r="C185" s="77"/>
      <c r="D185" s="77"/>
      <c r="E185" s="77"/>
      <c r="F185" s="77"/>
      <c r="G185" s="77"/>
      <c r="H185" s="77"/>
      <c r="I185" s="77"/>
      <c r="J185" s="80">
        <v>1</v>
      </c>
      <c r="K185" s="77"/>
      <c r="L185" s="77"/>
      <c r="M185" s="77"/>
      <c r="N185" s="77"/>
      <c r="O185" s="80">
        <f t="shared" si="0"/>
        <v>1</v>
      </c>
      <c r="P185" s="80"/>
    </row>
    <row r="186" spans="1:16">
      <c r="A186" s="79" t="s">
        <v>454</v>
      </c>
      <c r="B186" s="77"/>
      <c r="C186" s="77"/>
      <c r="D186" s="77"/>
      <c r="E186" s="77"/>
      <c r="F186" s="80">
        <v>1</v>
      </c>
      <c r="G186" s="77"/>
      <c r="H186" s="77"/>
      <c r="I186" s="77"/>
      <c r="J186" s="77"/>
      <c r="K186" s="77"/>
      <c r="L186" s="80">
        <v>1</v>
      </c>
      <c r="M186" s="77"/>
      <c r="N186" s="77"/>
      <c r="O186" s="80">
        <f t="shared" si="0"/>
        <v>2</v>
      </c>
      <c r="P186" s="80"/>
    </row>
    <row r="187" spans="1:16">
      <c r="A187" s="79" t="s">
        <v>455</v>
      </c>
      <c r="B187" s="77"/>
      <c r="C187" s="77"/>
      <c r="D187" s="77"/>
      <c r="E187" s="77"/>
      <c r="F187" s="77"/>
      <c r="G187" s="80">
        <v>1</v>
      </c>
      <c r="H187" s="77"/>
      <c r="I187" s="77"/>
      <c r="J187" s="77"/>
      <c r="K187" s="77"/>
      <c r="L187" s="77"/>
      <c r="M187" s="77"/>
      <c r="N187" s="77"/>
      <c r="O187" s="80">
        <f t="shared" si="0"/>
        <v>1</v>
      </c>
      <c r="P187" s="80"/>
    </row>
    <row r="188" spans="1:16">
      <c r="A188" s="79" t="s">
        <v>456</v>
      </c>
      <c r="B188" s="77"/>
      <c r="C188" s="80">
        <v>1</v>
      </c>
      <c r="D188" s="80">
        <v>1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80">
        <f t="shared" si="0"/>
        <v>2</v>
      </c>
      <c r="P188" s="80"/>
    </row>
    <row r="189" spans="1:16">
      <c r="A189" s="79" t="s">
        <v>457</v>
      </c>
      <c r="B189" s="77"/>
      <c r="C189" s="77"/>
      <c r="D189" s="77"/>
      <c r="E189" s="77"/>
      <c r="F189" s="77"/>
      <c r="G189" s="77"/>
      <c r="H189" s="77"/>
      <c r="I189" s="77"/>
      <c r="J189" s="77"/>
      <c r="K189" s="80">
        <v>1</v>
      </c>
      <c r="L189" s="77"/>
      <c r="M189" s="77"/>
      <c r="N189" s="77"/>
      <c r="O189" s="80">
        <f t="shared" si="0"/>
        <v>1</v>
      </c>
      <c r="P189" s="80"/>
    </row>
    <row r="190" spans="1:16">
      <c r="A190" s="79" t="s">
        <v>458</v>
      </c>
      <c r="B190" s="77"/>
      <c r="C190" s="77"/>
      <c r="D190" s="77"/>
      <c r="E190" s="77"/>
      <c r="F190" s="77"/>
      <c r="G190" s="77"/>
      <c r="H190" s="77"/>
      <c r="I190" s="77"/>
      <c r="J190" s="77"/>
      <c r="K190" s="80">
        <v>1</v>
      </c>
      <c r="L190" s="77"/>
      <c r="M190" s="77"/>
      <c r="N190" s="77"/>
      <c r="O190" s="80">
        <f t="shared" si="0"/>
        <v>1</v>
      </c>
      <c r="P190" s="80"/>
    </row>
    <row r="191" spans="1:16">
      <c r="A191" s="79" t="s">
        <v>459</v>
      </c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80">
        <v>1</v>
      </c>
      <c r="O191" s="80">
        <f t="shared" si="0"/>
        <v>1</v>
      </c>
      <c r="P191" s="80"/>
    </row>
    <row r="192" spans="1:16">
      <c r="A192" s="79" t="s">
        <v>460</v>
      </c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80">
        <v>1</v>
      </c>
      <c r="O192" s="80">
        <f t="shared" si="0"/>
        <v>1</v>
      </c>
      <c r="P192" s="80"/>
    </row>
    <row r="193" spans="1:16">
      <c r="A193" s="79" t="s">
        <v>461</v>
      </c>
      <c r="B193" s="77"/>
      <c r="C193" s="77"/>
      <c r="D193" s="77"/>
      <c r="E193" s="77"/>
      <c r="F193" s="77"/>
      <c r="G193" s="80">
        <v>1</v>
      </c>
      <c r="H193" s="77"/>
      <c r="I193" s="77"/>
      <c r="J193" s="77"/>
      <c r="K193" s="77"/>
      <c r="L193" s="77"/>
      <c r="M193" s="77"/>
      <c r="N193" s="77"/>
      <c r="O193" s="80">
        <f t="shared" si="0"/>
        <v>1</v>
      </c>
      <c r="P193" s="80"/>
    </row>
    <row r="194" spans="1:16">
      <c r="A194" s="79" t="s">
        <v>462</v>
      </c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80">
        <v>1</v>
      </c>
      <c r="M194" s="77"/>
      <c r="N194" s="77"/>
      <c r="O194" s="80">
        <f t="shared" si="0"/>
        <v>1</v>
      </c>
      <c r="P194" s="80"/>
    </row>
    <row r="195" spans="1:16">
      <c r="A195" s="79" t="s">
        <v>463</v>
      </c>
      <c r="B195" s="77"/>
      <c r="C195" s="77"/>
      <c r="D195" s="77"/>
      <c r="E195" s="77"/>
      <c r="F195" s="77"/>
      <c r="G195" s="80">
        <v>1</v>
      </c>
      <c r="H195" s="77"/>
      <c r="I195" s="77"/>
      <c r="J195" s="77"/>
      <c r="K195" s="77"/>
      <c r="L195" s="77"/>
      <c r="M195" s="77"/>
      <c r="N195" s="77"/>
      <c r="O195" s="80">
        <f t="shared" si="0"/>
        <v>1</v>
      </c>
      <c r="P195" s="80"/>
    </row>
    <row r="196" spans="1:16">
      <c r="A196" s="79" t="s">
        <v>464</v>
      </c>
      <c r="B196" s="77"/>
      <c r="C196" s="77"/>
      <c r="D196" s="77"/>
      <c r="E196" s="77"/>
      <c r="F196" s="80">
        <v>1</v>
      </c>
      <c r="G196" s="80">
        <v>1</v>
      </c>
      <c r="H196" s="77"/>
      <c r="I196" s="77"/>
      <c r="J196" s="77"/>
      <c r="K196" s="77"/>
      <c r="L196" s="77"/>
      <c r="M196" s="77"/>
      <c r="N196" s="77"/>
      <c r="O196" s="80">
        <f t="shared" si="0"/>
        <v>2</v>
      </c>
      <c r="P196" s="80"/>
    </row>
    <row r="197" spans="1:16">
      <c r="A197" s="79" t="s">
        <v>465</v>
      </c>
      <c r="B197" s="77"/>
      <c r="C197" s="77"/>
      <c r="D197" s="77"/>
      <c r="E197" s="77"/>
      <c r="F197" s="77"/>
      <c r="G197" s="80">
        <v>1</v>
      </c>
      <c r="H197" s="77"/>
      <c r="I197" s="77"/>
      <c r="J197" s="77"/>
      <c r="K197" s="77"/>
      <c r="L197" s="77"/>
      <c r="M197" s="77"/>
      <c r="N197" s="77"/>
      <c r="O197" s="80">
        <f t="shared" si="0"/>
        <v>1</v>
      </c>
      <c r="P197" s="80"/>
    </row>
    <row r="198" spans="1:16">
      <c r="A198" s="79" t="s">
        <v>466</v>
      </c>
      <c r="B198" s="77"/>
      <c r="C198" s="77"/>
      <c r="D198" s="77"/>
      <c r="E198" s="80">
        <v>1</v>
      </c>
      <c r="F198" s="80">
        <v>1</v>
      </c>
      <c r="G198" s="77"/>
      <c r="H198" s="77"/>
      <c r="I198" s="77"/>
      <c r="J198" s="77"/>
      <c r="K198" s="77"/>
      <c r="L198" s="77"/>
      <c r="M198" s="77"/>
      <c r="N198" s="77"/>
      <c r="O198" s="80">
        <f t="shared" si="0"/>
        <v>2</v>
      </c>
      <c r="P198" s="80"/>
    </row>
    <row r="199" spans="1:16">
      <c r="A199" s="79" t="s">
        <v>467</v>
      </c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80">
        <v>1</v>
      </c>
      <c r="O199" s="80">
        <f t="shared" si="0"/>
        <v>1</v>
      </c>
      <c r="P199" s="80"/>
    </row>
    <row r="200" spans="1:16">
      <c r="A200" s="79" t="s">
        <v>468</v>
      </c>
      <c r="B200" s="77"/>
      <c r="C200" s="77"/>
      <c r="D200" s="80">
        <v>1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80">
        <f t="shared" si="0"/>
        <v>1</v>
      </c>
      <c r="P200" s="80"/>
    </row>
    <row r="201" spans="1:16">
      <c r="A201" s="79" t="s">
        <v>469</v>
      </c>
      <c r="B201" s="77"/>
      <c r="C201" s="77"/>
      <c r="D201" s="77"/>
      <c r="E201" s="77"/>
      <c r="F201" s="77"/>
      <c r="G201" s="77"/>
      <c r="H201" s="80">
        <v>1</v>
      </c>
      <c r="I201" s="77"/>
      <c r="J201" s="77"/>
      <c r="K201" s="77"/>
      <c r="L201" s="77"/>
      <c r="M201" s="77"/>
      <c r="N201" s="77"/>
      <c r="O201" s="80">
        <f t="shared" si="0"/>
        <v>1</v>
      </c>
      <c r="P201" s="80"/>
    </row>
    <row r="202" spans="1:16">
      <c r="A202" s="79" t="s">
        <v>470</v>
      </c>
      <c r="B202" s="77"/>
      <c r="C202" s="77"/>
      <c r="D202" s="80">
        <v>1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80">
        <f t="shared" si="0"/>
        <v>1</v>
      </c>
      <c r="P202" s="80"/>
    </row>
    <row r="203" spans="1:16">
      <c r="A203" s="79" t="s">
        <v>471</v>
      </c>
      <c r="B203" s="80">
        <v>1</v>
      </c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80">
        <f t="shared" si="0"/>
        <v>1</v>
      </c>
      <c r="P203" s="80"/>
    </row>
    <row r="204" spans="1:16">
      <c r="A204" s="79" t="s">
        <v>472</v>
      </c>
      <c r="B204" s="77"/>
      <c r="C204" s="80">
        <v>1</v>
      </c>
      <c r="D204" s="80">
        <v>1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80">
        <f t="shared" si="0"/>
        <v>2</v>
      </c>
      <c r="P204" s="80"/>
    </row>
    <row r="205" spans="1:16">
      <c r="A205" s="79" t="s">
        <v>473</v>
      </c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80">
        <v>1</v>
      </c>
      <c r="M205" s="77"/>
      <c r="N205" s="77"/>
      <c r="O205" s="80">
        <f t="shared" si="0"/>
        <v>1</v>
      </c>
      <c r="P205" s="80"/>
    </row>
    <row r="206" spans="1:16">
      <c r="A206" s="79" t="s">
        <v>474</v>
      </c>
      <c r="B206" s="77"/>
      <c r="C206" s="77"/>
      <c r="D206" s="77"/>
      <c r="E206" s="77"/>
      <c r="F206" s="80">
        <v>1</v>
      </c>
      <c r="G206" s="77"/>
      <c r="H206" s="77"/>
      <c r="I206" s="77"/>
      <c r="J206" s="77"/>
      <c r="K206" s="77"/>
      <c r="L206" s="77"/>
      <c r="M206" s="77"/>
      <c r="N206" s="77"/>
      <c r="O206" s="80">
        <f t="shared" si="0"/>
        <v>1</v>
      </c>
      <c r="P206" s="80"/>
    </row>
    <row r="207" spans="1:16">
      <c r="A207" s="79" t="s">
        <v>475</v>
      </c>
      <c r="B207" s="77"/>
      <c r="C207" s="77"/>
      <c r="D207" s="77"/>
      <c r="E207" s="77"/>
      <c r="F207" s="77"/>
      <c r="G207" s="80">
        <v>1</v>
      </c>
      <c r="H207" s="77"/>
      <c r="I207" s="77"/>
      <c r="J207" s="77"/>
      <c r="K207" s="77"/>
      <c r="L207" s="77"/>
      <c r="M207" s="77"/>
      <c r="N207" s="77"/>
      <c r="O207" s="80">
        <f t="shared" si="0"/>
        <v>1</v>
      </c>
      <c r="P207" s="80"/>
    </row>
    <row r="208" spans="1:16">
      <c r="A208" s="79" t="s">
        <v>476</v>
      </c>
      <c r="B208" s="77"/>
      <c r="C208" s="77"/>
      <c r="D208" s="80">
        <v>1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80">
        <f t="shared" si="0"/>
        <v>1</v>
      </c>
      <c r="P208" s="80"/>
    </row>
    <row r="209" spans="1:16">
      <c r="A209" s="79" t="s">
        <v>477</v>
      </c>
      <c r="B209" s="77"/>
      <c r="C209" s="77"/>
      <c r="D209" s="80">
        <v>1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80">
        <f t="shared" si="0"/>
        <v>1</v>
      </c>
      <c r="P209" s="80"/>
    </row>
    <row r="210" spans="1:16">
      <c r="A210" s="79" t="s">
        <v>478</v>
      </c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80">
        <v>1</v>
      </c>
      <c r="M210" s="77"/>
      <c r="N210" s="77"/>
      <c r="O210" s="80">
        <f t="shared" si="0"/>
        <v>1</v>
      </c>
      <c r="P210" s="80"/>
    </row>
    <row r="211" spans="1:16">
      <c r="A211" s="79" t="s">
        <v>479</v>
      </c>
      <c r="B211" s="77"/>
      <c r="C211" s="77"/>
      <c r="D211" s="80">
        <v>1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80">
        <f t="shared" si="0"/>
        <v>1</v>
      </c>
      <c r="P211" s="80"/>
    </row>
    <row r="212" spans="1:16">
      <c r="A212" s="79" t="s">
        <v>480</v>
      </c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80">
        <v>1</v>
      </c>
      <c r="N212" s="77"/>
      <c r="O212" s="80">
        <f t="shared" si="0"/>
        <v>1</v>
      </c>
      <c r="P212" s="80"/>
    </row>
    <row r="213" spans="1:16">
      <c r="A213" s="79" t="s">
        <v>481</v>
      </c>
      <c r="B213" s="77"/>
      <c r="C213" s="77"/>
      <c r="D213" s="77"/>
      <c r="E213" s="77"/>
      <c r="F213" s="80">
        <v>1</v>
      </c>
      <c r="G213" s="77"/>
      <c r="H213" s="77"/>
      <c r="I213" s="77"/>
      <c r="J213" s="77"/>
      <c r="K213" s="77"/>
      <c r="L213" s="77"/>
      <c r="M213" s="77"/>
      <c r="N213" s="77"/>
      <c r="O213" s="80">
        <f t="shared" si="0"/>
        <v>1</v>
      </c>
      <c r="P213" s="80"/>
    </row>
    <row r="214" spans="1:16">
      <c r="A214" s="79" t="s">
        <v>482</v>
      </c>
      <c r="B214" s="77"/>
      <c r="C214" s="77"/>
      <c r="D214" s="77"/>
      <c r="E214" s="77"/>
      <c r="F214" s="80">
        <v>1</v>
      </c>
      <c r="G214" s="77"/>
      <c r="H214" s="77"/>
      <c r="I214" s="77"/>
      <c r="J214" s="77"/>
      <c r="K214" s="77"/>
      <c r="L214" s="77"/>
      <c r="M214" s="77"/>
      <c r="N214" s="77"/>
      <c r="O214" s="80">
        <f t="shared" si="0"/>
        <v>1</v>
      </c>
      <c r="P214" s="80"/>
    </row>
    <row r="215" spans="1:16">
      <c r="A215" s="79" t="s">
        <v>483</v>
      </c>
      <c r="B215" s="77"/>
      <c r="C215" s="77"/>
      <c r="D215" s="77"/>
      <c r="E215" s="77"/>
      <c r="F215" s="80">
        <v>1</v>
      </c>
      <c r="G215" s="77"/>
      <c r="H215" s="77"/>
      <c r="I215" s="77"/>
      <c r="J215" s="77"/>
      <c r="K215" s="77"/>
      <c r="L215" s="77"/>
      <c r="M215" s="77"/>
      <c r="N215" s="77"/>
      <c r="O215" s="80">
        <f t="shared" si="0"/>
        <v>1</v>
      </c>
      <c r="P215" s="80"/>
    </row>
    <row r="216" spans="1:16">
      <c r="A216" s="79" t="s">
        <v>484</v>
      </c>
      <c r="B216" s="80">
        <v>1</v>
      </c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80">
        <f t="shared" si="0"/>
        <v>1</v>
      </c>
      <c r="P216" s="80"/>
    </row>
    <row r="217" spans="1:16">
      <c r="A217" s="79" t="s">
        <v>485</v>
      </c>
      <c r="B217" s="80">
        <v>1</v>
      </c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80">
        <f t="shared" si="0"/>
        <v>1</v>
      </c>
      <c r="P217" s="80"/>
    </row>
    <row r="218" spans="1:16">
      <c r="A218" s="79" t="s">
        <v>486</v>
      </c>
      <c r="B218" s="80">
        <v>1</v>
      </c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80">
        <f t="shared" si="0"/>
        <v>1</v>
      </c>
      <c r="P218" s="80"/>
    </row>
    <row r="219" spans="1:16">
      <c r="A219" s="79" t="s">
        <v>487</v>
      </c>
      <c r="B219" s="80">
        <v>1</v>
      </c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80">
        <f t="shared" si="0"/>
        <v>1</v>
      </c>
      <c r="P219" s="80"/>
    </row>
    <row r="220" spans="1:16">
      <c r="A220" s="79" t="s">
        <v>488</v>
      </c>
      <c r="B220" s="80">
        <v>1</v>
      </c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80">
        <f t="shared" si="0"/>
        <v>1</v>
      </c>
      <c r="P220" s="80"/>
    </row>
    <row r="221" spans="1:16">
      <c r="A221" s="79" t="s">
        <v>489</v>
      </c>
      <c r="B221" s="77"/>
      <c r="C221" s="77"/>
      <c r="D221" s="77"/>
      <c r="E221" s="77"/>
      <c r="F221" s="80">
        <v>1</v>
      </c>
      <c r="G221" s="77"/>
      <c r="H221" s="77"/>
      <c r="I221" s="77"/>
      <c r="J221" s="77"/>
      <c r="K221" s="77"/>
      <c r="L221" s="77"/>
      <c r="M221" s="77"/>
      <c r="N221" s="77"/>
      <c r="O221" s="80">
        <f t="shared" si="0"/>
        <v>1</v>
      </c>
      <c r="P221" s="80"/>
    </row>
    <row r="222" spans="1:16">
      <c r="A222" s="79" t="s">
        <v>490</v>
      </c>
      <c r="B222" s="77"/>
      <c r="C222" s="77"/>
      <c r="D222" s="80">
        <v>1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80">
        <f t="shared" si="0"/>
        <v>1</v>
      </c>
      <c r="P222" s="80"/>
    </row>
    <row r="223" spans="1:16">
      <c r="A223" s="79" t="s">
        <v>491</v>
      </c>
      <c r="B223" s="77"/>
      <c r="C223" s="77"/>
      <c r="D223" s="77"/>
      <c r="E223" s="77"/>
      <c r="F223" s="77"/>
      <c r="G223" s="80">
        <v>1</v>
      </c>
      <c r="H223" s="77"/>
      <c r="I223" s="77"/>
      <c r="J223" s="77"/>
      <c r="K223" s="77"/>
      <c r="L223" s="77"/>
      <c r="M223" s="77"/>
      <c r="N223" s="77"/>
      <c r="O223" s="80">
        <f t="shared" si="0"/>
        <v>1</v>
      </c>
      <c r="P223" s="80"/>
    </row>
    <row r="224" spans="1:16">
      <c r="A224" s="79" t="s">
        <v>492</v>
      </c>
      <c r="B224" s="77"/>
      <c r="C224" s="77"/>
      <c r="D224" s="77"/>
      <c r="E224" s="77"/>
      <c r="F224" s="80">
        <v>1</v>
      </c>
      <c r="G224" s="80">
        <v>1</v>
      </c>
      <c r="H224" s="77"/>
      <c r="I224" s="77"/>
      <c r="J224" s="77"/>
      <c r="K224" s="77"/>
      <c r="L224" s="77"/>
      <c r="M224" s="77"/>
      <c r="N224" s="77"/>
      <c r="O224" s="80">
        <f t="shared" si="0"/>
        <v>2</v>
      </c>
      <c r="P224" s="80"/>
    </row>
    <row r="225" spans="1:16">
      <c r="A225" s="79" t="s">
        <v>493</v>
      </c>
      <c r="B225" s="77"/>
      <c r="C225" s="77"/>
      <c r="D225" s="77"/>
      <c r="E225" s="77"/>
      <c r="F225" s="77"/>
      <c r="G225" s="77"/>
      <c r="H225" s="80">
        <v>1</v>
      </c>
      <c r="I225" s="77"/>
      <c r="J225" s="77"/>
      <c r="K225" s="77"/>
      <c r="L225" s="77"/>
      <c r="M225" s="77"/>
      <c r="N225" s="77"/>
      <c r="O225" s="80">
        <f t="shared" si="0"/>
        <v>1</v>
      </c>
      <c r="P225" s="80"/>
    </row>
    <row r="226" spans="1:16">
      <c r="A226" s="79" t="s">
        <v>494</v>
      </c>
      <c r="B226" s="77"/>
      <c r="C226" s="77"/>
      <c r="D226" s="77"/>
      <c r="E226" s="77"/>
      <c r="F226" s="80">
        <v>1</v>
      </c>
      <c r="G226" s="77"/>
      <c r="H226" s="77"/>
      <c r="I226" s="77"/>
      <c r="J226" s="77"/>
      <c r="K226" s="80">
        <v>1</v>
      </c>
      <c r="L226" s="77"/>
      <c r="M226" s="77"/>
      <c r="N226" s="77"/>
      <c r="O226" s="80">
        <f t="shared" si="0"/>
        <v>2</v>
      </c>
      <c r="P226" s="80"/>
    </row>
    <row r="227" spans="1:16">
      <c r="A227" s="79" t="s">
        <v>495</v>
      </c>
      <c r="B227" s="77"/>
      <c r="C227" s="77"/>
      <c r="D227" s="77"/>
      <c r="E227" s="77"/>
      <c r="F227" s="77"/>
      <c r="G227" s="77"/>
      <c r="H227" s="77"/>
      <c r="I227" s="77"/>
      <c r="J227" s="80">
        <v>1</v>
      </c>
      <c r="K227" s="77"/>
      <c r="L227" s="77"/>
      <c r="M227" s="77"/>
      <c r="N227" s="77"/>
      <c r="O227" s="80">
        <f t="shared" si="0"/>
        <v>1</v>
      </c>
      <c r="P227" s="80"/>
    </row>
    <row r="228" spans="1:16">
      <c r="A228" s="79" t="s">
        <v>496</v>
      </c>
      <c r="B228" s="80">
        <v>1</v>
      </c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80">
        <f t="shared" si="0"/>
        <v>1</v>
      </c>
      <c r="P228" s="80"/>
    </row>
    <row r="229" spans="1:16">
      <c r="A229" s="79" t="s">
        <v>497</v>
      </c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80">
        <v>1</v>
      </c>
      <c r="M229" s="77"/>
      <c r="N229" s="77"/>
      <c r="O229" s="80">
        <f t="shared" si="0"/>
        <v>1</v>
      </c>
      <c r="P229" s="80"/>
    </row>
    <row r="230" spans="1:16">
      <c r="A230" s="79" t="s">
        <v>498</v>
      </c>
      <c r="B230" s="77"/>
      <c r="C230" s="77"/>
      <c r="D230" s="77"/>
      <c r="E230" s="77"/>
      <c r="F230" s="77"/>
      <c r="G230" s="77"/>
      <c r="H230" s="80">
        <v>1</v>
      </c>
      <c r="I230" s="77"/>
      <c r="J230" s="77"/>
      <c r="K230" s="77"/>
      <c r="L230" s="77"/>
      <c r="M230" s="77"/>
      <c r="N230" s="77"/>
      <c r="O230" s="80">
        <f t="shared" si="0"/>
        <v>1</v>
      </c>
      <c r="P230" s="80"/>
    </row>
    <row r="231" spans="1:16">
      <c r="A231" s="79" t="s">
        <v>499</v>
      </c>
      <c r="B231" s="77"/>
      <c r="C231" s="77"/>
      <c r="D231" s="77"/>
      <c r="E231" s="77"/>
      <c r="F231" s="77"/>
      <c r="G231" s="77"/>
      <c r="H231" s="80">
        <v>1</v>
      </c>
      <c r="I231" s="77"/>
      <c r="J231" s="77"/>
      <c r="K231" s="77"/>
      <c r="L231" s="77"/>
      <c r="M231" s="77"/>
      <c r="N231" s="77"/>
      <c r="O231" s="80">
        <f t="shared" si="0"/>
        <v>1</v>
      </c>
      <c r="P231" s="80"/>
    </row>
    <row r="232" spans="1:16">
      <c r="A232" s="79" t="s">
        <v>500</v>
      </c>
      <c r="B232" s="77"/>
      <c r="C232" s="77"/>
      <c r="D232" s="80">
        <v>1</v>
      </c>
      <c r="E232" s="77"/>
      <c r="F232" s="77"/>
      <c r="G232" s="77"/>
      <c r="H232" s="77"/>
      <c r="I232" s="77"/>
      <c r="J232" s="77"/>
      <c r="K232" s="77"/>
      <c r="L232" s="80">
        <v>1</v>
      </c>
      <c r="M232" s="77"/>
      <c r="N232" s="77"/>
      <c r="O232" s="80">
        <f t="shared" si="0"/>
        <v>2</v>
      </c>
      <c r="P232" s="80"/>
    </row>
    <row r="233" spans="1:16">
      <c r="A233" s="79" t="s">
        <v>501</v>
      </c>
      <c r="B233" s="77"/>
      <c r="C233" s="77"/>
      <c r="D233" s="77"/>
      <c r="E233" s="77"/>
      <c r="F233" s="77"/>
      <c r="G233" s="80">
        <v>1</v>
      </c>
      <c r="H233" s="77"/>
      <c r="I233" s="77"/>
      <c r="J233" s="77"/>
      <c r="K233" s="77"/>
      <c r="L233" s="77"/>
      <c r="M233" s="77"/>
      <c r="N233" s="77"/>
      <c r="O233" s="80">
        <f t="shared" si="0"/>
        <v>1</v>
      </c>
      <c r="P233" s="80"/>
    </row>
    <row r="234" spans="1:16">
      <c r="A234" s="79" t="s">
        <v>502</v>
      </c>
      <c r="B234" s="80">
        <v>1</v>
      </c>
      <c r="C234" s="77"/>
      <c r="D234" s="80">
        <v>1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80">
        <f t="shared" si="0"/>
        <v>2</v>
      </c>
      <c r="P234" s="80"/>
    </row>
    <row r="235" spans="1:16">
      <c r="A235" s="79" t="s">
        <v>503</v>
      </c>
      <c r="B235" s="77"/>
      <c r="C235" s="77"/>
      <c r="D235" s="77"/>
      <c r="E235" s="77"/>
      <c r="F235" s="77"/>
      <c r="G235" s="80">
        <v>1</v>
      </c>
      <c r="H235" s="77"/>
      <c r="I235" s="77"/>
      <c r="J235" s="77"/>
      <c r="K235" s="77"/>
      <c r="L235" s="77"/>
      <c r="M235" s="77"/>
      <c r="N235" s="77"/>
      <c r="O235" s="80">
        <f t="shared" si="0"/>
        <v>1</v>
      </c>
      <c r="P235" s="80"/>
    </row>
    <row r="236" spans="1:16">
      <c r="A236" s="77" t="s">
        <v>504</v>
      </c>
      <c r="B236" s="77"/>
      <c r="C236" s="77"/>
      <c r="D236" s="77"/>
      <c r="E236" s="80">
        <v>1</v>
      </c>
      <c r="F236" s="77"/>
      <c r="G236" s="77"/>
      <c r="H236" s="77"/>
      <c r="I236" s="77"/>
      <c r="J236" s="77"/>
      <c r="K236" s="77"/>
      <c r="L236" s="77"/>
      <c r="M236" s="77"/>
      <c r="N236" s="77"/>
      <c r="O236" s="80">
        <f t="shared" si="0"/>
        <v>1</v>
      </c>
      <c r="P236" s="80"/>
    </row>
    <row r="237" spans="1:16">
      <c r="A237" s="79" t="s">
        <v>505</v>
      </c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80">
        <v>1</v>
      </c>
      <c r="M237" s="77"/>
      <c r="N237" s="77"/>
      <c r="O237" s="80">
        <f t="shared" si="0"/>
        <v>1</v>
      </c>
      <c r="P237" s="80"/>
    </row>
    <row r="238" spans="1:16">
      <c r="A238" s="79" t="s">
        <v>506</v>
      </c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80">
        <v>1</v>
      </c>
      <c r="N238" s="77"/>
      <c r="O238" s="80">
        <f t="shared" si="0"/>
        <v>1</v>
      </c>
      <c r="P238" s="80"/>
    </row>
    <row r="239" spans="1:16">
      <c r="A239" s="79" t="s">
        <v>507</v>
      </c>
      <c r="B239" s="77"/>
      <c r="C239" s="77"/>
      <c r="D239" s="77"/>
      <c r="E239" s="77"/>
      <c r="F239" s="77"/>
      <c r="G239" s="77"/>
      <c r="H239" s="77"/>
      <c r="I239" s="77"/>
      <c r="J239" s="77"/>
      <c r="K239" s="80">
        <v>1</v>
      </c>
      <c r="L239" s="77"/>
      <c r="M239" s="77"/>
      <c r="N239" s="77"/>
      <c r="O239" s="80">
        <f t="shared" si="0"/>
        <v>1</v>
      </c>
      <c r="P239" s="80"/>
    </row>
    <row r="240" spans="1:16">
      <c r="A240" s="79" t="s">
        <v>508</v>
      </c>
      <c r="B240" s="77"/>
      <c r="C240" s="77"/>
      <c r="D240" s="77"/>
      <c r="E240" s="77"/>
      <c r="F240" s="77"/>
      <c r="G240" s="77"/>
      <c r="H240" s="77"/>
      <c r="I240" s="77"/>
      <c r="J240" s="77"/>
      <c r="K240" s="80">
        <v>1</v>
      </c>
      <c r="L240" s="80">
        <v>1</v>
      </c>
      <c r="M240" s="77"/>
      <c r="N240" s="77"/>
      <c r="O240" s="80">
        <f t="shared" si="0"/>
        <v>2</v>
      </c>
      <c r="P240" s="80"/>
    </row>
    <row r="241" spans="1:16">
      <c r="A241" s="79" t="s">
        <v>509</v>
      </c>
      <c r="B241" s="77"/>
      <c r="C241" s="77"/>
      <c r="D241" s="77"/>
      <c r="E241" s="77"/>
      <c r="F241" s="80">
        <v>1</v>
      </c>
      <c r="G241" s="77"/>
      <c r="H241" s="77"/>
      <c r="I241" s="77"/>
      <c r="J241" s="77"/>
      <c r="K241" s="77"/>
      <c r="L241" s="77"/>
      <c r="M241" s="77"/>
      <c r="N241" s="77"/>
      <c r="O241" s="80">
        <f t="shared" si="0"/>
        <v>1</v>
      </c>
      <c r="P241" s="80"/>
    </row>
    <row r="242" spans="1:16">
      <c r="A242" s="79" t="s">
        <v>510</v>
      </c>
      <c r="B242" s="77"/>
      <c r="C242" s="77"/>
      <c r="D242" s="77"/>
      <c r="E242" s="77"/>
      <c r="F242" s="77"/>
      <c r="G242" s="80">
        <v>1</v>
      </c>
      <c r="H242" s="77"/>
      <c r="I242" s="77"/>
      <c r="J242" s="77"/>
      <c r="K242" s="77"/>
      <c r="L242" s="77"/>
      <c r="M242" s="77"/>
      <c r="N242" s="77"/>
      <c r="O242" s="80">
        <f t="shared" si="0"/>
        <v>1</v>
      </c>
      <c r="P242" s="80"/>
    </row>
    <row r="243" spans="1:16">
      <c r="A243" s="79" t="s">
        <v>511</v>
      </c>
      <c r="B243" s="77"/>
      <c r="C243" s="77"/>
      <c r="D243" s="77"/>
      <c r="E243" s="77"/>
      <c r="F243" s="77"/>
      <c r="G243" s="80">
        <v>1</v>
      </c>
      <c r="H243" s="77"/>
      <c r="I243" s="77"/>
      <c r="J243" s="77"/>
      <c r="K243" s="77"/>
      <c r="L243" s="77"/>
      <c r="M243" s="77"/>
      <c r="N243" s="77"/>
      <c r="O243" s="80">
        <f t="shared" si="0"/>
        <v>1</v>
      </c>
      <c r="P243" s="80"/>
    </row>
    <row r="244" spans="1:16">
      <c r="A244" s="79" t="s">
        <v>512</v>
      </c>
      <c r="B244" s="77"/>
      <c r="C244" s="77"/>
      <c r="D244" s="77"/>
      <c r="E244" s="77"/>
      <c r="F244" s="77"/>
      <c r="G244" s="80">
        <v>1</v>
      </c>
      <c r="H244" s="77"/>
      <c r="I244" s="77"/>
      <c r="J244" s="77"/>
      <c r="K244" s="77"/>
      <c r="L244" s="77"/>
      <c r="M244" s="77"/>
      <c r="N244" s="77"/>
      <c r="O244" s="80">
        <f t="shared" si="0"/>
        <v>1</v>
      </c>
      <c r="P244" s="80"/>
    </row>
    <row r="245" spans="1:16">
      <c r="A245" s="79" t="s">
        <v>513</v>
      </c>
      <c r="B245" s="77"/>
      <c r="C245" s="77"/>
      <c r="D245" s="77"/>
      <c r="E245" s="77"/>
      <c r="F245" s="77"/>
      <c r="G245" s="80">
        <v>1</v>
      </c>
      <c r="H245" s="77"/>
      <c r="I245" s="77"/>
      <c r="J245" s="77"/>
      <c r="K245" s="77"/>
      <c r="L245" s="77"/>
      <c r="M245" s="77"/>
      <c r="N245" s="77"/>
      <c r="O245" s="80">
        <f t="shared" si="0"/>
        <v>1</v>
      </c>
      <c r="P245" s="80"/>
    </row>
    <row r="246" spans="1:16">
      <c r="A246" s="79" t="s">
        <v>514</v>
      </c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80">
        <v>1</v>
      </c>
      <c r="O246" s="80">
        <f t="shared" si="0"/>
        <v>1</v>
      </c>
      <c r="P246" s="80"/>
    </row>
    <row r="247" spans="1:16">
      <c r="A247" s="79" t="s">
        <v>515</v>
      </c>
      <c r="B247" s="77"/>
      <c r="C247" s="77"/>
      <c r="D247" s="77"/>
      <c r="E247" s="77"/>
      <c r="F247" s="80">
        <v>1</v>
      </c>
      <c r="G247" s="80">
        <v>1</v>
      </c>
      <c r="H247" s="77"/>
      <c r="I247" s="77"/>
      <c r="J247" s="77"/>
      <c r="K247" s="77"/>
      <c r="L247" s="77"/>
      <c r="M247" s="77"/>
      <c r="N247" s="77"/>
      <c r="O247" s="80">
        <f t="shared" si="0"/>
        <v>2</v>
      </c>
      <c r="P247" s="80"/>
    </row>
    <row r="248" spans="1:16">
      <c r="A248" s="79" t="s">
        <v>516</v>
      </c>
      <c r="B248" s="77"/>
      <c r="C248" s="77"/>
      <c r="D248" s="77"/>
      <c r="E248" s="77"/>
      <c r="F248" s="80">
        <v>1</v>
      </c>
      <c r="G248" s="77"/>
      <c r="H248" s="77"/>
      <c r="I248" s="77"/>
      <c r="J248" s="77"/>
      <c r="K248" s="77"/>
      <c r="L248" s="77"/>
      <c r="M248" s="77"/>
      <c r="N248" s="77"/>
      <c r="O248" s="80">
        <f t="shared" si="0"/>
        <v>1</v>
      </c>
      <c r="P248" s="80"/>
    </row>
    <row r="249" spans="1:16">
      <c r="A249" s="79" t="s">
        <v>517</v>
      </c>
      <c r="B249" s="77"/>
      <c r="C249" s="80">
        <v>1</v>
      </c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80">
        <f t="shared" si="0"/>
        <v>1</v>
      </c>
      <c r="P249" s="80"/>
    </row>
    <row r="250" spans="1:16">
      <c r="A250" s="79" t="s">
        <v>518</v>
      </c>
      <c r="B250" s="77"/>
      <c r="C250" s="77"/>
      <c r="D250" s="77"/>
      <c r="E250" s="77"/>
      <c r="F250" s="80">
        <v>1</v>
      </c>
      <c r="G250" s="80">
        <v>1</v>
      </c>
      <c r="H250" s="77"/>
      <c r="I250" s="77"/>
      <c r="J250" s="77"/>
      <c r="K250" s="77"/>
      <c r="L250" s="77"/>
      <c r="M250" s="77"/>
      <c r="N250" s="77"/>
      <c r="O250" s="80">
        <f t="shared" si="0"/>
        <v>2</v>
      </c>
      <c r="P250" s="80"/>
    </row>
    <row r="251" spans="1:16">
      <c r="A251" s="79" t="s">
        <v>519</v>
      </c>
      <c r="B251" s="77"/>
      <c r="C251" s="77"/>
      <c r="D251" s="77"/>
      <c r="E251" s="77"/>
      <c r="F251" s="77"/>
      <c r="G251" s="77"/>
      <c r="H251" s="80">
        <v>1</v>
      </c>
      <c r="I251" s="77"/>
      <c r="J251" s="77"/>
      <c r="K251" s="77"/>
      <c r="L251" s="77"/>
      <c r="M251" s="77"/>
      <c r="N251" s="77"/>
      <c r="O251" s="80">
        <f t="shared" si="0"/>
        <v>1</v>
      </c>
      <c r="P251" s="80"/>
    </row>
    <row r="252" spans="1:16">
      <c r="A252" s="79" t="s">
        <v>520</v>
      </c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80">
        <v>1</v>
      </c>
      <c r="N252" s="77"/>
      <c r="O252" s="80">
        <f t="shared" si="0"/>
        <v>1</v>
      </c>
      <c r="P252" s="80"/>
    </row>
    <row r="253" spans="1:16">
      <c r="A253" s="79" t="s">
        <v>521</v>
      </c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80">
        <v>1</v>
      </c>
      <c r="N253" s="77"/>
      <c r="O253" s="80">
        <f t="shared" si="0"/>
        <v>1</v>
      </c>
      <c r="P253" s="80"/>
    </row>
    <row r="254" spans="1:16">
      <c r="A254" s="79" t="s">
        <v>522</v>
      </c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80">
        <v>1</v>
      </c>
      <c r="O254" s="80">
        <f t="shared" si="0"/>
        <v>1</v>
      </c>
      <c r="P254" s="80"/>
    </row>
    <row r="255" spans="1:16">
      <c r="A255" s="79" t="s">
        <v>523</v>
      </c>
      <c r="B255" s="77"/>
      <c r="C255" s="77"/>
      <c r="D255" s="77"/>
      <c r="E255" s="77"/>
      <c r="F255" s="77"/>
      <c r="G255" s="80">
        <v>1</v>
      </c>
      <c r="H255" s="77"/>
      <c r="I255" s="77"/>
      <c r="J255" s="77"/>
      <c r="K255" s="77"/>
      <c r="L255" s="77"/>
      <c r="M255" s="77"/>
      <c r="N255" s="77"/>
      <c r="O255" s="80">
        <f t="shared" si="0"/>
        <v>1</v>
      </c>
      <c r="P255" s="80"/>
    </row>
    <row r="256" spans="1:16">
      <c r="A256" s="79" t="s">
        <v>524</v>
      </c>
      <c r="B256" s="77"/>
      <c r="C256" s="77"/>
      <c r="D256" s="77"/>
      <c r="E256" s="77"/>
      <c r="F256" s="77"/>
      <c r="G256" s="80">
        <v>1</v>
      </c>
      <c r="H256" s="77"/>
      <c r="I256" s="77"/>
      <c r="J256" s="77"/>
      <c r="K256" s="77"/>
      <c r="L256" s="77"/>
      <c r="M256" s="77"/>
      <c r="N256" s="77"/>
      <c r="O256" s="80">
        <f t="shared" si="0"/>
        <v>1</v>
      </c>
      <c r="P256" s="80"/>
    </row>
    <row r="257" spans="1:16">
      <c r="A257" s="79" t="s">
        <v>525</v>
      </c>
      <c r="B257" s="77"/>
      <c r="C257" s="77"/>
      <c r="D257" s="77"/>
      <c r="E257" s="77"/>
      <c r="F257" s="80">
        <v>1</v>
      </c>
      <c r="G257" s="77"/>
      <c r="H257" s="77"/>
      <c r="I257" s="77"/>
      <c r="J257" s="77"/>
      <c r="K257" s="77"/>
      <c r="L257" s="77"/>
      <c r="M257" s="77"/>
      <c r="N257" s="77"/>
      <c r="O257" s="80">
        <f t="shared" ref="O257:O294" si="1">SUM(B257:N257)</f>
        <v>1</v>
      </c>
      <c r="P257" s="80"/>
    </row>
    <row r="258" spans="1:16">
      <c r="A258" s="79" t="s">
        <v>526</v>
      </c>
      <c r="B258" s="77"/>
      <c r="C258" s="77"/>
      <c r="D258" s="77"/>
      <c r="E258" s="77"/>
      <c r="F258" s="77"/>
      <c r="G258" s="80">
        <v>1</v>
      </c>
      <c r="H258" s="77"/>
      <c r="I258" s="77"/>
      <c r="J258" s="77"/>
      <c r="K258" s="77"/>
      <c r="L258" s="77"/>
      <c r="M258" s="77"/>
      <c r="N258" s="77"/>
      <c r="O258" s="80">
        <f t="shared" si="1"/>
        <v>1</v>
      </c>
      <c r="P258" s="80"/>
    </row>
    <row r="259" spans="1:16">
      <c r="A259" s="79" t="s">
        <v>527</v>
      </c>
      <c r="B259" s="77"/>
      <c r="C259" s="77"/>
      <c r="D259" s="77"/>
      <c r="E259" s="77"/>
      <c r="F259" s="77"/>
      <c r="G259" s="80">
        <v>1</v>
      </c>
      <c r="H259" s="77"/>
      <c r="I259" s="77"/>
      <c r="J259" s="77"/>
      <c r="K259" s="77"/>
      <c r="L259" s="77"/>
      <c r="M259" s="77"/>
      <c r="N259" s="77"/>
      <c r="O259" s="80">
        <f t="shared" si="1"/>
        <v>1</v>
      </c>
      <c r="P259" s="80"/>
    </row>
    <row r="260" spans="1:16">
      <c r="A260" s="79" t="s">
        <v>528</v>
      </c>
      <c r="B260" s="77"/>
      <c r="C260" s="77"/>
      <c r="D260" s="80">
        <v>1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80">
        <f t="shared" si="1"/>
        <v>1</v>
      </c>
      <c r="P260" s="80"/>
    </row>
    <row r="261" spans="1:16">
      <c r="A261" s="79" t="s">
        <v>529</v>
      </c>
      <c r="B261" s="77"/>
      <c r="C261" s="77"/>
      <c r="D261" s="80">
        <v>1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80">
        <f t="shared" si="1"/>
        <v>1</v>
      </c>
      <c r="P261" s="80"/>
    </row>
    <row r="262" spans="1:16">
      <c r="A262" s="79" t="s">
        <v>530</v>
      </c>
      <c r="B262" s="77"/>
      <c r="C262" s="77"/>
      <c r="D262" s="77"/>
      <c r="E262" s="77"/>
      <c r="F262" s="77"/>
      <c r="G262" s="77"/>
      <c r="H262" s="77"/>
      <c r="I262" s="77"/>
      <c r="J262" s="80">
        <v>1</v>
      </c>
      <c r="K262" s="77"/>
      <c r="L262" s="77"/>
      <c r="M262" s="77"/>
      <c r="N262" s="77"/>
      <c r="O262" s="80">
        <f t="shared" si="1"/>
        <v>1</v>
      </c>
      <c r="P262" s="80"/>
    </row>
    <row r="263" spans="1:16">
      <c r="A263" s="79" t="s">
        <v>531</v>
      </c>
      <c r="B263" s="77"/>
      <c r="C263" s="77"/>
      <c r="D263" s="77"/>
      <c r="E263" s="77"/>
      <c r="F263" s="77"/>
      <c r="G263" s="80">
        <v>1</v>
      </c>
      <c r="H263" s="77"/>
      <c r="I263" s="77"/>
      <c r="J263" s="77"/>
      <c r="K263" s="77"/>
      <c r="L263" s="77"/>
      <c r="M263" s="77"/>
      <c r="N263" s="77"/>
      <c r="O263" s="80">
        <f t="shared" si="1"/>
        <v>1</v>
      </c>
      <c r="P263" s="80"/>
    </row>
    <row r="264" spans="1:16">
      <c r="A264" s="79" t="s">
        <v>532</v>
      </c>
      <c r="B264" s="77"/>
      <c r="C264" s="77"/>
      <c r="D264" s="77"/>
      <c r="E264" s="77"/>
      <c r="F264" s="77"/>
      <c r="G264" s="77"/>
      <c r="H264" s="80">
        <v>1</v>
      </c>
      <c r="I264" s="77"/>
      <c r="J264" s="77"/>
      <c r="K264" s="77"/>
      <c r="L264" s="77"/>
      <c r="M264" s="77"/>
      <c r="N264" s="77"/>
      <c r="O264" s="80">
        <f t="shared" si="1"/>
        <v>1</v>
      </c>
      <c r="P264" s="80"/>
    </row>
    <row r="265" spans="1:16">
      <c r="A265" s="79" t="s">
        <v>533</v>
      </c>
      <c r="B265" s="77"/>
      <c r="C265" s="77"/>
      <c r="D265" s="80">
        <v>1</v>
      </c>
      <c r="E265" s="77"/>
      <c r="F265" s="77"/>
      <c r="G265" s="77"/>
      <c r="H265" s="77"/>
      <c r="I265" s="77"/>
      <c r="J265" s="77"/>
      <c r="K265" s="77"/>
      <c r="L265" s="80">
        <v>1</v>
      </c>
      <c r="M265" s="80">
        <v>1</v>
      </c>
      <c r="N265" s="77"/>
      <c r="O265" s="80">
        <f t="shared" si="1"/>
        <v>3</v>
      </c>
      <c r="P265" s="80"/>
    </row>
    <row r="266" spans="1:16">
      <c r="A266" s="79" t="s">
        <v>534</v>
      </c>
      <c r="B266" s="77"/>
      <c r="C266" s="77"/>
      <c r="D266" s="80">
        <v>1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80">
        <f t="shared" si="1"/>
        <v>1</v>
      </c>
      <c r="P266" s="80"/>
    </row>
    <row r="267" spans="1:16">
      <c r="A267" s="79" t="s">
        <v>535</v>
      </c>
      <c r="B267" s="77"/>
      <c r="C267" s="77"/>
      <c r="D267" s="80">
        <v>1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80">
        <f t="shared" si="1"/>
        <v>1</v>
      </c>
      <c r="P267" s="80"/>
    </row>
    <row r="268" spans="1:16">
      <c r="A268" s="79" t="s">
        <v>536</v>
      </c>
      <c r="B268" s="77"/>
      <c r="C268" s="77"/>
      <c r="D268" s="77"/>
      <c r="E268" s="77"/>
      <c r="F268" s="80">
        <v>1</v>
      </c>
      <c r="G268" s="80">
        <v>1</v>
      </c>
      <c r="H268" s="77"/>
      <c r="I268" s="77"/>
      <c r="J268" s="77"/>
      <c r="K268" s="77"/>
      <c r="L268" s="77"/>
      <c r="M268" s="77"/>
      <c r="N268" s="77"/>
      <c r="O268" s="80">
        <f t="shared" si="1"/>
        <v>2</v>
      </c>
      <c r="P268" s="80"/>
    </row>
    <row r="269" spans="1:16">
      <c r="A269" s="79" t="s">
        <v>537</v>
      </c>
      <c r="B269" s="77"/>
      <c r="C269" s="77"/>
      <c r="D269" s="80">
        <v>1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80">
        <f t="shared" si="1"/>
        <v>1</v>
      </c>
      <c r="P269" s="80"/>
    </row>
    <row r="270" spans="1:16">
      <c r="A270" s="79" t="s">
        <v>538</v>
      </c>
      <c r="B270" s="77"/>
      <c r="C270" s="77"/>
      <c r="D270" s="77"/>
      <c r="E270" s="77"/>
      <c r="F270" s="80">
        <v>1</v>
      </c>
      <c r="G270" s="77"/>
      <c r="H270" s="77"/>
      <c r="I270" s="77"/>
      <c r="J270" s="77"/>
      <c r="K270" s="77"/>
      <c r="L270" s="77"/>
      <c r="M270" s="77"/>
      <c r="N270" s="77"/>
      <c r="O270" s="80">
        <f t="shared" si="1"/>
        <v>1</v>
      </c>
      <c r="P270" s="80"/>
    </row>
    <row r="271" spans="1:16">
      <c r="A271" s="79" t="s">
        <v>539</v>
      </c>
      <c r="B271" s="77"/>
      <c r="C271" s="77"/>
      <c r="D271" s="77"/>
      <c r="E271" s="77"/>
      <c r="F271" s="77"/>
      <c r="G271" s="77"/>
      <c r="H271" s="77"/>
      <c r="I271" s="77"/>
      <c r="J271" s="80">
        <v>1</v>
      </c>
      <c r="K271" s="77"/>
      <c r="L271" s="77"/>
      <c r="M271" s="77"/>
      <c r="N271" s="77"/>
      <c r="O271" s="80">
        <f t="shared" si="1"/>
        <v>1</v>
      </c>
      <c r="P271" s="80"/>
    </row>
    <row r="272" spans="1:16">
      <c r="A272" s="79" t="s">
        <v>540</v>
      </c>
      <c r="B272" s="77"/>
      <c r="C272" s="77"/>
      <c r="D272" s="77"/>
      <c r="E272" s="77"/>
      <c r="F272" s="77"/>
      <c r="G272" s="77"/>
      <c r="H272" s="80">
        <v>1</v>
      </c>
      <c r="I272" s="77"/>
      <c r="J272" s="77"/>
      <c r="K272" s="77"/>
      <c r="L272" s="77"/>
      <c r="M272" s="77"/>
      <c r="N272" s="77"/>
      <c r="O272" s="80">
        <f t="shared" si="1"/>
        <v>1</v>
      </c>
      <c r="P272" s="80"/>
    </row>
    <row r="273" spans="1:16">
      <c r="A273" s="79" t="s">
        <v>541</v>
      </c>
      <c r="B273" s="77"/>
      <c r="C273" s="77"/>
      <c r="D273" s="77"/>
      <c r="E273" s="77"/>
      <c r="F273" s="77"/>
      <c r="G273" s="80">
        <v>1</v>
      </c>
      <c r="H273" s="77"/>
      <c r="I273" s="77"/>
      <c r="J273" s="77"/>
      <c r="K273" s="77"/>
      <c r="L273" s="77"/>
      <c r="M273" s="77"/>
      <c r="N273" s="77"/>
      <c r="O273" s="80">
        <f t="shared" si="1"/>
        <v>1</v>
      </c>
      <c r="P273" s="80"/>
    </row>
    <row r="274" spans="1:16">
      <c r="A274" s="79" t="s">
        <v>542</v>
      </c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80">
        <v>1</v>
      </c>
      <c r="N274" s="77"/>
      <c r="O274" s="80">
        <f t="shared" si="1"/>
        <v>1</v>
      </c>
      <c r="P274" s="80"/>
    </row>
    <row r="275" spans="1:16">
      <c r="A275" s="79" t="s">
        <v>543</v>
      </c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80">
        <v>1</v>
      </c>
      <c r="N275" s="77"/>
      <c r="O275" s="80">
        <f t="shared" si="1"/>
        <v>1</v>
      </c>
      <c r="P275" s="80"/>
    </row>
    <row r="276" spans="1:16">
      <c r="A276" s="79" t="s">
        <v>544</v>
      </c>
      <c r="B276" s="77"/>
      <c r="C276" s="77"/>
      <c r="D276" s="77"/>
      <c r="E276" s="77"/>
      <c r="F276" s="77"/>
      <c r="G276" s="77"/>
      <c r="H276" s="77"/>
      <c r="I276" s="77"/>
      <c r="J276" s="80">
        <v>1</v>
      </c>
      <c r="K276" s="77"/>
      <c r="L276" s="77"/>
      <c r="M276" s="77"/>
      <c r="N276" s="77"/>
      <c r="O276" s="80">
        <f t="shared" si="1"/>
        <v>1</v>
      </c>
      <c r="P276" s="80"/>
    </row>
    <row r="277" spans="1:16">
      <c r="A277" s="79" t="s">
        <v>545</v>
      </c>
      <c r="B277" s="77"/>
      <c r="C277" s="77"/>
      <c r="D277" s="77"/>
      <c r="E277" s="77"/>
      <c r="F277" s="77"/>
      <c r="G277" s="77"/>
      <c r="H277" s="77"/>
      <c r="I277" s="77"/>
      <c r="J277" s="80">
        <v>1</v>
      </c>
      <c r="K277" s="77"/>
      <c r="L277" s="77"/>
      <c r="M277" s="77"/>
      <c r="N277" s="77"/>
      <c r="O277" s="80">
        <f t="shared" si="1"/>
        <v>1</v>
      </c>
      <c r="P277" s="80"/>
    </row>
    <row r="278" spans="1:16">
      <c r="A278" s="79" t="s">
        <v>546</v>
      </c>
      <c r="B278" s="77"/>
      <c r="C278" s="77"/>
      <c r="D278" s="77"/>
      <c r="E278" s="80">
        <v>1</v>
      </c>
      <c r="F278" s="77"/>
      <c r="G278" s="77"/>
      <c r="H278" s="77"/>
      <c r="I278" s="77"/>
      <c r="J278" s="77"/>
      <c r="K278" s="77"/>
      <c r="L278" s="77"/>
      <c r="M278" s="77"/>
      <c r="N278" s="77"/>
      <c r="O278" s="80">
        <f t="shared" si="1"/>
        <v>1</v>
      </c>
      <c r="P278" s="80"/>
    </row>
    <row r="279" spans="1:16">
      <c r="A279" s="79" t="s">
        <v>547</v>
      </c>
      <c r="B279" s="77"/>
      <c r="C279" s="77"/>
      <c r="D279" s="77"/>
      <c r="E279" s="80">
        <v>1</v>
      </c>
      <c r="F279" s="77"/>
      <c r="G279" s="77"/>
      <c r="H279" s="77"/>
      <c r="I279" s="77"/>
      <c r="J279" s="77"/>
      <c r="K279" s="77"/>
      <c r="L279" s="77"/>
      <c r="M279" s="77"/>
      <c r="N279" s="77"/>
      <c r="O279" s="80">
        <f t="shared" si="1"/>
        <v>1</v>
      </c>
      <c r="P279" s="80"/>
    </row>
    <row r="280" spans="1:16">
      <c r="A280" s="79" t="s">
        <v>548</v>
      </c>
      <c r="B280" s="77"/>
      <c r="C280" s="77"/>
      <c r="D280" s="77"/>
      <c r="E280" s="77"/>
      <c r="F280" s="80">
        <v>1</v>
      </c>
      <c r="G280" s="80">
        <v>1</v>
      </c>
      <c r="H280" s="77"/>
      <c r="I280" s="77"/>
      <c r="J280" s="77"/>
      <c r="K280" s="77"/>
      <c r="L280" s="77"/>
      <c r="M280" s="77"/>
      <c r="N280" s="77"/>
      <c r="O280" s="80">
        <f t="shared" si="1"/>
        <v>2</v>
      </c>
      <c r="P280" s="80"/>
    </row>
    <row r="281" spans="1:16">
      <c r="A281" s="79" t="s">
        <v>549</v>
      </c>
      <c r="B281" s="77"/>
      <c r="C281" s="77"/>
      <c r="D281" s="77"/>
      <c r="E281" s="77"/>
      <c r="F281" s="80">
        <v>1</v>
      </c>
      <c r="G281" s="80">
        <v>1</v>
      </c>
      <c r="H281" s="77"/>
      <c r="I281" s="77"/>
      <c r="J281" s="80">
        <v>1</v>
      </c>
      <c r="K281" s="77"/>
      <c r="L281" s="77"/>
      <c r="M281" s="77"/>
      <c r="N281" s="77"/>
      <c r="O281" s="80">
        <f t="shared" si="1"/>
        <v>3</v>
      </c>
      <c r="P281" s="80"/>
    </row>
    <row r="282" spans="1:16">
      <c r="A282" s="79" t="s">
        <v>550</v>
      </c>
      <c r="B282" s="77"/>
      <c r="C282" s="77"/>
      <c r="D282" s="77"/>
      <c r="E282" s="77"/>
      <c r="F282" s="80">
        <v>1</v>
      </c>
      <c r="G282" s="80">
        <v>1</v>
      </c>
      <c r="H282" s="77"/>
      <c r="I282" s="77"/>
      <c r="J282" s="77"/>
      <c r="K282" s="77"/>
      <c r="L282" s="77"/>
      <c r="M282" s="77"/>
      <c r="N282" s="80">
        <v>1</v>
      </c>
      <c r="O282" s="80">
        <f t="shared" si="1"/>
        <v>3</v>
      </c>
      <c r="P282" s="80"/>
    </row>
    <row r="283" spans="1:16">
      <c r="A283" s="79" t="s">
        <v>551</v>
      </c>
      <c r="B283" s="77"/>
      <c r="C283" s="77"/>
      <c r="D283" s="77"/>
      <c r="E283" s="77"/>
      <c r="F283" s="80">
        <v>1</v>
      </c>
      <c r="G283" s="80">
        <v>1</v>
      </c>
      <c r="H283" s="77"/>
      <c r="I283" s="77"/>
      <c r="J283" s="77"/>
      <c r="K283" s="77"/>
      <c r="L283" s="77"/>
      <c r="M283" s="77"/>
      <c r="N283" s="77"/>
      <c r="O283" s="80">
        <f t="shared" si="1"/>
        <v>2</v>
      </c>
      <c r="P283" s="80"/>
    </row>
    <row r="284" spans="1:16">
      <c r="A284" s="79" t="s">
        <v>552</v>
      </c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80">
        <v>1</v>
      </c>
      <c r="O284" s="80">
        <f t="shared" si="1"/>
        <v>1</v>
      </c>
      <c r="P284" s="80"/>
    </row>
    <row r="285" spans="1:16">
      <c r="A285" s="79" t="s">
        <v>553</v>
      </c>
      <c r="B285" s="77"/>
      <c r="C285" s="77"/>
      <c r="D285" s="77"/>
      <c r="E285" s="77"/>
      <c r="F285" s="80">
        <v>1</v>
      </c>
      <c r="G285" s="80">
        <v>1</v>
      </c>
      <c r="H285" s="77"/>
      <c r="I285" s="77"/>
      <c r="J285" s="80">
        <v>1</v>
      </c>
      <c r="K285" s="77"/>
      <c r="L285" s="77"/>
      <c r="M285" s="77"/>
      <c r="N285" s="77"/>
      <c r="O285" s="80">
        <f t="shared" si="1"/>
        <v>3</v>
      </c>
      <c r="P285" s="80"/>
    </row>
    <row r="286" spans="1:16">
      <c r="A286" s="79" t="s">
        <v>554</v>
      </c>
      <c r="B286" s="77"/>
      <c r="C286" s="77"/>
      <c r="D286" s="77"/>
      <c r="E286" s="77"/>
      <c r="F286" s="77"/>
      <c r="G286" s="77"/>
      <c r="H286" s="77"/>
      <c r="I286" s="80">
        <v>1</v>
      </c>
      <c r="J286" s="77"/>
      <c r="K286" s="80">
        <v>1</v>
      </c>
      <c r="L286" s="77"/>
      <c r="M286" s="77"/>
      <c r="N286" s="77"/>
      <c r="O286" s="80">
        <f t="shared" si="1"/>
        <v>2</v>
      </c>
      <c r="P286" s="80"/>
    </row>
    <row r="287" spans="1:16">
      <c r="A287" s="79" t="s">
        <v>555</v>
      </c>
      <c r="B287" s="77"/>
      <c r="C287" s="77"/>
      <c r="D287" s="77"/>
      <c r="E287" s="77"/>
      <c r="F287" s="77"/>
      <c r="G287" s="80">
        <v>1</v>
      </c>
      <c r="H287" s="77"/>
      <c r="I287" s="77"/>
      <c r="J287" s="77"/>
      <c r="K287" s="77"/>
      <c r="L287" s="77"/>
      <c r="M287" s="77"/>
      <c r="N287" s="77"/>
      <c r="O287" s="80">
        <f t="shared" si="1"/>
        <v>1</v>
      </c>
      <c r="P287" s="80"/>
    </row>
    <row r="288" spans="1:16">
      <c r="A288" s="79" t="s">
        <v>556</v>
      </c>
      <c r="B288" s="77"/>
      <c r="C288" s="77"/>
      <c r="D288" s="77"/>
      <c r="E288" s="77"/>
      <c r="F288" s="77"/>
      <c r="G288" s="80">
        <v>1</v>
      </c>
      <c r="H288" s="77"/>
      <c r="I288" s="77"/>
      <c r="J288" s="77"/>
      <c r="K288" s="77"/>
      <c r="L288" s="77"/>
      <c r="M288" s="77"/>
      <c r="N288" s="77"/>
      <c r="O288" s="80">
        <f t="shared" si="1"/>
        <v>1</v>
      </c>
      <c r="P288" s="80"/>
    </row>
    <row r="289" spans="1:16">
      <c r="A289" s="79" t="s">
        <v>557</v>
      </c>
      <c r="B289" s="77"/>
      <c r="C289" s="77"/>
      <c r="D289" s="80">
        <v>1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80">
        <f t="shared" si="1"/>
        <v>1</v>
      </c>
      <c r="P289" s="80"/>
    </row>
    <row r="290" spans="1:16">
      <c r="A290" s="79" t="s">
        <v>558</v>
      </c>
      <c r="B290" s="77"/>
      <c r="C290" s="80">
        <v>1</v>
      </c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80">
        <f t="shared" si="1"/>
        <v>1</v>
      </c>
      <c r="P290" s="80"/>
    </row>
    <row r="291" spans="1:16">
      <c r="A291" s="79" t="s">
        <v>559</v>
      </c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80">
        <v>1</v>
      </c>
      <c r="M291" s="77"/>
      <c r="N291" s="77"/>
      <c r="O291" s="80">
        <f t="shared" si="1"/>
        <v>1</v>
      </c>
      <c r="P291" s="80"/>
    </row>
    <row r="292" spans="1:16">
      <c r="A292" s="79" t="s">
        <v>560</v>
      </c>
      <c r="B292" s="77"/>
      <c r="C292" s="77"/>
      <c r="D292" s="77"/>
      <c r="E292" s="77"/>
      <c r="F292" s="77"/>
      <c r="G292" s="80">
        <v>1</v>
      </c>
      <c r="H292" s="77"/>
      <c r="I292" s="77"/>
      <c r="J292" s="77"/>
      <c r="K292" s="77"/>
      <c r="L292" s="77"/>
      <c r="M292" s="77"/>
      <c r="N292" s="77"/>
      <c r="O292" s="80">
        <f t="shared" si="1"/>
        <v>1</v>
      </c>
      <c r="P292" s="80"/>
    </row>
    <row r="293" spans="1:16">
      <c r="A293" s="79" t="s">
        <v>561</v>
      </c>
      <c r="B293" s="77"/>
      <c r="C293" s="77"/>
      <c r="D293" s="77"/>
      <c r="E293" s="77"/>
      <c r="F293" s="77"/>
      <c r="G293" s="77"/>
      <c r="H293" s="77"/>
      <c r="I293" s="77"/>
      <c r="J293" s="80">
        <v>1</v>
      </c>
      <c r="K293" s="77"/>
      <c r="L293" s="77"/>
      <c r="M293" s="77"/>
      <c r="N293" s="77"/>
      <c r="O293" s="80">
        <f t="shared" si="1"/>
        <v>1</v>
      </c>
      <c r="P293" s="80"/>
    </row>
    <row r="294" spans="1:16">
      <c r="A294" s="79" t="s">
        <v>562</v>
      </c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80">
        <v>1</v>
      </c>
      <c r="N294" s="77"/>
      <c r="O294" s="80">
        <f t="shared" si="1"/>
        <v>1</v>
      </c>
      <c r="P294" s="80"/>
    </row>
    <row r="295" spans="1:16">
      <c r="A295" s="77"/>
      <c r="B295" s="77">
        <f t="shared" ref="B295:N295" si="2">SUM(B2:B294)</f>
        <v>23</v>
      </c>
      <c r="C295" s="77">
        <f t="shared" si="2"/>
        <v>17</v>
      </c>
      <c r="D295" s="77">
        <f t="shared" si="2"/>
        <v>30</v>
      </c>
      <c r="E295" s="77">
        <f t="shared" si="2"/>
        <v>26</v>
      </c>
      <c r="F295" s="77">
        <f t="shared" si="2"/>
        <v>59</v>
      </c>
      <c r="G295" s="77">
        <f t="shared" si="2"/>
        <v>75</v>
      </c>
      <c r="H295" s="77">
        <f t="shared" si="2"/>
        <v>21</v>
      </c>
      <c r="I295" s="77">
        <f t="shared" si="2"/>
        <v>15</v>
      </c>
      <c r="J295" s="77">
        <f t="shared" si="2"/>
        <v>26</v>
      </c>
      <c r="K295" s="77">
        <f t="shared" si="2"/>
        <v>30</v>
      </c>
      <c r="L295" s="77">
        <f t="shared" si="2"/>
        <v>24</v>
      </c>
      <c r="M295" s="77">
        <f t="shared" si="2"/>
        <v>38</v>
      </c>
      <c r="N295" s="77">
        <f t="shared" si="2"/>
        <v>20</v>
      </c>
      <c r="O295" s="80"/>
      <c r="P295" s="80"/>
    </row>
    <row r="296" spans="1:16">
      <c r="A296" s="77"/>
      <c r="B296" s="77"/>
      <c r="C296" s="77"/>
      <c r="D296" s="77"/>
      <c r="E296" s="77"/>
      <c r="F296" s="77"/>
      <c r="G296" s="80"/>
      <c r="H296" s="77"/>
      <c r="I296" s="77"/>
      <c r="J296" s="77"/>
      <c r="K296" s="77"/>
      <c r="L296" s="77"/>
      <c r="M296" s="77"/>
      <c r="N296" s="77"/>
      <c r="O296" s="80"/>
      <c r="P296" s="80"/>
    </row>
    <row r="297" spans="1:16">
      <c r="A297" s="77"/>
      <c r="B297" s="77"/>
      <c r="C297" s="77"/>
      <c r="D297" s="77"/>
      <c r="E297" s="77"/>
      <c r="F297" s="77"/>
      <c r="G297" s="80"/>
      <c r="H297" s="77"/>
      <c r="I297" s="77"/>
      <c r="J297" s="77"/>
      <c r="K297" s="77"/>
      <c r="L297" s="77"/>
      <c r="M297" s="77"/>
      <c r="N297" s="77"/>
      <c r="O297" s="80"/>
      <c r="P297" s="80"/>
    </row>
    <row r="298" spans="1:16">
      <c r="A298" s="77"/>
      <c r="B298" s="77"/>
      <c r="C298" s="77"/>
      <c r="D298" s="80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80"/>
      <c r="P298" s="80"/>
    </row>
    <row r="299" spans="1:1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80"/>
      <c r="P299" s="80"/>
    </row>
    <row r="300" spans="1:1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80"/>
      <c r="P300" s="80"/>
    </row>
    <row r="301" spans="1:1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80"/>
      <c r="P301" s="80"/>
    </row>
    <row r="302" spans="1:1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80"/>
      <c r="P302" s="80"/>
    </row>
    <row r="303" spans="1:1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80"/>
      <c r="P303" s="80"/>
    </row>
    <row r="304" spans="1:1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80"/>
      <c r="P304" s="80"/>
    </row>
    <row r="305" spans="1:1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80"/>
      <c r="P305" s="80"/>
    </row>
    <row r="306" spans="1:1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80"/>
      <c r="P306" s="80"/>
    </row>
    <row r="307" spans="1:1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80"/>
      <c r="P307" s="80"/>
    </row>
    <row r="308" spans="1:1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80"/>
      <c r="P308" s="80"/>
    </row>
    <row r="309" spans="1:16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80"/>
      <c r="P309" s="80"/>
    </row>
    <row r="310" spans="1:1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80"/>
      <c r="P310" s="80"/>
    </row>
    <row r="311" spans="1:1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80"/>
      <c r="L311" s="77"/>
      <c r="M311" s="77"/>
      <c r="N311" s="77"/>
      <c r="O311" s="80"/>
      <c r="P311" s="80"/>
    </row>
    <row r="312" spans="1:1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80"/>
      <c r="P312" s="80"/>
    </row>
    <row r="313" spans="1:1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80"/>
      <c r="P313" s="80"/>
    </row>
    <row r="314" spans="1:1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80"/>
      <c r="P314" s="80"/>
    </row>
    <row r="315" spans="1:16">
      <c r="A315" s="77"/>
      <c r="B315" s="77"/>
      <c r="C315" s="77"/>
      <c r="D315" s="77"/>
      <c r="E315" s="77"/>
      <c r="F315" s="77"/>
      <c r="G315" s="77"/>
      <c r="H315" s="77"/>
      <c r="I315" s="77"/>
      <c r="J315" s="80"/>
      <c r="K315" s="77"/>
      <c r="L315" s="77"/>
      <c r="M315" s="77"/>
      <c r="N315" s="77"/>
      <c r="O315" s="80"/>
      <c r="P315" s="80"/>
    </row>
    <row r="316" spans="1: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80"/>
      <c r="L316" s="77"/>
      <c r="M316" s="80"/>
      <c r="N316" s="77"/>
      <c r="O316" s="80"/>
      <c r="P316" s="80"/>
    </row>
    <row r="317" spans="1:1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80"/>
      <c r="L317" s="77"/>
      <c r="M317" s="77"/>
      <c r="N317" s="77"/>
      <c r="O317" s="80"/>
      <c r="P317" s="80"/>
    </row>
    <row r="318" spans="1:1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80"/>
      <c r="L318" s="77"/>
      <c r="M318" s="80"/>
      <c r="N318" s="77"/>
      <c r="O318" s="80"/>
      <c r="P318" s="80"/>
    </row>
    <row r="319" spans="1:1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80"/>
      <c r="L319" s="77"/>
      <c r="M319" s="80"/>
      <c r="N319" s="77"/>
      <c r="O319" s="80"/>
      <c r="P319" s="80"/>
    </row>
    <row r="320" spans="1:1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80"/>
      <c r="P320" s="80"/>
    </row>
    <row r="321" spans="1:16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80"/>
      <c r="P321" s="80"/>
    </row>
    <row r="322" spans="1:16">
      <c r="A322" s="77"/>
      <c r="B322" s="77"/>
      <c r="C322" s="80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80"/>
      <c r="P322" s="80"/>
    </row>
    <row r="323" spans="1:1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80"/>
      <c r="P323" s="80"/>
    </row>
    <row r="324" spans="1:1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80"/>
      <c r="P324" s="80"/>
    </row>
    <row r="325" spans="1:1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80"/>
      <c r="P325" s="80"/>
    </row>
    <row r="326" spans="1:1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80"/>
      <c r="P326" s="80"/>
    </row>
    <row r="327" spans="1:16">
      <c r="A327" s="77"/>
      <c r="B327" s="77"/>
      <c r="C327" s="80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80"/>
      <c r="P327" s="80"/>
    </row>
    <row r="328" spans="1:16">
      <c r="A328" s="77"/>
      <c r="B328" s="77"/>
      <c r="C328" s="80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80"/>
      <c r="P328" s="80"/>
    </row>
    <row r="329" spans="1:1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80"/>
      <c r="P329" s="80"/>
    </row>
    <row r="330" spans="1:1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80"/>
      <c r="P330" s="80"/>
    </row>
    <row r="331" spans="1:1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80"/>
      <c r="L331" s="77"/>
      <c r="M331" s="77"/>
      <c r="N331" s="77"/>
      <c r="O331" s="80"/>
      <c r="P331" s="80"/>
    </row>
    <row r="332" spans="1:16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80"/>
      <c r="P332" s="80"/>
    </row>
    <row r="333" spans="1:1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80"/>
      <c r="P333" s="80"/>
    </row>
    <row r="334" spans="1:16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80"/>
      <c r="L334" s="77"/>
      <c r="M334" s="80"/>
      <c r="N334" s="77"/>
      <c r="O334" s="80"/>
      <c r="P334" s="80"/>
    </row>
    <row r="335" spans="1:1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80"/>
      <c r="P335" s="80"/>
    </row>
    <row r="336" spans="1:1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80"/>
      <c r="L336" s="77"/>
      <c r="M336" s="80"/>
      <c r="N336" s="77"/>
      <c r="O336" s="80"/>
      <c r="P336" s="80"/>
    </row>
    <row r="337" spans="1:16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80"/>
      <c r="P337" s="80"/>
    </row>
    <row r="338" spans="1:16">
      <c r="A338" s="77"/>
      <c r="B338" s="77"/>
      <c r="C338" s="80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80"/>
      <c r="P338" s="80"/>
    </row>
    <row r="339" spans="1:1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80"/>
      <c r="P339" s="80"/>
    </row>
    <row r="340" spans="1:16">
      <c r="A340" s="77"/>
      <c r="B340" s="77"/>
      <c r="C340" s="80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80"/>
      <c r="P340" s="80"/>
    </row>
    <row r="341" spans="1:1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80"/>
      <c r="P341" s="80"/>
    </row>
    <row r="342" spans="1:16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80"/>
      <c r="P342" s="80"/>
    </row>
    <row r="343" spans="1:16">
      <c r="A343" s="77"/>
      <c r="B343" s="77"/>
      <c r="C343" s="80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80"/>
      <c r="P343" s="80"/>
    </row>
    <row r="344" spans="1:16">
      <c r="A344" s="77"/>
      <c r="B344" s="77"/>
      <c r="C344" s="77"/>
      <c r="D344" s="77"/>
      <c r="E344" s="77"/>
      <c r="F344" s="77"/>
      <c r="G344" s="77"/>
      <c r="H344" s="80"/>
      <c r="I344" s="77"/>
      <c r="J344" s="77"/>
      <c r="K344" s="77"/>
      <c r="L344" s="80"/>
      <c r="M344" s="77"/>
      <c r="N344" s="77"/>
      <c r="O344" s="80"/>
      <c r="P344" s="80"/>
    </row>
    <row r="345" spans="1:1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80"/>
      <c r="M345" s="77"/>
      <c r="N345" s="77"/>
      <c r="O345" s="80"/>
      <c r="P345" s="80"/>
    </row>
    <row r="346" spans="1:1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80"/>
      <c r="M346" s="77"/>
      <c r="N346" s="77"/>
      <c r="O346" s="80"/>
      <c r="P346" s="80"/>
    </row>
    <row r="347" spans="1:16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80"/>
      <c r="P347" s="80"/>
    </row>
    <row r="348" spans="1:16">
      <c r="A348" s="77"/>
      <c r="B348" s="77"/>
      <c r="C348" s="80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80"/>
      <c r="P348" s="80"/>
    </row>
    <row r="349" spans="1:16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80"/>
      <c r="P349" s="80"/>
    </row>
    <row r="350" spans="1:16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80"/>
      <c r="P350" s="80"/>
    </row>
    <row r="351" spans="1:16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80"/>
      <c r="P351" s="80"/>
    </row>
    <row r="352" spans="1:16">
      <c r="A352" s="77"/>
      <c r="B352" s="77"/>
      <c r="C352" s="80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80"/>
      <c r="P352" s="80"/>
    </row>
    <row r="353" spans="1:16">
      <c r="A353" s="77"/>
      <c r="B353" s="77"/>
      <c r="C353" s="80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80"/>
      <c r="P353" s="80"/>
    </row>
    <row r="354" spans="1:16">
      <c r="A354" s="77"/>
      <c r="B354" s="77"/>
      <c r="C354" s="80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80"/>
      <c r="P354" s="80"/>
    </row>
    <row r="355" spans="1:16">
      <c r="A355" s="77"/>
      <c r="B355" s="77"/>
      <c r="C355" s="80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80"/>
      <c r="P355" s="80"/>
    </row>
    <row r="356" spans="1:16">
      <c r="A356" s="77"/>
      <c r="B356" s="77"/>
      <c r="C356" s="80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80"/>
      <c r="P356" s="80"/>
    </row>
    <row r="357" spans="1:16">
      <c r="A357" s="77"/>
      <c r="B357" s="77"/>
      <c r="C357" s="80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80"/>
      <c r="P357" s="80"/>
    </row>
    <row r="358" spans="1:1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80"/>
      <c r="P358" s="80"/>
    </row>
    <row r="359" spans="1:16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80"/>
      <c r="P359" s="80"/>
    </row>
    <row r="360" spans="1:16">
      <c r="A360" s="77"/>
      <c r="B360" s="77"/>
      <c r="C360" s="80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80"/>
      <c r="P360" s="80"/>
    </row>
    <row r="361" spans="1:16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80"/>
      <c r="P361" s="80"/>
    </row>
    <row r="362" spans="1:16">
      <c r="A362" s="77"/>
      <c r="B362" s="77"/>
      <c r="C362" s="77"/>
      <c r="D362" s="77"/>
      <c r="E362" s="77"/>
      <c r="F362" s="77"/>
      <c r="G362" s="77"/>
      <c r="H362" s="80"/>
      <c r="I362" s="77"/>
      <c r="J362" s="77"/>
      <c r="K362" s="77"/>
      <c r="L362" s="77"/>
      <c r="M362" s="77"/>
      <c r="N362" s="77"/>
      <c r="O362" s="80"/>
      <c r="P362" s="80"/>
    </row>
    <row r="363" spans="1:16">
      <c r="A363" s="77"/>
      <c r="B363" s="77"/>
      <c r="C363" s="77"/>
      <c r="D363" s="77"/>
      <c r="E363" s="77"/>
      <c r="F363" s="77"/>
      <c r="G363" s="77"/>
      <c r="H363" s="80"/>
      <c r="I363" s="77"/>
      <c r="J363" s="77"/>
      <c r="K363" s="77"/>
      <c r="L363" s="77"/>
      <c r="M363" s="77"/>
      <c r="N363" s="77"/>
      <c r="O363" s="80"/>
      <c r="P363" s="80"/>
    </row>
    <row r="364" spans="1:16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80"/>
      <c r="L364" s="77"/>
      <c r="M364" s="80"/>
      <c r="N364" s="77"/>
      <c r="O364" s="80"/>
      <c r="P364" s="80"/>
    </row>
    <row r="365" spans="1:16">
      <c r="A365" s="77"/>
      <c r="B365" s="77"/>
      <c r="C365" s="80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80"/>
      <c r="P365" s="80"/>
    </row>
    <row r="366" spans="1:16">
      <c r="A366" s="77"/>
      <c r="B366" s="77"/>
      <c r="C366" s="80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80"/>
      <c r="P366" s="80"/>
    </row>
    <row r="367" spans="1:16">
      <c r="A367" s="77"/>
      <c r="B367" s="77"/>
      <c r="C367" s="80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80"/>
      <c r="P367" s="80"/>
    </row>
    <row r="368" spans="1:16">
      <c r="A368" s="77"/>
      <c r="B368" s="77"/>
      <c r="C368" s="80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80"/>
      <c r="P368" s="80"/>
    </row>
    <row r="369" spans="1:1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80"/>
      <c r="P369" s="80"/>
    </row>
    <row r="370" spans="1:16">
      <c r="A370" s="77"/>
      <c r="B370" s="77"/>
      <c r="C370" s="80"/>
      <c r="D370" s="77"/>
      <c r="E370" s="77"/>
      <c r="F370" s="77"/>
      <c r="G370" s="77"/>
      <c r="H370" s="77"/>
      <c r="I370" s="77"/>
      <c r="J370" s="77"/>
      <c r="K370" s="80"/>
      <c r="L370" s="77"/>
      <c r="M370" s="77"/>
      <c r="N370" s="77"/>
      <c r="O370" s="80"/>
      <c r="P370" s="80"/>
    </row>
    <row r="371" spans="1:1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80"/>
      <c r="P371" s="80"/>
    </row>
    <row r="372" spans="1:16">
      <c r="A372" s="77"/>
      <c r="B372" s="77"/>
      <c r="C372" s="80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80"/>
      <c r="P372" s="80"/>
    </row>
    <row r="373" spans="1:1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80"/>
      <c r="P373" s="80"/>
    </row>
    <row r="374" spans="1:1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80"/>
      <c r="P374" s="80"/>
    </row>
    <row r="375" spans="1:16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80"/>
      <c r="P375" s="80"/>
    </row>
    <row r="376" spans="1:1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80"/>
      <c r="P376" s="80"/>
    </row>
    <row r="377" spans="1:1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80"/>
      <c r="P377" s="80"/>
    </row>
    <row r="378" spans="1:1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80"/>
      <c r="P378" s="80"/>
    </row>
    <row r="379" spans="1:1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80"/>
      <c r="P379" s="80"/>
    </row>
    <row r="380" spans="1:16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80"/>
      <c r="P380" s="80"/>
    </row>
    <row r="381" spans="1:16">
      <c r="A381" s="77"/>
      <c r="B381" s="77"/>
      <c r="C381" s="80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80"/>
      <c r="P381" s="80"/>
    </row>
    <row r="382" spans="1:16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80"/>
      <c r="M382" s="77"/>
      <c r="N382" s="77"/>
      <c r="O382" s="80"/>
      <c r="P382" s="80"/>
    </row>
    <row r="383" spans="1:1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80"/>
      <c r="M383" s="77"/>
      <c r="N383" s="77"/>
      <c r="O383" s="80"/>
      <c r="P383" s="80"/>
    </row>
    <row r="384" spans="1:1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80"/>
      <c r="P384" s="80"/>
    </row>
    <row r="385" spans="1:16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80"/>
      <c r="P385" s="80"/>
    </row>
    <row r="386" spans="1:16">
      <c r="A386" s="77"/>
      <c r="B386" s="77"/>
      <c r="C386" s="77"/>
      <c r="D386" s="77"/>
      <c r="E386" s="77"/>
      <c r="F386" s="77"/>
      <c r="G386" s="77"/>
      <c r="H386" s="77"/>
      <c r="I386" s="77"/>
      <c r="J386" s="80"/>
      <c r="K386" s="80"/>
      <c r="L386" s="77"/>
      <c r="M386" s="80"/>
      <c r="N386" s="80"/>
      <c r="O386" s="80"/>
      <c r="P386" s="80"/>
    </row>
    <row r="387" spans="1:1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80"/>
      <c r="P387" s="80"/>
    </row>
    <row r="388" spans="1:16">
      <c r="A388" s="77"/>
      <c r="B388" s="77"/>
      <c r="C388" s="77"/>
      <c r="D388" s="77"/>
      <c r="E388" s="77"/>
      <c r="F388" s="77"/>
      <c r="G388" s="77"/>
      <c r="H388" s="77"/>
      <c r="I388" s="77"/>
      <c r="J388" s="80"/>
      <c r="K388" s="77"/>
      <c r="L388" s="77"/>
      <c r="M388" s="80"/>
      <c r="N388" s="80"/>
      <c r="O388" s="80"/>
      <c r="P388" s="80"/>
    </row>
    <row r="389" spans="1:1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80"/>
      <c r="P389" s="80"/>
    </row>
    <row r="390" spans="1:1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80"/>
      <c r="L390" s="77"/>
      <c r="M390" s="77"/>
      <c r="N390" s="77"/>
      <c r="O390" s="80"/>
      <c r="P390" s="80"/>
    </row>
    <row r="391" spans="1:16">
      <c r="A391" s="77"/>
      <c r="B391" s="80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80"/>
      <c r="P391" s="80"/>
    </row>
    <row r="392" spans="1:1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80"/>
      <c r="N392" s="77"/>
      <c r="O392" s="80"/>
      <c r="P392" s="80"/>
    </row>
    <row r="393" spans="1:1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80"/>
      <c r="P393" s="80"/>
    </row>
    <row r="394" spans="1:1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80"/>
      <c r="N394" s="77"/>
      <c r="O394" s="80"/>
      <c r="P394" s="80"/>
    </row>
    <row r="395" spans="1:1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80"/>
      <c r="P395" s="80"/>
    </row>
    <row r="396" spans="1:1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80"/>
      <c r="P396" s="80"/>
    </row>
    <row r="397" spans="1:1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80"/>
      <c r="M397" s="77"/>
      <c r="N397" s="77"/>
      <c r="O397" s="80"/>
      <c r="P397" s="80"/>
    </row>
    <row r="398" spans="1:1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80"/>
      <c r="M398" s="77"/>
      <c r="N398" s="77"/>
      <c r="O398" s="80"/>
      <c r="P398" s="80"/>
    </row>
    <row r="399" spans="1:1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80"/>
      <c r="M399" s="77"/>
      <c r="N399" s="77"/>
      <c r="O399" s="80"/>
      <c r="P399" s="80"/>
    </row>
    <row r="400" spans="1:1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80"/>
      <c r="P400" s="80"/>
    </row>
    <row r="401" spans="1:1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80"/>
      <c r="L401" s="77"/>
      <c r="M401" s="77"/>
      <c r="N401" s="77"/>
      <c r="O401" s="80"/>
      <c r="P401" s="80"/>
    </row>
    <row r="402" spans="1:1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80"/>
      <c r="P402" s="80"/>
    </row>
    <row r="403" spans="1:1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80"/>
      <c r="P403" s="80"/>
    </row>
    <row r="404" spans="1:1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80"/>
      <c r="P404" s="80"/>
    </row>
    <row r="405" spans="1:1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80"/>
      <c r="P405" s="80"/>
    </row>
    <row r="406" spans="1:1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80"/>
      <c r="O406" s="80"/>
      <c r="P406" s="80"/>
    </row>
    <row r="407" spans="1:1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80"/>
      <c r="P407" s="80"/>
    </row>
    <row r="408" spans="1:1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80"/>
      <c r="P408" s="80"/>
    </row>
    <row r="409" spans="1:1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80"/>
      <c r="P409" s="80"/>
    </row>
    <row r="410" spans="1:1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80"/>
      <c r="P410" s="80"/>
    </row>
    <row r="411" spans="1:1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80"/>
      <c r="P411" s="80"/>
    </row>
    <row r="412" spans="1:1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80"/>
      <c r="P412" s="80"/>
    </row>
    <row r="413" spans="1:1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80"/>
      <c r="P413" s="80"/>
    </row>
    <row r="414" spans="1:1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80"/>
      <c r="L414" s="77"/>
      <c r="M414" s="77"/>
      <c r="N414" s="77"/>
      <c r="O414" s="80"/>
      <c r="P414" s="80"/>
    </row>
    <row r="415" spans="1:1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80"/>
      <c r="P415" s="80"/>
    </row>
    <row r="416" spans="1: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80"/>
      <c r="P416" s="80"/>
    </row>
    <row r="417" spans="1:1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80"/>
      <c r="P417" s="80"/>
    </row>
    <row r="418" spans="1:1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80"/>
      <c r="P418" s="80"/>
    </row>
    <row r="419" spans="1:1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80"/>
      <c r="P419" s="80"/>
    </row>
    <row r="420" spans="1:1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80"/>
      <c r="P420" s="80"/>
    </row>
    <row r="421" spans="1:1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80"/>
      <c r="P421" s="80"/>
    </row>
    <row r="422" spans="1:1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80"/>
      <c r="P422" s="80"/>
    </row>
    <row r="423" spans="1:1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80"/>
      <c r="P423" s="80"/>
    </row>
    <row r="424" spans="1:1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80"/>
      <c r="P424" s="80"/>
    </row>
    <row r="425" spans="1:1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80"/>
      <c r="P425" s="80"/>
    </row>
    <row r="426" spans="1:1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80"/>
      <c r="P426" s="80"/>
    </row>
    <row r="427" spans="1:1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80"/>
      <c r="P427" s="80"/>
    </row>
    <row r="428" spans="1:1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80"/>
      <c r="P428" s="80"/>
    </row>
    <row r="429" spans="1:1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80"/>
      <c r="P429" s="80"/>
    </row>
    <row r="430" spans="1:1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80"/>
      <c r="P430" s="80"/>
    </row>
    <row r="431" spans="1:1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80"/>
      <c r="P431" s="80"/>
    </row>
    <row r="432" spans="1:1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80"/>
      <c r="P432" s="80"/>
    </row>
    <row r="433" spans="1:1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80"/>
      <c r="P433" s="80"/>
    </row>
    <row r="434" spans="1:1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80"/>
      <c r="P434" s="80"/>
    </row>
    <row r="435" spans="1:1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80"/>
      <c r="L435" s="77"/>
      <c r="M435" s="77"/>
      <c r="N435" s="77"/>
      <c r="O435" s="80"/>
      <c r="P435" s="80"/>
    </row>
    <row r="436" spans="1:1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80"/>
      <c r="P436" s="80"/>
    </row>
    <row r="437" spans="1:1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80"/>
      <c r="P437" s="80"/>
    </row>
    <row r="438" spans="1:1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80"/>
      <c r="P438" s="80"/>
    </row>
    <row r="439" spans="1:1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80"/>
      <c r="P439" s="80"/>
    </row>
    <row r="440" spans="1:1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80"/>
      <c r="P440" s="80"/>
    </row>
    <row r="441" spans="1:16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80"/>
      <c r="P441" s="80"/>
    </row>
    <row r="442" spans="1:16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80"/>
      <c r="P442" s="80"/>
    </row>
    <row r="443" spans="1:1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80"/>
      <c r="P443" s="80"/>
    </row>
    <row r="444" spans="1:1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80"/>
      <c r="P444" s="80"/>
    </row>
    <row r="445" spans="1:1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80"/>
      <c r="P445" s="80"/>
    </row>
    <row r="446" spans="1:1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80"/>
      <c r="P446" s="80"/>
    </row>
    <row r="447" spans="1:16">
      <c r="A447" s="77"/>
      <c r="B447" s="77"/>
      <c r="C447" s="77"/>
      <c r="D447" s="77"/>
      <c r="E447" s="77"/>
      <c r="F447" s="77"/>
      <c r="G447" s="77"/>
      <c r="H447" s="80"/>
      <c r="I447" s="77"/>
      <c r="J447" s="77"/>
      <c r="K447" s="77"/>
      <c r="L447" s="77"/>
      <c r="M447" s="77"/>
      <c r="N447" s="77"/>
      <c r="O447" s="80"/>
      <c r="P447" s="80"/>
    </row>
    <row r="448" spans="1:16">
      <c r="A448" s="77"/>
      <c r="B448" s="77"/>
      <c r="C448" s="77"/>
      <c r="D448" s="77"/>
      <c r="E448" s="77"/>
      <c r="F448" s="77"/>
      <c r="G448" s="77"/>
      <c r="H448" s="80"/>
      <c r="I448" s="77"/>
      <c r="J448" s="77"/>
      <c r="K448" s="77"/>
      <c r="L448" s="77"/>
      <c r="M448" s="77"/>
      <c r="N448" s="77"/>
      <c r="O448" s="80"/>
      <c r="P448" s="80"/>
    </row>
    <row r="449" spans="1:1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80"/>
      <c r="P449" s="80"/>
    </row>
    <row r="450" spans="1:1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80"/>
      <c r="P450" s="80"/>
    </row>
    <row r="451" spans="1:1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80"/>
      <c r="P451" s="80"/>
    </row>
    <row r="452" spans="1:1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80"/>
      <c r="P452" s="80"/>
    </row>
    <row r="453" spans="1:1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80"/>
      <c r="P453" s="80"/>
    </row>
    <row r="454" spans="1:1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80"/>
      <c r="P454" s="80"/>
    </row>
    <row r="455" spans="1:1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80"/>
      <c r="P455" s="80"/>
    </row>
    <row r="456" spans="1:1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80"/>
      <c r="P456" s="80"/>
    </row>
    <row r="457" spans="1:1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80"/>
      <c r="P457" s="80"/>
    </row>
    <row r="458" spans="1:1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80"/>
      <c r="P458" s="80"/>
    </row>
    <row r="459" spans="1:16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80"/>
      <c r="P459" s="80"/>
    </row>
    <row r="460" spans="1:1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80"/>
      <c r="P460" s="80"/>
    </row>
    <row r="461" spans="1:16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80"/>
      <c r="P461" s="80"/>
    </row>
    <row r="462" spans="1:16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80"/>
      <c r="P462" s="80"/>
    </row>
    <row r="463" spans="1:16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80"/>
      <c r="P463" s="80"/>
    </row>
    <row r="464" spans="1:1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80"/>
      <c r="P464" s="80"/>
    </row>
    <row r="465" spans="1:16">
      <c r="A465" s="77"/>
      <c r="B465" s="77"/>
      <c r="C465" s="80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80"/>
      <c r="P465" s="80"/>
    </row>
    <row r="466" spans="1:1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80"/>
      <c r="P466" s="80"/>
    </row>
    <row r="467" spans="1:16">
      <c r="A467" s="77"/>
      <c r="B467" s="77"/>
      <c r="C467" s="80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80"/>
      <c r="P467" s="80"/>
    </row>
    <row r="468" spans="1:16">
      <c r="A468" s="77"/>
      <c r="B468" s="77"/>
      <c r="C468" s="80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80"/>
      <c r="P468" s="80"/>
    </row>
    <row r="469" spans="1:16">
      <c r="A469" s="77"/>
      <c r="B469" s="77"/>
      <c r="C469" s="80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80"/>
      <c r="P469" s="80"/>
    </row>
    <row r="470" spans="1:1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80"/>
      <c r="P470" s="80"/>
    </row>
    <row r="471" spans="1:1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80"/>
      <c r="P471" s="80"/>
    </row>
    <row r="472" spans="1:1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80"/>
      <c r="P472" s="80"/>
    </row>
    <row r="473" spans="1:1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80"/>
      <c r="P473" s="80"/>
    </row>
    <row r="474" spans="1:1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80"/>
      <c r="P474" s="80"/>
    </row>
    <row r="475" spans="1:1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80"/>
      <c r="P475" s="80"/>
    </row>
    <row r="476" spans="1:1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80"/>
      <c r="P476" s="80"/>
    </row>
    <row r="477" spans="1:1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80"/>
      <c r="P477" s="80"/>
    </row>
    <row r="478" spans="1:1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80"/>
      <c r="P478" s="80"/>
    </row>
    <row r="479" spans="1:1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80"/>
      <c r="P479" s="80"/>
    </row>
    <row r="480" spans="1:1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80"/>
      <c r="P480" s="80"/>
    </row>
    <row r="481" spans="1:1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80"/>
      <c r="P481" s="80"/>
    </row>
    <row r="482" spans="1:1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80"/>
      <c r="P482" s="80"/>
    </row>
    <row r="483" spans="1:1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80"/>
      <c r="P483" s="80"/>
    </row>
    <row r="484" spans="1:1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80"/>
      <c r="P484" s="80"/>
    </row>
    <row r="485" spans="1:1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80"/>
      <c r="P485" s="80"/>
    </row>
    <row r="486" spans="1:1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80"/>
      <c r="P486" s="80"/>
    </row>
    <row r="487" spans="1:1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80"/>
      <c r="P487" s="80"/>
    </row>
    <row r="488" spans="1:1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80"/>
      <c r="N488" s="77"/>
      <c r="O488" s="80"/>
      <c r="P488" s="80"/>
    </row>
    <row r="489" spans="1:1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80"/>
      <c r="P489" s="80"/>
    </row>
    <row r="490" spans="1:1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80"/>
      <c r="P490" s="80"/>
    </row>
    <row r="491" spans="1:1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80"/>
      <c r="P491" s="80"/>
    </row>
    <row r="492" spans="1:1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80"/>
      <c r="L492" s="77"/>
      <c r="M492" s="77"/>
      <c r="N492" s="77"/>
      <c r="O492" s="80"/>
      <c r="P492" s="80"/>
    </row>
    <row r="493" spans="1:1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80"/>
      <c r="P493" s="80"/>
    </row>
    <row r="494" spans="1:1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80"/>
      <c r="P494" s="80"/>
    </row>
    <row r="495" spans="1:1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80"/>
      <c r="P495" s="80"/>
    </row>
    <row r="496" spans="1:1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80"/>
      <c r="P496" s="80"/>
    </row>
    <row r="497" spans="1:1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80"/>
      <c r="P497" s="80"/>
    </row>
    <row r="498" spans="1:1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80"/>
      <c r="P498" s="80"/>
    </row>
    <row r="499" spans="1:1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80"/>
      <c r="P499" s="80"/>
    </row>
    <row r="500" spans="1:1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80"/>
      <c r="P500" s="80"/>
    </row>
    <row r="501" spans="1:1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80"/>
      <c r="P501" s="80"/>
    </row>
    <row r="502" spans="1:1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80"/>
      <c r="P502" s="80"/>
    </row>
    <row r="503" spans="1:1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80"/>
      <c r="P503" s="80"/>
    </row>
    <row r="504" spans="1:1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80"/>
      <c r="P504" s="80"/>
    </row>
    <row r="505" spans="1:1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80"/>
      <c r="P505" s="80"/>
    </row>
    <row r="506" spans="1:1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80"/>
      <c r="P506" s="80"/>
    </row>
    <row r="507" spans="1:1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80"/>
      <c r="P507" s="80"/>
    </row>
    <row r="508" spans="1:1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80"/>
      <c r="P508" s="80"/>
    </row>
    <row r="509" spans="1:1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80"/>
      <c r="L509" s="77"/>
      <c r="M509" s="77"/>
      <c r="N509" s="77"/>
      <c r="O509" s="80"/>
      <c r="P509" s="80"/>
    </row>
    <row r="510" spans="1:16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80"/>
      <c r="P510" s="80"/>
    </row>
    <row r="511" spans="1:1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80"/>
      <c r="P511" s="80"/>
    </row>
    <row r="512" spans="1:1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80"/>
      <c r="P512" s="80"/>
    </row>
    <row r="513" spans="1:1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80"/>
      <c r="L513" s="77"/>
      <c r="M513" s="77"/>
      <c r="N513" s="77"/>
      <c r="O513" s="80"/>
      <c r="P513" s="80"/>
    </row>
    <row r="514" spans="1:1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80"/>
      <c r="P514" s="80"/>
    </row>
    <row r="515" spans="1:1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80"/>
      <c r="P515" s="80"/>
    </row>
    <row r="516" spans="1:16">
      <c r="A516" s="77"/>
      <c r="B516" s="77"/>
      <c r="C516" s="77"/>
      <c r="D516" s="80"/>
      <c r="E516" s="80"/>
      <c r="F516" s="77"/>
      <c r="G516" s="80"/>
      <c r="H516" s="77"/>
      <c r="I516" s="80"/>
      <c r="J516" s="77"/>
      <c r="K516" s="77"/>
      <c r="L516" s="77"/>
      <c r="M516" s="77"/>
      <c r="N516" s="77"/>
      <c r="O516" s="80"/>
      <c r="P516" s="80"/>
    </row>
    <row r="517" spans="1:1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80"/>
      <c r="P517" s="80"/>
    </row>
    <row r="518" spans="1:1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80"/>
      <c r="P518" s="80"/>
    </row>
    <row r="519" spans="1:1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80"/>
      <c r="P519" s="80"/>
    </row>
    <row r="520" spans="1:1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80"/>
      <c r="P520" s="80"/>
    </row>
    <row r="521" spans="1:1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80"/>
      <c r="P521" s="80"/>
    </row>
    <row r="522" spans="1:1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80"/>
      <c r="P522" s="80"/>
    </row>
    <row r="523" spans="1:1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80"/>
      <c r="P523" s="80"/>
    </row>
    <row r="524" spans="1:1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80"/>
      <c r="P524" s="80"/>
    </row>
    <row r="525" spans="1:1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80"/>
      <c r="P525" s="80"/>
    </row>
    <row r="526" spans="1:1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80"/>
      <c r="P526" s="80"/>
    </row>
    <row r="527" spans="1:1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80"/>
      <c r="P527" s="80"/>
    </row>
    <row r="528" spans="1:1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80"/>
      <c r="P528" s="80"/>
    </row>
    <row r="529" spans="1:1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80"/>
      <c r="P529" s="80"/>
    </row>
    <row r="530" spans="1:1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80"/>
      <c r="P530" s="80"/>
    </row>
    <row r="531" spans="1:1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80"/>
      <c r="L531" s="77"/>
      <c r="M531" s="77"/>
      <c r="N531" s="77"/>
      <c r="O531" s="80"/>
      <c r="P531" s="80"/>
    </row>
    <row r="532" spans="1:1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80"/>
      <c r="N532" s="77"/>
      <c r="O532" s="80"/>
      <c r="P532" s="80"/>
    </row>
    <row r="533" spans="1:1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80"/>
      <c r="P533" s="80"/>
    </row>
    <row r="534" spans="1:1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80"/>
      <c r="P534" s="80"/>
    </row>
    <row r="535" spans="1:1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80"/>
      <c r="P535" s="80"/>
    </row>
    <row r="536" spans="1:1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80"/>
      <c r="P536" s="80"/>
    </row>
    <row r="537" spans="1:1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80"/>
      <c r="P537" s="80"/>
    </row>
    <row r="538" spans="1:1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80"/>
      <c r="P538" s="80"/>
    </row>
    <row r="539" spans="1:1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80"/>
      <c r="P539" s="80"/>
    </row>
    <row r="540" spans="1:1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80"/>
      <c r="L540" s="77"/>
      <c r="M540" s="80"/>
      <c r="N540" s="77"/>
      <c r="O540" s="80"/>
      <c r="P540" s="80"/>
    </row>
    <row r="541" spans="1:1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80"/>
      <c r="N541" s="77"/>
      <c r="O541" s="80"/>
      <c r="P541" s="80"/>
    </row>
    <row r="542" spans="1:1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80"/>
      <c r="N542" s="77"/>
      <c r="O542" s="80"/>
      <c r="P542" s="80"/>
    </row>
    <row r="543" spans="1:1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80"/>
      <c r="N543" s="77"/>
      <c r="O543" s="80"/>
      <c r="P543" s="80"/>
    </row>
    <row r="544" spans="1:1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80"/>
      <c r="N544" s="77"/>
      <c r="O544" s="80"/>
      <c r="P544" s="80"/>
    </row>
    <row r="545" spans="1:1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80"/>
      <c r="N545" s="77"/>
      <c r="O545" s="80"/>
      <c r="P545" s="80"/>
    </row>
    <row r="546" spans="1:1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80"/>
      <c r="N546" s="77"/>
      <c r="O546" s="80"/>
      <c r="P546" s="80"/>
    </row>
    <row r="547" spans="1:1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80"/>
      <c r="N547" s="77"/>
      <c r="O547" s="80"/>
      <c r="P547" s="80"/>
    </row>
    <row r="548" spans="1:1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80"/>
      <c r="N548" s="77"/>
      <c r="O548" s="80"/>
      <c r="P548" s="80"/>
    </row>
    <row r="549" spans="1:1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80"/>
      <c r="N549" s="77"/>
      <c r="O549" s="80"/>
      <c r="P549" s="80"/>
    </row>
    <row r="550" spans="1:1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80"/>
      <c r="N550" s="77"/>
      <c r="O550" s="80"/>
      <c r="P550" s="80"/>
    </row>
    <row r="551" spans="1:1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80"/>
      <c r="N551" s="77"/>
      <c r="O551" s="80"/>
      <c r="P551" s="80"/>
    </row>
    <row r="552" spans="1:16">
      <c r="A552" s="77"/>
      <c r="B552" s="77"/>
      <c r="C552" s="77"/>
      <c r="D552" s="77"/>
      <c r="E552" s="77"/>
      <c r="F552" s="77"/>
      <c r="G552" s="77"/>
      <c r="H552" s="80"/>
      <c r="I552" s="77"/>
      <c r="J552" s="77"/>
      <c r="K552" s="77"/>
      <c r="L552" s="77"/>
      <c r="M552" s="77"/>
      <c r="N552" s="77"/>
      <c r="O552" s="80"/>
      <c r="P552" s="80"/>
    </row>
    <row r="553" spans="1:1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80"/>
      <c r="N553" s="77"/>
      <c r="O553" s="80"/>
      <c r="P553" s="80"/>
    </row>
    <row r="554" spans="1:1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80"/>
      <c r="L554" s="77"/>
      <c r="M554" s="77"/>
      <c r="N554" s="77"/>
      <c r="O554" s="80"/>
      <c r="P554" s="80"/>
    </row>
    <row r="555" spans="1:1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80"/>
      <c r="L555" s="77"/>
      <c r="M555" s="77"/>
      <c r="N555" s="77"/>
      <c r="O555" s="80"/>
      <c r="P555" s="80"/>
    </row>
    <row r="556" spans="1:1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80"/>
      <c r="L556" s="77"/>
      <c r="M556" s="77"/>
      <c r="N556" s="77"/>
      <c r="O556" s="80"/>
      <c r="P556" s="80"/>
    </row>
    <row r="557" spans="1:1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80"/>
      <c r="L557" s="77"/>
      <c r="M557" s="77"/>
      <c r="N557" s="77"/>
      <c r="O557" s="80"/>
      <c r="P557" s="80"/>
    </row>
    <row r="558" spans="1:1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80"/>
      <c r="L558" s="77"/>
      <c r="M558" s="77"/>
      <c r="N558" s="77"/>
      <c r="O558" s="80"/>
      <c r="P558" s="80"/>
    </row>
    <row r="559" spans="1:1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80"/>
      <c r="P559" s="80"/>
    </row>
    <row r="560" spans="1:1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80"/>
      <c r="P560" s="80"/>
    </row>
    <row r="561" spans="1:1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80"/>
      <c r="P561" s="80"/>
    </row>
    <row r="562" spans="1:1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80"/>
      <c r="L562" s="77"/>
      <c r="M562" s="77"/>
      <c r="N562" s="77"/>
      <c r="O562" s="80"/>
      <c r="P562" s="80"/>
    </row>
    <row r="563" spans="1:1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80"/>
      <c r="P563" s="80"/>
    </row>
    <row r="564" spans="1:1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80"/>
      <c r="P564" s="80"/>
    </row>
    <row r="565" spans="1:1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80"/>
      <c r="P565" s="80"/>
    </row>
    <row r="566" spans="1:1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80"/>
      <c r="P566" s="80"/>
    </row>
    <row r="567" spans="1:1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80"/>
      <c r="P567" s="80"/>
    </row>
    <row r="568" spans="1:1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80"/>
      <c r="P568" s="80"/>
    </row>
    <row r="569" spans="1:1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80"/>
      <c r="P569" s="80"/>
    </row>
    <row r="570" spans="1:1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80"/>
      <c r="P570" s="80"/>
    </row>
    <row r="571" spans="1:1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80"/>
      <c r="P571" s="80"/>
    </row>
    <row r="572" spans="1:1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80"/>
      <c r="L572" s="77"/>
      <c r="M572" s="80"/>
      <c r="N572" s="77"/>
      <c r="O572" s="80"/>
      <c r="P572" s="80"/>
    </row>
    <row r="573" spans="1:1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80"/>
      <c r="P573" s="80"/>
    </row>
    <row r="574" spans="1:1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80"/>
      <c r="N574" s="77"/>
      <c r="O574" s="80"/>
      <c r="P574" s="80"/>
    </row>
    <row r="575" spans="1:1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80"/>
      <c r="N575" s="77"/>
      <c r="O575" s="80"/>
      <c r="P575" s="80"/>
    </row>
    <row r="576" spans="1:1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80"/>
      <c r="N576" s="77"/>
      <c r="O576" s="80"/>
      <c r="P576" s="80"/>
    </row>
    <row r="577" spans="1:1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80"/>
      <c r="N577" s="77"/>
      <c r="O577" s="80"/>
      <c r="P577" s="80"/>
    </row>
    <row r="578" spans="1:1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80"/>
      <c r="N578" s="77"/>
      <c r="O578" s="80"/>
      <c r="P578" s="80"/>
    </row>
    <row r="579" spans="1:1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80"/>
      <c r="N579" s="77"/>
      <c r="O579" s="80"/>
      <c r="P579" s="80"/>
    </row>
    <row r="580" spans="1:1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80"/>
      <c r="N580" s="77"/>
      <c r="O580" s="80"/>
      <c r="P580" s="80"/>
    </row>
    <row r="581" spans="1:1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80"/>
      <c r="N581" s="77"/>
      <c r="O581" s="80"/>
      <c r="P581" s="80"/>
    </row>
    <row r="582" spans="1:1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80"/>
      <c r="N582" s="77"/>
      <c r="O582" s="80"/>
      <c r="P582" s="80"/>
    </row>
    <row r="583" spans="1:1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80"/>
      <c r="N583" s="77"/>
      <c r="O583" s="80"/>
      <c r="P583" s="80"/>
    </row>
    <row r="584" spans="1:1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80"/>
      <c r="N584" s="77"/>
      <c r="O584" s="80"/>
      <c r="P584" s="80"/>
    </row>
    <row r="585" spans="1:1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80"/>
      <c r="N585" s="77"/>
      <c r="O585" s="80"/>
      <c r="P585" s="80"/>
    </row>
    <row r="586" spans="1:1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80"/>
      <c r="N586" s="77"/>
      <c r="O586" s="80"/>
      <c r="P586" s="80"/>
    </row>
    <row r="587" spans="1:1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80"/>
      <c r="N587" s="77"/>
      <c r="O587" s="80"/>
      <c r="P587" s="80"/>
    </row>
    <row r="588" spans="1:16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80"/>
      <c r="N588" s="77"/>
      <c r="O588" s="80"/>
      <c r="P588" s="80"/>
    </row>
    <row r="589" spans="1:16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80"/>
      <c r="N589" s="77"/>
      <c r="O589" s="80"/>
      <c r="P589" s="80"/>
    </row>
    <row r="590" spans="1:16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80"/>
      <c r="N590" s="77"/>
      <c r="O590" s="80"/>
      <c r="P590" s="80"/>
    </row>
    <row r="591" spans="1:16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80"/>
      <c r="P591" s="80"/>
    </row>
    <row r="592" spans="1:16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80"/>
      <c r="L592" s="77"/>
      <c r="M592" s="77"/>
      <c r="N592" s="77"/>
      <c r="O592" s="80"/>
      <c r="P592" s="80"/>
    </row>
    <row r="593" spans="1:16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80"/>
      <c r="L593" s="77"/>
      <c r="M593" s="80"/>
      <c r="N593" s="77"/>
      <c r="O593" s="80"/>
      <c r="P593" s="80"/>
    </row>
    <row r="594" spans="1:16">
      <c r="A594" s="77"/>
      <c r="B594" s="77"/>
      <c r="C594" s="77"/>
      <c r="D594" s="77"/>
      <c r="E594" s="77"/>
      <c r="F594" s="77"/>
      <c r="G594" s="77"/>
      <c r="H594" s="80"/>
      <c r="I594" s="77"/>
      <c r="J594" s="77"/>
      <c r="K594" s="77"/>
      <c r="L594" s="77"/>
      <c r="M594" s="77"/>
      <c r="N594" s="77"/>
      <c r="O594" s="80"/>
      <c r="P594" s="80"/>
    </row>
    <row r="595" spans="1:16">
      <c r="A595" s="77"/>
      <c r="B595" s="77"/>
      <c r="C595" s="77"/>
      <c r="D595" s="77"/>
      <c r="E595" s="77"/>
      <c r="F595" s="77"/>
      <c r="G595" s="77"/>
      <c r="H595" s="80"/>
      <c r="I595" s="77"/>
      <c r="J595" s="77"/>
      <c r="K595" s="77"/>
      <c r="L595" s="77"/>
      <c r="M595" s="77"/>
      <c r="N595" s="77"/>
      <c r="O595" s="80"/>
      <c r="P595" s="80"/>
    </row>
    <row r="596" spans="1:16">
      <c r="A596" s="77"/>
      <c r="B596" s="77"/>
      <c r="C596" s="77"/>
      <c r="D596" s="77"/>
      <c r="E596" s="77"/>
      <c r="F596" s="77"/>
      <c r="G596" s="77"/>
      <c r="H596" s="80"/>
      <c r="I596" s="77"/>
      <c r="J596" s="77"/>
      <c r="K596" s="77"/>
      <c r="L596" s="77"/>
      <c r="M596" s="77"/>
      <c r="N596" s="77"/>
      <c r="O596" s="80"/>
      <c r="P596" s="80"/>
    </row>
    <row r="597" spans="1:16">
      <c r="A597" s="77"/>
      <c r="B597" s="77"/>
      <c r="C597" s="77"/>
      <c r="D597" s="77"/>
      <c r="E597" s="77"/>
      <c r="F597" s="77"/>
      <c r="G597" s="77"/>
      <c r="H597" s="80"/>
      <c r="I597" s="77"/>
      <c r="J597" s="77"/>
      <c r="K597" s="77"/>
      <c r="L597" s="77"/>
      <c r="M597" s="77"/>
      <c r="N597" s="77"/>
      <c r="O597" s="80"/>
      <c r="P597" s="80"/>
    </row>
    <row r="598" spans="1:16">
      <c r="A598" s="77"/>
      <c r="B598" s="77"/>
      <c r="C598" s="77"/>
      <c r="D598" s="77"/>
      <c r="E598" s="77"/>
      <c r="F598" s="77"/>
      <c r="G598" s="77"/>
      <c r="H598" s="80"/>
      <c r="I598" s="77"/>
      <c r="J598" s="77"/>
      <c r="K598" s="77"/>
      <c r="L598" s="77"/>
      <c r="M598" s="77"/>
      <c r="N598" s="77"/>
      <c r="O598" s="80"/>
      <c r="P598" s="80"/>
    </row>
    <row r="599" spans="1:16">
      <c r="A599" s="77"/>
      <c r="B599" s="77"/>
      <c r="C599" s="77"/>
      <c r="D599" s="77"/>
      <c r="E599" s="77"/>
      <c r="F599" s="77"/>
      <c r="G599" s="77"/>
      <c r="H599" s="80"/>
      <c r="I599" s="77"/>
      <c r="J599" s="77"/>
      <c r="K599" s="77"/>
      <c r="L599" s="77"/>
      <c r="M599" s="77"/>
      <c r="N599" s="77"/>
      <c r="O599" s="80"/>
      <c r="P599" s="80"/>
    </row>
    <row r="600" spans="1:16">
      <c r="A600" s="77"/>
      <c r="B600" s="77"/>
      <c r="C600" s="77"/>
      <c r="D600" s="77"/>
      <c r="E600" s="77"/>
      <c r="F600" s="77"/>
      <c r="G600" s="77"/>
      <c r="H600" s="80"/>
      <c r="I600" s="77"/>
      <c r="J600" s="77"/>
      <c r="K600" s="77"/>
      <c r="L600" s="77"/>
      <c r="M600" s="77"/>
      <c r="N600" s="77"/>
      <c r="O600" s="80"/>
      <c r="P600" s="80"/>
    </row>
    <row r="601" spans="1:16">
      <c r="A601" s="77"/>
      <c r="B601" s="77"/>
      <c r="C601" s="77"/>
      <c r="D601" s="77"/>
      <c r="E601" s="77"/>
      <c r="F601" s="77"/>
      <c r="G601" s="77"/>
      <c r="H601" s="80"/>
      <c r="I601" s="77"/>
      <c r="J601" s="77"/>
      <c r="K601" s="77"/>
      <c r="L601" s="77"/>
      <c r="M601" s="77"/>
      <c r="N601" s="77"/>
      <c r="O601" s="80"/>
      <c r="P601" s="80"/>
    </row>
    <row r="602" spans="1:16">
      <c r="A602" s="77"/>
      <c r="B602" s="77"/>
      <c r="C602" s="77"/>
      <c r="D602" s="77"/>
      <c r="E602" s="77"/>
      <c r="F602" s="77"/>
      <c r="G602" s="77"/>
      <c r="H602" s="80"/>
      <c r="I602" s="77"/>
      <c r="J602" s="77"/>
      <c r="K602" s="77"/>
      <c r="L602" s="77"/>
      <c r="M602" s="77"/>
      <c r="N602" s="77"/>
      <c r="O602" s="80"/>
      <c r="P602" s="80"/>
    </row>
    <row r="603" spans="1:16">
      <c r="A603" s="77"/>
      <c r="B603" s="77"/>
      <c r="C603" s="77"/>
      <c r="D603" s="77"/>
      <c r="E603" s="77"/>
      <c r="F603" s="77"/>
      <c r="G603" s="77"/>
      <c r="H603" s="80"/>
      <c r="I603" s="77"/>
      <c r="J603" s="77"/>
      <c r="K603" s="77"/>
      <c r="L603" s="77"/>
      <c r="M603" s="77"/>
      <c r="N603" s="77"/>
      <c r="O603" s="80"/>
      <c r="P603" s="80"/>
    </row>
    <row r="604" spans="1:16">
      <c r="A604" s="77"/>
      <c r="B604" s="77"/>
      <c r="C604" s="77"/>
      <c r="D604" s="77"/>
      <c r="E604" s="77"/>
      <c r="F604" s="77"/>
      <c r="G604" s="77"/>
      <c r="H604" s="80"/>
      <c r="I604" s="77"/>
      <c r="J604" s="77"/>
      <c r="K604" s="77"/>
      <c r="L604" s="77"/>
      <c r="M604" s="77"/>
      <c r="N604" s="77"/>
      <c r="O604" s="80"/>
      <c r="P604" s="80"/>
    </row>
    <row r="605" spans="1:1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80"/>
      <c r="L605" s="77"/>
      <c r="M605" s="80"/>
      <c r="N605" s="77"/>
      <c r="O605" s="80"/>
      <c r="P605" s="80"/>
    </row>
    <row r="606" spans="1:1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80"/>
      <c r="P606" s="80"/>
    </row>
    <row r="607" spans="1:1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80"/>
      <c r="P607" s="80"/>
    </row>
    <row r="608" spans="1:1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80"/>
      <c r="P608" s="80"/>
    </row>
    <row r="609" spans="1:1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80"/>
      <c r="P609" s="80"/>
    </row>
    <row r="610" spans="1:1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80"/>
      <c r="P610" s="80"/>
    </row>
    <row r="611" spans="1:1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80"/>
      <c r="P611" s="80"/>
    </row>
    <row r="612" spans="1:1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80"/>
      <c r="P612" s="80"/>
    </row>
    <row r="613" spans="1:1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80"/>
      <c r="P613" s="80"/>
    </row>
    <row r="614" spans="1:1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80"/>
      <c r="P614" s="80"/>
    </row>
    <row r="615" spans="1:1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80"/>
      <c r="P615" s="80"/>
    </row>
    <row r="616" spans="1: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80"/>
      <c r="P616" s="80"/>
    </row>
    <row r="617" spans="1:1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80"/>
      <c r="P617" s="80"/>
    </row>
    <row r="618" spans="1:1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80"/>
      <c r="P618" s="80"/>
    </row>
    <row r="619" spans="1:1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80"/>
      <c r="P619" s="80"/>
    </row>
    <row r="620" spans="1:1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80"/>
      <c r="P620" s="80"/>
    </row>
    <row r="621" spans="1:1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80"/>
      <c r="P621" s="80"/>
    </row>
    <row r="622" spans="1:1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80"/>
      <c r="P622" s="80"/>
    </row>
    <row r="623" spans="1:1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80"/>
      <c r="P623" s="80"/>
    </row>
    <row r="624" spans="1:1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80"/>
      <c r="P624" s="80"/>
    </row>
    <row r="625" spans="1:1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80"/>
      <c r="P625" s="80"/>
    </row>
    <row r="626" spans="1:1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80"/>
      <c r="P626" s="80"/>
    </row>
    <row r="627" spans="1:1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80"/>
      <c r="P627" s="80"/>
    </row>
    <row r="628" spans="1:1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80"/>
      <c r="P628" s="80"/>
    </row>
    <row r="629" spans="1:1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80"/>
      <c r="P629" s="80"/>
    </row>
    <row r="630" spans="1:1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80"/>
      <c r="L630" s="77"/>
      <c r="M630" s="77"/>
      <c r="N630" s="77"/>
      <c r="O630" s="80"/>
      <c r="P630" s="80"/>
    </row>
    <row r="631" spans="1:1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80"/>
      <c r="P631" s="80"/>
    </row>
    <row r="632" spans="1:1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80"/>
      <c r="N632" s="77"/>
      <c r="O632" s="80"/>
      <c r="P632" s="80"/>
    </row>
    <row r="633" spans="1:1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80"/>
      <c r="P633" s="80"/>
    </row>
    <row r="634" spans="1:1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80"/>
      <c r="P634" s="80"/>
    </row>
    <row r="635" spans="1:1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80"/>
      <c r="M635" s="77"/>
      <c r="N635" s="77"/>
      <c r="O635" s="80"/>
      <c r="P635" s="80"/>
    </row>
    <row r="636" spans="1:1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80"/>
      <c r="P636" s="80"/>
    </row>
    <row r="637" spans="1:1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80"/>
      <c r="P637" s="80"/>
    </row>
    <row r="638" spans="1:1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80"/>
      <c r="P638" s="80"/>
    </row>
    <row r="639" spans="1:1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80"/>
      <c r="P639" s="80"/>
    </row>
    <row r="640" spans="1:1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80"/>
      <c r="P640" s="80"/>
    </row>
    <row r="641" spans="1:1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80"/>
      <c r="P641" s="80"/>
    </row>
    <row r="642" spans="1:1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80"/>
      <c r="P642" s="80"/>
    </row>
    <row r="643" spans="1:1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80"/>
      <c r="P643" s="80"/>
    </row>
    <row r="644" spans="1:1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80"/>
      <c r="P644" s="80"/>
    </row>
    <row r="645" spans="1:1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80"/>
      <c r="P645" s="80"/>
    </row>
    <row r="646" spans="1:1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80"/>
      <c r="P646" s="80"/>
    </row>
    <row r="647" spans="1:1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80"/>
      <c r="P647" s="80"/>
    </row>
    <row r="648" spans="1:1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80"/>
      <c r="P648" s="80"/>
    </row>
    <row r="649" spans="1:1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80"/>
      <c r="P649" s="80"/>
    </row>
    <row r="650" spans="1:1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80"/>
      <c r="P650" s="80"/>
    </row>
    <row r="651" spans="1:1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80"/>
      <c r="P651" s="80"/>
    </row>
    <row r="652" spans="1:1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80"/>
      <c r="P652" s="80"/>
    </row>
    <row r="653" spans="1:1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80"/>
      <c r="P653" s="80"/>
    </row>
    <row r="654" spans="1:1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80"/>
      <c r="P654" s="80"/>
    </row>
    <row r="655" spans="1:1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80"/>
      <c r="P655" s="80"/>
    </row>
    <row r="656" spans="1:1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80"/>
      <c r="P656" s="80"/>
    </row>
    <row r="657" spans="1:1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80"/>
      <c r="P657" s="80"/>
    </row>
    <row r="658" spans="1:1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80"/>
      <c r="P658" s="80"/>
    </row>
    <row r="659" spans="1:1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80"/>
      <c r="P659" s="80"/>
    </row>
    <row r="660" spans="1:16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80"/>
      <c r="P660" s="80"/>
    </row>
    <row r="661" spans="1:16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80"/>
      <c r="P661" s="80"/>
    </row>
    <row r="662" spans="1:16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80"/>
      <c r="P662" s="80"/>
    </row>
    <row r="663" spans="1:16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80"/>
      <c r="P663" s="80"/>
    </row>
    <row r="664" spans="1:16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80"/>
      <c r="P664" s="80"/>
    </row>
    <row r="665" spans="1:16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80"/>
      <c r="N665" s="77"/>
      <c r="O665" s="80"/>
      <c r="P665" s="80"/>
    </row>
    <row r="666" spans="1:16">
      <c r="A666" s="77"/>
      <c r="B666" s="77"/>
      <c r="C666" s="77"/>
      <c r="D666" s="80"/>
      <c r="E666" s="80"/>
      <c r="F666" s="77"/>
      <c r="G666" s="80"/>
      <c r="H666" s="77"/>
      <c r="I666" s="80"/>
      <c r="J666" s="77"/>
      <c r="K666" s="77"/>
      <c r="L666" s="77"/>
      <c r="M666" s="77"/>
      <c r="N666" s="77"/>
      <c r="O666" s="80"/>
      <c r="P666" s="80"/>
    </row>
    <row r="667" spans="1:16">
      <c r="A667" s="77"/>
      <c r="B667" s="77"/>
      <c r="C667" s="77"/>
      <c r="D667" s="80"/>
      <c r="E667" s="80"/>
      <c r="F667" s="77"/>
      <c r="G667" s="80"/>
      <c r="H667" s="77"/>
      <c r="I667" s="80"/>
      <c r="J667" s="77"/>
      <c r="K667" s="77"/>
      <c r="L667" s="77"/>
      <c r="M667" s="77"/>
      <c r="N667" s="77"/>
      <c r="O667" s="80"/>
      <c r="P667" s="80"/>
    </row>
    <row r="668" spans="1:16">
      <c r="A668" s="77"/>
      <c r="B668" s="77"/>
      <c r="C668" s="77"/>
      <c r="D668" s="80"/>
      <c r="E668" s="80"/>
      <c r="F668" s="77"/>
      <c r="G668" s="80"/>
      <c r="H668" s="77"/>
      <c r="I668" s="80"/>
      <c r="J668" s="77"/>
      <c r="K668" s="77"/>
      <c r="L668" s="77"/>
      <c r="M668" s="77"/>
      <c r="N668" s="77"/>
      <c r="O668" s="80"/>
      <c r="P668" s="80"/>
    </row>
    <row r="669" spans="1:16">
      <c r="A669" s="77"/>
      <c r="B669" s="77"/>
      <c r="C669" s="77"/>
      <c r="D669" s="80"/>
      <c r="E669" s="80"/>
      <c r="F669" s="77"/>
      <c r="G669" s="80"/>
      <c r="H669" s="77"/>
      <c r="I669" s="80"/>
      <c r="J669" s="77"/>
      <c r="K669" s="77"/>
      <c r="L669" s="77"/>
      <c r="M669" s="77"/>
      <c r="N669" s="77"/>
      <c r="O669" s="80"/>
      <c r="P669" s="80"/>
    </row>
    <row r="670" spans="1:16">
      <c r="A670" s="77"/>
      <c r="B670" s="77"/>
      <c r="C670" s="77"/>
      <c r="D670" s="80"/>
      <c r="E670" s="80"/>
      <c r="F670" s="77"/>
      <c r="G670" s="80"/>
      <c r="H670" s="77"/>
      <c r="I670" s="80"/>
      <c r="J670" s="77"/>
      <c r="K670" s="77"/>
      <c r="L670" s="77"/>
      <c r="M670" s="77"/>
      <c r="N670" s="77"/>
      <c r="O670" s="80"/>
      <c r="P670" s="80"/>
    </row>
    <row r="671" spans="1:16">
      <c r="A671" s="77"/>
      <c r="B671" s="77"/>
      <c r="C671" s="77"/>
      <c r="D671" s="80"/>
      <c r="E671" s="80"/>
      <c r="F671" s="77"/>
      <c r="G671" s="80"/>
      <c r="H671" s="77"/>
      <c r="I671" s="80"/>
      <c r="J671" s="77"/>
      <c r="K671" s="77"/>
      <c r="L671" s="77"/>
      <c r="M671" s="77"/>
      <c r="N671" s="77"/>
      <c r="O671" s="80"/>
      <c r="P671" s="80"/>
    </row>
    <row r="672" spans="1:16">
      <c r="A672" s="77"/>
      <c r="B672" s="77"/>
      <c r="C672" s="77"/>
      <c r="D672" s="80"/>
      <c r="E672" s="80"/>
      <c r="F672" s="77"/>
      <c r="G672" s="80"/>
      <c r="H672" s="77"/>
      <c r="I672" s="80"/>
      <c r="J672" s="77"/>
      <c r="K672" s="77"/>
      <c r="L672" s="77"/>
      <c r="M672" s="77"/>
      <c r="N672" s="77"/>
      <c r="O672" s="80"/>
      <c r="P672" s="80"/>
    </row>
    <row r="673" spans="1:16">
      <c r="A673" s="77"/>
      <c r="B673" s="77"/>
      <c r="C673" s="77"/>
      <c r="D673" s="80"/>
      <c r="E673" s="80"/>
      <c r="F673" s="77"/>
      <c r="G673" s="80"/>
      <c r="H673" s="77"/>
      <c r="I673" s="80"/>
      <c r="J673" s="77"/>
      <c r="K673" s="77"/>
      <c r="L673" s="77"/>
      <c r="M673" s="77"/>
      <c r="N673" s="77"/>
      <c r="O673" s="80"/>
      <c r="P673" s="80"/>
    </row>
    <row r="674" spans="1:16">
      <c r="A674" s="77"/>
      <c r="B674" s="77"/>
      <c r="C674" s="77"/>
      <c r="D674" s="80"/>
      <c r="E674" s="80"/>
      <c r="F674" s="77"/>
      <c r="G674" s="80"/>
      <c r="H674" s="77"/>
      <c r="I674" s="80"/>
      <c r="J674" s="77"/>
      <c r="K674" s="77"/>
      <c r="L674" s="77"/>
      <c r="M674" s="77"/>
      <c r="N674" s="77"/>
      <c r="O674" s="80"/>
      <c r="P674" s="80"/>
    </row>
    <row r="675" spans="1:16">
      <c r="A675" s="77"/>
      <c r="B675" s="77"/>
      <c r="C675" s="77"/>
      <c r="D675" s="80"/>
      <c r="E675" s="80"/>
      <c r="F675" s="77"/>
      <c r="G675" s="80"/>
      <c r="H675" s="77"/>
      <c r="I675" s="80"/>
      <c r="J675" s="77"/>
      <c r="K675" s="77"/>
      <c r="L675" s="77"/>
      <c r="M675" s="77"/>
      <c r="N675" s="77"/>
      <c r="O675" s="80"/>
      <c r="P675" s="80"/>
    </row>
    <row r="676" spans="1:1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80"/>
      <c r="L676" s="77"/>
      <c r="M676" s="77"/>
      <c r="N676" s="77"/>
      <c r="O676" s="80"/>
      <c r="P676" s="80"/>
    </row>
    <row r="677" spans="1:16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80"/>
      <c r="L677" s="77"/>
      <c r="M677" s="77"/>
      <c r="N677" s="77"/>
      <c r="O677" s="80"/>
      <c r="P677" s="80"/>
    </row>
    <row r="678" spans="1:16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80"/>
      <c r="P678" s="80"/>
    </row>
    <row r="679" spans="1:16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80"/>
      <c r="P679" s="80"/>
    </row>
    <row r="680" spans="1:16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80"/>
      <c r="P680" s="80"/>
    </row>
    <row r="681" spans="1:1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80"/>
      <c r="P681" s="80"/>
    </row>
    <row r="682" spans="1:1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80"/>
      <c r="P682" s="80"/>
    </row>
    <row r="683" spans="1:16">
      <c r="A683" s="77"/>
      <c r="B683" s="77"/>
      <c r="C683" s="77"/>
      <c r="D683" s="77"/>
      <c r="E683" s="77"/>
      <c r="F683" s="77"/>
      <c r="G683" s="77"/>
      <c r="H683" s="80"/>
      <c r="I683" s="77"/>
      <c r="J683" s="77"/>
      <c r="K683" s="77"/>
      <c r="L683" s="77"/>
      <c r="M683" s="77"/>
      <c r="N683" s="77"/>
      <c r="O683" s="80"/>
      <c r="P683" s="80"/>
    </row>
    <row r="684" spans="1:16">
      <c r="A684" s="77"/>
      <c r="B684" s="77"/>
      <c r="C684" s="77"/>
      <c r="D684" s="77"/>
      <c r="E684" s="77"/>
      <c r="F684" s="77"/>
      <c r="G684" s="77"/>
      <c r="H684" s="77"/>
      <c r="I684" s="77"/>
      <c r="J684" s="80"/>
      <c r="K684" s="77"/>
      <c r="L684" s="77"/>
      <c r="M684" s="77"/>
      <c r="N684" s="77"/>
      <c r="O684" s="80"/>
      <c r="P684" s="80"/>
    </row>
    <row r="685" spans="1:16">
      <c r="A685" s="77"/>
      <c r="B685" s="77"/>
      <c r="C685" s="77"/>
      <c r="D685" s="77"/>
      <c r="E685" s="77"/>
      <c r="F685" s="77"/>
      <c r="G685" s="77"/>
      <c r="H685" s="77"/>
      <c r="I685" s="77"/>
      <c r="J685" s="80"/>
      <c r="K685" s="77"/>
      <c r="L685" s="77"/>
      <c r="M685" s="77"/>
      <c r="N685" s="77"/>
      <c r="O685" s="80"/>
      <c r="P685" s="80"/>
    </row>
    <row r="686" spans="1:16">
      <c r="A686" s="77"/>
      <c r="B686" s="77"/>
      <c r="C686" s="77"/>
      <c r="D686" s="77"/>
      <c r="E686" s="77"/>
      <c r="F686" s="77"/>
      <c r="G686" s="77"/>
      <c r="H686" s="77"/>
      <c r="I686" s="77"/>
      <c r="J686" s="80"/>
      <c r="K686" s="77"/>
      <c r="L686" s="77"/>
      <c r="M686" s="77"/>
      <c r="N686" s="77"/>
      <c r="O686" s="80"/>
      <c r="P686" s="80"/>
    </row>
    <row r="687" spans="1:1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80"/>
      <c r="P687" s="80"/>
    </row>
    <row r="688" spans="1:16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80"/>
      <c r="P688" s="80"/>
    </row>
    <row r="689" spans="1:16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80"/>
      <c r="P689" s="80"/>
    </row>
    <row r="690" spans="1:16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80"/>
      <c r="P690" s="80"/>
    </row>
    <row r="691" spans="1:16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80"/>
      <c r="P691" s="80"/>
    </row>
    <row r="692" spans="1:16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80"/>
      <c r="P692" s="80"/>
    </row>
    <row r="693" spans="1:16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80"/>
      <c r="P693" s="80"/>
    </row>
    <row r="694" spans="1:16">
      <c r="A694" s="77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77"/>
      <c r="P694" s="77"/>
    </row>
  </sheetData>
  <phoneticPr fontId="37" type="noConversion"/>
  <hyperlinks>
    <hyperlink ref="A2" r:id="rId1" xr:uid="{00000000-0004-0000-0D00-000000000000}"/>
    <hyperlink ref="A3" r:id="rId2" xr:uid="{00000000-0004-0000-0D00-000001000000}"/>
    <hyperlink ref="A4" r:id="rId3" xr:uid="{00000000-0004-0000-0D00-000002000000}"/>
    <hyperlink ref="A5" r:id="rId4" xr:uid="{00000000-0004-0000-0D00-000003000000}"/>
    <hyperlink ref="A6" r:id="rId5" xr:uid="{00000000-0004-0000-0D00-000004000000}"/>
    <hyperlink ref="A7" r:id="rId6" xr:uid="{00000000-0004-0000-0D00-000005000000}"/>
    <hyperlink ref="A8" r:id="rId7" xr:uid="{00000000-0004-0000-0D00-000006000000}"/>
    <hyperlink ref="A9" r:id="rId8" xr:uid="{00000000-0004-0000-0D00-000007000000}"/>
    <hyperlink ref="A10" r:id="rId9" xr:uid="{00000000-0004-0000-0D00-000008000000}"/>
    <hyperlink ref="A11" r:id="rId10" xr:uid="{00000000-0004-0000-0D00-000009000000}"/>
    <hyperlink ref="A12" r:id="rId11" xr:uid="{00000000-0004-0000-0D00-00000A000000}"/>
    <hyperlink ref="A13" r:id="rId12" xr:uid="{00000000-0004-0000-0D00-00000B000000}"/>
    <hyperlink ref="A14" r:id="rId13" xr:uid="{00000000-0004-0000-0D00-00000C000000}"/>
    <hyperlink ref="A15" r:id="rId14" xr:uid="{00000000-0004-0000-0D00-00000D000000}"/>
    <hyperlink ref="A16" r:id="rId15" xr:uid="{00000000-0004-0000-0D00-00000E000000}"/>
    <hyperlink ref="A17" r:id="rId16" xr:uid="{00000000-0004-0000-0D00-00000F000000}"/>
    <hyperlink ref="A18" r:id="rId17" xr:uid="{00000000-0004-0000-0D00-000010000000}"/>
    <hyperlink ref="A19" r:id="rId18" xr:uid="{00000000-0004-0000-0D00-000011000000}"/>
    <hyperlink ref="A20" r:id="rId19" xr:uid="{00000000-0004-0000-0D00-000012000000}"/>
    <hyperlink ref="A21" r:id="rId20" xr:uid="{00000000-0004-0000-0D00-000013000000}"/>
    <hyperlink ref="A22" r:id="rId21" xr:uid="{00000000-0004-0000-0D00-000014000000}"/>
    <hyperlink ref="A23" r:id="rId22" xr:uid="{00000000-0004-0000-0D00-000015000000}"/>
    <hyperlink ref="A24" r:id="rId23" xr:uid="{00000000-0004-0000-0D00-000016000000}"/>
    <hyperlink ref="A25" r:id="rId24" xr:uid="{00000000-0004-0000-0D00-000017000000}"/>
    <hyperlink ref="A26" r:id="rId25" xr:uid="{00000000-0004-0000-0D00-000018000000}"/>
    <hyperlink ref="A27" r:id="rId26" xr:uid="{00000000-0004-0000-0D00-000019000000}"/>
    <hyperlink ref="A28" r:id="rId27" xr:uid="{00000000-0004-0000-0D00-00001A000000}"/>
    <hyperlink ref="A29" r:id="rId28" xr:uid="{00000000-0004-0000-0D00-00001B000000}"/>
    <hyperlink ref="A30" r:id="rId29" xr:uid="{00000000-0004-0000-0D00-00001C000000}"/>
    <hyperlink ref="A31" r:id="rId30" xr:uid="{00000000-0004-0000-0D00-00001D000000}"/>
    <hyperlink ref="A32" r:id="rId31" xr:uid="{00000000-0004-0000-0D00-00001E000000}"/>
    <hyperlink ref="A33" r:id="rId32" xr:uid="{00000000-0004-0000-0D00-00001F000000}"/>
    <hyperlink ref="A34" r:id="rId33" xr:uid="{00000000-0004-0000-0D00-000020000000}"/>
    <hyperlink ref="A35" r:id="rId34" xr:uid="{00000000-0004-0000-0D00-000021000000}"/>
    <hyperlink ref="A36" r:id="rId35" xr:uid="{00000000-0004-0000-0D00-000022000000}"/>
    <hyperlink ref="A37" r:id="rId36" xr:uid="{00000000-0004-0000-0D00-000023000000}"/>
    <hyperlink ref="A38" r:id="rId37" xr:uid="{00000000-0004-0000-0D00-000024000000}"/>
    <hyperlink ref="A39" r:id="rId38" xr:uid="{00000000-0004-0000-0D00-000025000000}"/>
    <hyperlink ref="A40" r:id="rId39" xr:uid="{00000000-0004-0000-0D00-000026000000}"/>
    <hyperlink ref="A41" r:id="rId40" xr:uid="{00000000-0004-0000-0D00-000027000000}"/>
    <hyperlink ref="A42" r:id="rId41" xr:uid="{00000000-0004-0000-0D00-000028000000}"/>
    <hyperlink ref="A43" r:id="rId42" xr:uid="{00000000-0004-0000-0D00-000029000000}"/>
    <hyperlink ref="A44" r:id="rId43" xr:uid="{00000000-0004-0000-0D00-00002A000000}"/>
    <hyperlink ref="A45" r:id="rId44" xr:uid="{00000000-0004-0000-0D00-00002B000000}"/>
    <hyperlink ref="A46" r:id="rId45" xr:uid="{00000000-0004-0000-0D00-00002C000000}"/>
    <hyperlink ref="A47" r:id="rId46" xr:uid="{00000000-0004-0000-0D00-00002D000000}"/>
    <hyperlink ref="A48" r:id="rId47" xr:uid="{00000000-0004-0000-0D00-00002E000000}"/>
    <hyperlink ref="A49" r:id="rId48" xr:uid="{00000000-0004-0000-0D00-00002F000000}"/>
    <hyperlink ref="A50" r:id="rId49" xr:uid="{00000000-0004-0000-0D00-000030000000}"/>
    <hyperlink ref="A51" r:id="rId50" xr:uid="{00000000-0004-0000-0D00-000031000000}"/>
    <hyperlink ref="A52" r:id="rId51" xr:uid="{00000000-0004-0000-0D00-000032000000}"/>
    <hyperlink ref="A53" r:id="rId52" xr:uid="{00000000-0004-0000-0D00-000033000000}"/>
    <hyperlink ref="A54" r:id="rId53" xr:uid="{00000000-0004-0000-0D00-000034000000}"/>
    <hyperlink ref="A55" r:id="rId54" xr:uid="{00000000-0004-0000-0D00-000035000000}"/>
    <hyperlink ref="A56" r:id="rId55" xr:uid="{00000000-0004-0000-0D00-000036000000}"/>
    <hyperlink ref="A57" r:id="rId56" xr:uid="{00000000-0004-0000-0D00-000037000000}"/>
    <hyperlink ref="A58" r:id="rId57" xr:uid="{00000000-0004-0000-0D00-000038000000}"/>
    <hyperlink ref="A59" r:id="rId58" xr:uid="{00000000-0004-0000-0D00-000039000000}"/>
    <hyperlink ref="A60" r:id="rId59" xr:uid="{00000000-0004-0000-0D00-00003A000000}"/>
    <hyperlink ref="A61" r:id="rId60" xr:uid="{00000000-0004-0000-0D00-00003B000000}"/>
    <hyperlink ref="A62" r:id="rId61" xr:uid="{00000000-0004-0000-0D00-00003C000000}"/>
    <hyperlink ref="A63" r:id="rId62" xr:uid="{00000000-0004-0000-0D00-00003D000000}"/>
    <hyperlink ref="A64" r:id="rId63" xr:uid="{00000000-0004-0000-0D00-00003E000000}"/>
    <hyperlink ref="A65" r:id="rId64" xr:uid="{00000000-0004-0000-0D00-00003F000000}"/>
    <hyperlink ref="A66" r:id="rId65" xr:uid="{00000000-0004-0000-0D00-000040000000}"/>
    <hyperlink ref="A67" r:id="rId66" xr:uid="{00000000-0004-0000-0D00-000041000000}"/>
    <hyperlink ref="A68" r:id="rId67" xr:uid="{00000000-0004-0000-0D00-000042000000}"/>
    <hyperlink ref="A69" r:id="rId68" xr:uid="{00000000-0004-0000-0D00-000043000000}"/>
    <hyperlink ref="A70" r:id="rId69" xr:uid="{00000000-0004-0000-0D00-000044000000}"/>
    <hyperlink ref="A71" r:id="rId70" xr:uid="{00000000-0004-0000-0D00-000045000000}"/>
    <hyperlink ref="A72" r:id="rId71" xr:uid="{00000000-0004-0000-0D00-000046000000}"/>
    <hyperlink ref="A73" r:id="rId72" xr:uid="{00000000-0004-0000-0D00-000047000000}"/>
    <hyperlink ref="A74" r:id="rId73" xr:uid="{00000000-0004-0000-0D00-000048000000}"/>
    <hyperlink ref="A75" r:id="rId74" xr:uid="{00000000-0004-0000-0D00-000049000000}"/>
    <hyperlink ref="A76" r:id="rId75" xr:uid="{00000000-0004-0000-0D00-00004A000000}"/>
    <hyperlink ref="A77" r:id="rId76" xr:uid="{00000000-0004-0000-0D00-00004B000000}"/>
    <hyperlink ref="A78" r:id="rId77" xr:uid="{00000000-0004-0000-0D00-00004C000000}"/>
    <hyperlink ref="A79" r:id="rId78" xr:uid="{00000000-0004-0000-0D00-00004D000000}"/>
    <hyperlink ref="A80" r:id="rId79" xr:uid="{00000000-0004-0000-0D00-00004E000000}"/>
    <hyperlink ref="A81" r:id="rId80" xr:uid="{00000000-0004-0000-0D00-00004F000000}"/>
    <hyperlink ref="A82" r:id="rId81" xr:uid="{00000000-0004-0000-0D00-000050000000}"/>
    <hyperlink ref="A83" r:id="rId82" xr:uid="{00000000-0004-0000-0D00-000051000000}"/>
    <hyperlink ref="A84" r:id="rId83" xr:uid="{00000000-0004-0000-0D00-000052000000}"/>
    <hyperlink ref="A85" r:id="rId84" xr:uid="{00000000-0004-0000-0D00-000053000000}"/>
    <hyperlink ref="A86" r:id="rId85" xr:uid="{00000000-0004-0000-0D00-000054000000}"/>
    <hyperlink ref="A87" r:id="rId86" xr:uid="{00000000-0004-0000-0D00-000055000000}"/>
    <hyperlink ref="A88" r:id="rId87" xr:uid="{00000000-0004-0000-0D00-000056000000}"/>
    <hyperlink ref="A89" r:id="rId88" xr:uid="{00000000-0004-0000-0D00-000057000000}"/>
    <hyperlink ref="A90" r:id="rId89" xr:uid="{00000000-0004-0000-0D00-000058000000}"/>
    <hyperlink ref="A91" r:id="rId90" xr:uid="{00000000-0004-0000-0D00-000059000000}"/>
    <hyperlink ref="A92" r:id="rId91" xr:uid="{00000000-0004-0000-0D00-00005A000000}"/>
    <hyperlink ref="A93" r:id="rId92" xr:uid="{00000000-0004-0000-0D00-00005B000000}"/>
    <hyperlink ref="A94" r:id="rId93" xr:uid="{00000000-0004-0000-0D00-00005C000000}"/>
    <hyperlink ref="A95" r:id="rId94" xr:uid="{00000000-0004-0000-0D00-00005D000000}"/>
    <hyperlink ref="A97" r:id="rId95" xr:uid="{00000000-0004-0000-0D00-00005E000000}"/>
    <hyperlink ref="A98" r:id="rId96" xr:uid="{00000000-0004-0000-0D00-00005F000000}"/>
    <hyperlink ref="A99" r:id="rId97" xr:uid="{00000000-0004-0000-0D00-000060000000}"/>
    <hyperlink ref="A100" r:id="rId98" xr:uid="{00000000-0004-0000-0D00-000061000000}"/>
    <hyperlink ref="A101" r:id="rId99" xr:uid="{00000000-0004-0000-0D00-000062000000}"/>
    <hyperlink ref="A102" r:id="rId100" xr:uid="{00000000-0004-0000-0D00-000063000000}"/>
    <hyperlink ref="A103" r:id="rId101" xr:uid="{00000000-0004-0000-0D00-000064000000}"/>
    <hyperlink ref="A104" r:id="rId102" xr:uid="{00000000-0004-0000-0D00-000065000000}"/>
    <hyperlink ref="A105" r:id="rId103" xr:uid="{00000000-0004-0000-0D00-000066000000}"/>
    <hyperlink ref="A106" r:id="rId104" xr:uid="{00000000-0004-0000-0D00-000067000000}"/>
    <hyperlink ref="A107" r:id="rId105" xr:uid="{00000000-0004-0000-0D00-000068000000}"/>
    <hyperlink ref="A108" r:id="rId106" xr:uid="{00000000-0004-0000-0D00-000069000000}"/>
    <hyperlink ref="A109" r:id="rId107" xr:uid="{00000000-0004-0000-0D00-00006A000000}"/>
    <hyperlink ref="A110" r:id="rId108" xr:uid="{00000000-0004-0000-0D00-00006B000000}"/>
    <hyperlink ref="A111" r:id="rId109" xr:uid="{00000000-0004-0000-0D00-00006C000000}"/>
    <hyperlink ref="A112" r:id="rId110" xr:uid="{00000000-0004-0000-0D00-00006D000000}"/>
    <hyperlink ref="A113" r:id="rId111" xr:uid="{00000000-0004-0000-0D00-00006E000000}"/>
    <hyperlink ref="A114" r:id="rId112" xr:uid="{00000000-0004-0000-0D00-00006F000000}"/>
    <hyperlink ref="A115" r:id="rId113" xr:uid="{00000000-0004-0000-0D00-000070000000}"/>
    <hyperlink ref="A116" r:id="rId114" xr:uid="{00000000-0004-0000-0D00-000071000000}"/>
    <hyperlink ref="A117" r:id="rId115" xr:uid="{00000000-0004-0000-0D00-000072000000}"/>
    <hyperlink ref="A118" r:id="rId116" xr:uid="{00000000-0004-0000-0D00-000073000000}"/>
    <hyperlink ref="A119" r:id="rId117" xr:uid="{00000000-0004-0000-0D00-000074000000}"/>
    <hyperlink ref="A120" r:id="rId118" xr:uid="{00000000-0004-0000-0D00-000075000000}"/>
    <hyperlink ref="A121" r:id="rId119" xr:uid="{00000000-0004-0000-0D00-000076000000}"/>
    <hyperlink ref="A122" r:id="rId120" xr:uid="{00000000-0004-0000-0D00-000077000000}"/>
    <hyperlink ref="A123" r:id="rId121" xr:uid="{00000000-0004-0000-0D00-000078000000}"/>
    <hyperlink ref="A124" r:id="rId122" xr:uid="{00000000-0004-0000-0D00-000079000000}"/>
    <hyperlink ref="A125" r:id="rId123" xr:uid="{00000000-0004-0000-0D00-00007A000000}"/>
    <hyperlink ref="A126" r:id="rId124" xr:uid="{00000000-0004-0000-0D00-00007B000000}"/>
    <hyperlink ref="A127" r:id="rId125" xr:uid="{00000000-0004-0000-0D00-00007C000000}"/>
    <hyperlink ref="A128" r:id="rId126" xr:uid="{00000000-0004-0000-0D00-00007D000000}"/>
    <hyperlink ref="A129" r:id="rId127" xr:uid="{00000000-0004-0000-0D00-00007E000000}"/>
    <hyperlink ref="A130" r:id="rId128" xr:uid="{00000000-0004-0000-0D00-00007F000000}"/>
    <hyperlink ref="A131" r:id="rId129" xr:uid="{00000000-0004-0000-0D00-000080000000}"/>
    <hyperlink ref="A132" r:id="rId130" xr:uid="{00000000-0004-0000-0D00-000081000000}"/>
    <hyperlink ref="A133" r:id="rId131" xr:uid="{00000000-0004-0000-0D00-000082000000}"/>
    <hyperlink ref="A134" r:id="rId132" xr:uid="{00000000-0004-0000-0D00-000083000000}"/>
    <hyperlink ref="A135" r:id="rId133" xr:uid="{00000000-0004-0000-0D00-000084000000}"/>
    <hyperlink ref="A136" r:id="rId134" xr:uid="{00000000-0004-0000-0D00-000085000000}"/>
    <hyperlink ref="A137" r:id="rId135" xr:uid="{00000000-0004-0000-0D00-000086000000}"/>
    <hyperlink ref="A138" r:id="rId136" xr:uid="{00000000-0004-0000-0D00-000087000000}"/>
    <hyperlink ref="A139" r:id="rId137" xr:uid="{00000000-0004-0000-0D00-000088000000}"/>
    <hyperlink ref="A140" r:id="rId138" xr:uid="{00000000-0004-0000-0D00-000089000000}"/>
    <hyperlink ref="A141" r:id="rId139" xr:uid="{00000000-0004-0000-0D00-00008A000000}"/>
    <hyperlink ref="A142" r:id="rId140" xr:uid="{00000000-0004-0000-0D00-00008B000000}"/>
    <hyperlink ref="A143" r:id="rId141" xr:uid="{00000000-0004-0000-0D00-00008C000000}"/>
    <hyperlink ref="A144" r:id="rId142" xr:uid="{00000000-0004-0000-0D00-00008D000000}"/>
    <hyperlink ref="A145" r:id="rId143" xr:uid="{00000000-0004-0000-0D00-00008E000000}"/>
    <hyperlink ref="A146" r:id="rId144" xr:uid="{00000000-0004-0000-0D00-00008F000000}"/>
    <hyperlink ref="A147" r:id="rId145" xr:uid="{00000000-0004-0000-0D00-000090000000}"/>
    <hyperlink ref="A148" r:id="rId146" xr:uid="{00000000-0004-0000-0D00-000091000000}"/>
    <hyperlink ref="A149" r:id="rId147" xr:uid="{00000000-0004-0000-0D00-000092000000}"/>
    <hyperlink ref="A150" r:id="rId148" xr:uid="{00000000-0004-0000-0D00-000093000000}"/>
    <hyperlink ref="A151" r:id="rId149" xr:uid="{00000000-0004-0000-0D00-000094000000}"/>
    <hyperlink ref="A152" r:id="rId150" xr:uid="{00000000-0004-0000-0D00-000095000000}"/>
    <hyperlink ref="A153" r:id="rId151" xr:uid="{00000000-0004-0000-0D00-000096000000}"/>
    <hyperlink ref="A154" r:id="rId152" xr:uid="{00000000-0004-0000-0D00-000097000000}"/>
    <hyperlink ref="A155" r:id="rId153" xr:uid="{00000000-0004-0000-0D00-000098000000}"/>
    <hyperlink ref="A156" r:id="rId154" xr:uid="{00000000-0004-0000-0D00-000099000000}"/>
    <hyperlink ref="A157" r:id="rId155" xr:uid="{00000000-0004-0000-0D00-00009A000000}"/>
    <hyperlink ref="A158" r:id="rId156" xr:uid="{00000000-0004-0000-0D00-00009B000000}"/>
    <hyperlink ref="A159" r:id="rId157" xr:uid="{00000000-0004-0000-0D00-00009C000000}"/>
    <hyperlink ref="A160" r:id="rId158" xr:uid="{00000000-0004-0000-0D00-00009D000000}"/>
    <hyperlink ref="A161" r:id="rId159" xr:uid="{00000000-0004-0000-0D00-00009E000000}"/>
    <hyperlink ref="A162" r:id="rId160" xr:uid="{00000000-0004-0000-0D00-00009F000000}"/>
    <hyperlink ref="A163" r:id="rId161" xr:uid="{00000000-0004-0000-0D00-0000A0000000}"/>
    <hyperlink ref="A164" r:id="rId162" xr:uid="{00000000-0004-0000-0D00-0000A1000000}"/>
    <hyperlink ref="A165" r:id="rId163" xr:uid="{00000000-0004-0000-0D00-0000A2000000}"/>
    <hyperlink ref="A166" r:id="rId164" xr:uid="{00000000-0004-0000-0D00-0000A3000000}"/>
    <hyperlink ref="A167" r:id="rId165" xr:uid="{00000000-0004-0000-0D00-0000A4000000}"/>
    <hyperlink ref="A168" r:id="rId166" xr:uid="{00000000-0004-0000-0D00-0000A5000000}"/>
    <hyperlink ref="A169" r:id="rId167" xr:uid="{00000000-0004-0000-0D00-0000A6000000}"/>
    <hyperlink ref="A170" r:id="rId168" xr:uid="{00000000-0004-0000-0D00-0000A7000000}"/>
    <hyperlink ref="A171" r:id="rId169" xr:uid="{00000000-0004-0000-0D00-0000A8000000}"/>
    <hyperlink ref="A172" r:id="rId170" xr:uid="{00000000-0004-0000-0D00-0000A9000000}"/>
    <hyperlink ref="A173" r:id="rId171" xr:uid="{00000000-0004-0000-0D00-0000AA000000}"/>
    <hyperlink ref="A174" r:id="rId172" xr:uid="{00000000-0004-0000-0D00-0000AB000000}"/>
    <hyperlink ref="A175" r:id="rId173" xr:uid="{00000000-0004-0000-0D00-0000AC000000}"/>
    <hyperlink ref="A176" r:id="rId174" xr:uid="{00000000-0004-0000-0D00-0000AD000000}"/>
    <hyperlink ref="A177" r:id="rId175" xr:uid="{00000000-0004-0000-0D00-0000AE000000}"/>
    <hyperlink ref="A178" r:id="rId176" xr:uid="{00000000-0004-0000-0D00-0000AF000000}"/>
    <hyperlink ref="A179" r:id="rId177" xr:uid="{00000000-0004-0000-0D00-0000B0000000}"/>
    <hyperlink ref="A180" r:id="rId178" xr:uid="{00000000-0004-0000-0D00-0000B1000000}"/>
    <hyperlink ref="A181" r:id="rId179" xr:uid="{00000000-0004-0000-0D00-0000B2000000}"/>
    <hyperlink ref="A182" r:id="rId180" xr:uid="{00000000-0004-0000-0D00-0000B3000000}"/>
    <hyperlink ref="A183" r:id="rId181" xr:uid="{00000000-0004-0000-0D00-0000B4000000}"/>
    <hyperlink ref="A184" r:id="rId182" xr:uid="{00000000-0004-0000-0D00-0000B5000000}"/>
    <hyperlink ref="A185" r:id="rId183" xr:uid="{00000000-0004-0000-0D00-0000B6000000}"/>
    <hyperlink ref="A186" r:id="rId184" xr:uid="{00000000-0004-0000-0D00-0000B7000000}"/>
    <hyperlink ref="A187" r:id="rId185" xr:uid="{00000000-0004-0000-0D00-0000B8000000}"/>
    <hyperlink ref="A188" r:id="rId186" xr:uid="{00000000-0004-0000-0D00-0000B9000000}"/>
    <hyperlink ref="A189" r:id="rId187" xr:uid="{00000000-0004-0000-0D00-0000BA000000}"/>
    <hyperlink ref="A190" r:id="rId188" xr:uid="{00000000-0004-0000-0D00-0000BB000000}"/>
    <hyperlink ref="A191" r:id="rId189" xr:uid="{00000000-0004-0000-0D00-0000BC000000}"/>
    <hyperlink ref="A192" r:id="rId190" xr:uid="{00000000-0004-0000-0D00-0000BD000000}"/>
    <hyperlink ref="A193" r:id="rId191" xr:uid="{00000000-0004-0000-0D00-0000BE000000}"/>
    <hyperlink ref="A194" r:id="rId192" xr:uid="{00000000-0004-0000-0D00-0000BF000000}"/>
    <hyperlink ref="A195" r:id="rId193" xr:uid="{00000000-0004-0000-0D00-0000C0000000}"/>
    <hyperlink ref="A196" r:id="rId194" xr:uid="{00000000-0004-0000-0D00-0000C1000000}"/>
    <hyperlink ref="A197" r:id="rId195" xr:uid="{00000000-0004-0000-0D00-0000C2000000}"/>
    <hyperlink ref="A198" r:id="rId196" xr:uid="{00000000-0004-0000-0D00-0000C3000000}"/>
    <hyperlink ref="A199" r:id="rId197" xr:uid="{00000000-0004-0000-0D00-0000C4000000}"/>
    <hyperlink ref="A200" r:id="rId198" xr:uid="{00000000-0004-0000-0D00-0000C5000000}"/>
    <hyperlink ref="A201" r:id="rId199" xr:uid="{00000000-0004-0000-0D00-0000C6000000}"/>
    <hyperlink ref="A202" r:id="rId200" xr:uid="{00000000-0004-0000-0D00-0000C7000000}"/>
    <hyperlink ref="A203" r:id="rId201" xr:uid="{00000000-0004-0000-0D00-0000C8000000}"/>
    <hyperlink ref="A204" r:id="rId202" xr:uid="{00000000-0004-0000-0D00-0000C9000000}"/>
    <hyperlink ref="A205" r:id="rId203" xr:uid="{00000000-0004-0000-0D00-0000CA000000}"/>
    <hyperlink ref="A206" r:id="rId204" xr:uid="{00000000-0004-0000-0D00-0000CB000000}"/>
    <hyperlink ref="A207" r:id="rId205" xr:uid="{00000000-0004-0000-0D00-0000CC000000}"/>
    <hyperlink ref="A208" r:id="rId206" xr:uid="{00000000-0004-0000-0D00-0000CD000000}"/>
    <hyperlink ref="A209" r:id="rId207" xr:uid="{00000000-0004-0000-0D00-0000CE000000}"/>
    <hyperlink ref="A210" r:id="rId208" xr:uid="{00000000-0004-0000-0D00-0000CF000000}"/>
    <hyperlink ref="A211" r:id="rId209" xr:uid="{00000000-0004-0000-0D00-0000D0000000}"/>
    <hyperlink ref="A212" r:id="rId210" xr:uid="{00000000-0004-0000-0D00-0000D1000000}"/>
    <hyperlink ref="A213" r:id="rId211" xr:uid="{00000000-0004-0000-0D00-0000D2000000}"/>
    <hyperlink ref="A214" r:id="rId212" xr:uid="{00000000-0004-0000-0D00-0000D3000000}"/>
    <hyperlink ref="A215" r:id="rId213" xr:uid="{00000000-0004-0000-0D00-0000D4000000}"/>
    <hyperlink ref="A216" r:id="rId214" xr:uid="{00000000-0004-0000-0D00-0000D5000000}"/>
    <hyperlink ref="A217" r:id="rId215" xr:uid="{00000000-0004-0000-0D00-0000D6000000}"/>
    <hyperlink ref="A218" r:id="rId216" xr:uid="{00000000-0004-0000-0D00-0000D7000000}"/>
    <hyperlink ref="A219" r:id="rId217" xr:uid="{00000000-0004-0000-0D00-0000D8000000}"/>
    <hyperlink ref="A220" r:id="rId218" xr:uid="{00000000-0004-0000-0D00-0000D9000000}"/>
    <hyperlink ref="A221" r:id="rId219" xr:uid="{00000000-0004-0000-0D00-0000DA000000}"/>
    <hyperlink ref="A222" r:id="rId220" xr:uid="{00000000-0004-0000-0D00-0000DB000000}"/>
    <hyperlink ref="A223" r:id="rId221" xr:uid="{00000000-0004-0000-0D00-0000DC000000}"/>
    <hyperlink ref="A224" r:id="rId222" xr:uid="{00000000-0004-0000-0D00-0000DD000000}"/>
    <hyperlink ref="A225" r:id="rId223" xr:uid="{00000000-0004-0000-0D00-0000DE000000}"/>
    <hyperlink ref="A226" r:id="rId224" xr:uid="{00000000-0004-0000-0D00-0000DF000000}"/>
    <hyperlink ref="A227" r:id="rId225" xr:uid="{00000000-0004-0000-0D00-0000E0000000}"/>
    <hyperlink ref="A228" r:id="rId226" xr:uid="{00000000-0004-0000-0D00-0000E1000000}"/>
    <hyperlink ref="A229" r:id="rId227" xr:uid="{00000000-0004-0000-0D00-0000E2000000}"/>
    <hyperlink ref="A230" r:id="rId228" xr:uid="{00000000-0004-0000-0D00-0000E3000000}"/>
    <hyperlink ref="A231" r:id="rId229" xr:uid="{00000000-0004-0000-0D00-0000E4000000}"/>
    <hyperlink ref="A232" r:id="rId230" xr:uid="{00000000-0004-0000-0D00-0000E5000000}"/>
    <hyperlink ref="A233" r:id="rId231" xr:uid="{00000000-0004-0000-0D00-0000E6000000}"/>
    <hyperlink ref="A234" r:id="rId232" xr:uid="{00000000-0004-0000-0D00-0000E7000000}"/>
    <hyperlink ref="A235" r:id="rId233" xr:uid="{00000000-0004-0000-0D00-0000E8000000}"/>
    <hyperlink ref="A237" r:id="rId234" xr:uid="{00000000-0004-0000-0D00-0000E9000000}"/>
    <hyperlink ref="A238" r:id="rId235" xr:uid="{00000000-0004-0000-0D00-0000EA000000}"/>
    <hyperlink ref="A239" r:id="rId236" xr:uid="{00000000-0004-0000-0D00-0000EB000000}"/>
    <hyperlink ref="A240" r:id="rId237" xr:uid="{00000000-0004-0000-0D00-0000EC000000}"/>
    <hyperlink ref="A241" r:id="rId238" xr:uid="{00000000-0004-0000-0D00-0000ED000000}"/>
    <hyperlink ref="A242" r:id="rId239" xr:uid="{00000000-0004-0000-0D00-0000EE000000}"/>
    <hyperlink ref="A243" r:id="rId240" xr:uid="{00000000-0004-0000-0D00-0000EF000000}"/>
    <hyperlink ref="A244" r:id="rId241" xr:uid="{00000000-0004-0000-0D00-0000F0000000}"/>
    <hyperlink ref="A245" r:id="rId242" xr:uid="{00000000-0004-0000-0D00-0000F1000000}"/>
    <hyperlink ref="A246" r:id="rId243" xr:uid="{00000000-0004-0000-0D00-0000F2000000}"/>
    <hyperlink ref="A247" r:id="rId244" xr:uid="{00000000-0004-0000-0D00-0000F3000000}"/>
    <hyperlink ref="A248" r:id="rId245" xr:uid="{00000000-0004-0000-0D00-0000F4000000}"/>
    <hyperlink ref="A249" r:id="rId246" xr:uid="{00000000-0004-0000-0D00-0000F5000000}"/>
    <hyperlink ref="A250" r:id="rId247" xr:uid="{00000000-0004-0000-0D00-0000F6000000}"/>
    <hyperlink ref="A251" r:id="rId248" xr:uid="{00000000-0004-0000-0D00-0000F7000000}"/>
    <hyperlink ref="A252" r:id="rId249" xr:uid="{00000000-0004-0000-0D00-0000F8000000}"/>
    <hyperlink ref="A253" r:id="rId250" xr:uid="{00000000-0004-0000-0D00-0000F9000000}"/>
    <hyperlink ref="A254" r:id="rId251" xr:uid="{00000000-0004-0000-0D00-0000FA000000}"/>
    <hyperlink ref="A255" r:id="rId252" xr:uid="{00000000-0004-0000-0D00-0000FB000000}"/>
    <hyperlink ref="A256" r:id="rId253" xr:uid="{00000000-0004-0000-0D00-0000FC000000}"/>
    <hyperlink ref="A257" r:id="rId254" xr:uid="{00000000-0004-0000-0D00-0000FD000000}"/>
    <hyperlink ref="A258" r:id="rId255" xr:uid="{00000000-0004-0000-0D00-0000FE000000}"/>
    <hyperlink ref="A259" r:id="rId256" xr:uid="{00000000-0004-0000-0D00-0000FF000000}"/>
    <hyperlink ref="A260" r:id="rId257" xr:uid="{00000000-0004-0000-0D00-000000010000}"/>
    <hyperlink ref="A261" r:id="rId258" xr:uid="{00000000-0004-0000-0D00-000001010000}"/>
    <hyperlink ref="A262" r:id="rId259" xr:uid="{00000000-0004-0000-0D00-000002010000}"/>
    <hyperlink ref="A263" r:id="rId260" xr:uid="{00000000-0004-0000-0D00-000003010000}"/>
    <hyperlink ref="A264" r:id="rId261" xr:uid="{00000000-0004-0000-0D00-000004010000}"/>
    <hyperlink ref="A265" r:id="rId262" xr:uid="{00000000-0004-0000-0D00-000005010000}"/>
    <hyperlink ref="A266" r:id="rId263" xr:uid="{00000000-0004-0000-0D00-000006010000}"/>
    <hyperlink ref="A267" r:id="rId264" xr:uid="{00000000-0004-0000-0D00-000007010000}"/>
    <hyperlink ref="A268" r:id="rId265" xr:uid="{00000000-0004-0000-0D00-000008010000}"/>
    <hyperlink ref="A269" r:id="rId266" xr:uid="{00000000-0004-0000-0D00-000009010000}"/>
    <hyperlink ref="A270" r:id="rId267" xr:uid="{00000000-0004-0000-0D00-00000A010000}"/>
    <hyperlink ref="A271" r:id="rId268" xr:uid="{00000000-0004-0000-0D00-00000B010000}"/>
    <hyperlink ref="A272" r:id="rId269" xr:uid="{00000000-0004-0000-0D00-00000C010000}"/>
    <hyperlink ref="A273" r:id="rId270" xr:uid="{00000000-0004-0000-0D00-00000D010000}"/>
    <hyperlink ref="A274" r:id="rId271" xr:uid="{00000000-0004-0000-0D00-00000E010000}"/>
    <hyperlink ref="A275" r:id="rId272" xr:uid="{00000000-0004-0000-0D00-00000F010000}"/>
    <hyperlink ref="A276" r:id="rId273" xr:uid="{00000000-0004-0000-0D00-000010010000}"/>
    <hyperlink ref="A277" r:id="rId274" xr:uid="{00000000-0004-0000-0D00-000011010000}"/>
    <hyperlink ref="A278" r:id="rId275" xr:uid="{00000000-0004-0000-0D00-000012010000}"/>
    <hyperlink ref="A279" r:id="rId276" xr:uid="{00000000-0004-0000-0D00-000013010000}"/>
    <hyperlink ref="A280" r:id="rId277" xr:uid="{00000000-0004-0000-0D00-000014010000}"/>
    <hyperlink ref="A281" r:id="rId278" xr:uid="{00000000-0004-0000-0D00-000015010000}"/>
    <hyperlink ref="A282" r:id="rId279" xr:uid="{00000000-0004-0000-0D00-000016010000}"/>
    <hyperlink ref="A283" r:id="rId280" xr:uid="{00000000-0004-0000-0D00-000017010000}"/>
    <hyperlink ref="A284" r:id="rId281" xr:uid="{00000000-0004-0000-0D00-000018010000}"/>
    <hyperlink ref="A285" r:id="rId282" xr:uid="{00000000-0004-0000-0D00-000019010000}"/>
    <hyperlink ref="A286" r:id="rId283" xr:uid="{00000000-0004-0000-0D00-00001A010000}"/>
    <hyperlink ref="A287" r:id="rId284" xr:uid="{00000000-0004-0000-0D00-00001B010000}"/>
    <hyperlink ref="A288" r:id="rId285" xr:uid="{00000000-0004-0000-0D00-00001C010000}"/>
    <hyperlink ref="A289" r:id="rId286" xr:uid="{00000000-0004-0000-0D00-00001D010000}"/>
    <hyperlink ref="A290" r:id="rId287" xr:uid="{00000000-0004-0000-0D00-00001E010000}"/>
    <hyperlink ref="A291" r:id="rId288" xr:uid="{00000000-0004-0000-0D00-00001F010000}"/>
    <hyperlink ref="A292" r:id="rId289" xr:uid="{00000000-0004-0000-0D00-000020010000}"/>
    <hyperlink ref="A293" r:id="rId290" xr:uid="{00000000-0004-0000-0D00-000021010000}"/>
    <hyperlink ref="A294" r:id="rId291" xr:uid="{00000000-0004-0000-0D00-00002201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694"/>
  <sheetViews>
    <sheetView workbookViewId="0"/>
  </sheetViews>
  <sheetFormatPr baseColWidth="10" defaultColWidth="12.6640625" defaultRowHeight="15.75" customHeight="1"/>
  <cols>
    <col min="1" max="1" width="63" customWidth="1"/>
  </cols>
  <sheetData>
    <row r="1" spans="1:2">
      <c r="A1" s="81" t="s">
        <v>264</v>
      </c>
      <c r="B1" s="11" t="s">
        <v>269</v>
      </c>
    </row>
    <row r="2" spans="1:2">
      <c r="A2" s="79" t="s">
        <v>412</v>
      </c>
      <c r="B2" s="7">
        <v>10</v>
      </c>
    </row>
    <row r="3" spans="1:2">
      <c r="A3" s="79" t="s">
        <v>305</v>
      </c>
      <c r="B3" s="7">
        <v>8</v>
      </c>
    </row>
    <row r="4" spans="1:2">
      <c r="A4" s="79" t="s">
        <v>384</v>
      </c>
      <c r="B4" s="7">
        <v>8</v>
      </c>
    </row>
    <row r="5" spans="1:2">
      <c r="A5" s="79" t="s">
        <v>314</v>
      </c>
      <c r="B5" s="7">
        <v>6</v>
      </c>
    </row>
    <row r="6" spans="1:2">
      <c r="A6" s="79" t="s">
        <v>373</v>
      </c>
      <c r="B6" s="7">
        <v>6</v>
      </c>
    </row>
    <row r="7" spans="1:2">
      <c r="A7" s="79" t="s">
        <v>374</v>
      </c>
      <c r="B7" s="7">
        <v>6</v>
      </c>
    </row>
    <row r="8" spans="1:2">
      <c r="A8" s="79" t="s">
        <v>377</v>
      </c>
      <c r="B8" s="7">
        <v>6</v>
      </c>
    </row>
    <row r="9" spans="1:2">
      <c r="A9" s="79" t="s">
        <v>386</v>
      </c>
      <c r="B9" s="7">
        <v>6</v>
      </c>
    </row>
    <row r="10" spans="1:2">
      <c r="A10" s="79" t="s">
        <v>320</v>
      </c>
      <c r="B10" s="7">
        <v>5</v>
      </c>
    </row>
    <row r="11" spans="1:2">
      <c r="A11" s="79" t="s">
        <v>341</v>
      </c>
      <c r="B11" s="7">
        <v>4</v>
      </c>
    </row>
    <row r="12" spans="1:2">
      <c r="A12" s="79" t="s">
        <v>383</v>
      </c>
      <c r="B12" s="7">
        <v>4</v>
      </c>
    </row>
    <row r="13" spans="1:2">
      <c r="A13" s="79" t="s">
        <v>411</v>
      </c>
      <c r="B13" s="7">
        <v>4</v>
      </c>
    </row>
    <row r="14" spans="1:2">
      <c r="A14" s="79" t="s">
        <v>275</v>
      </c>
      <c r="B14" s="7">
        <v>3</v>
      </c>
    </row>
    <row r="15" spans="1:2">
      <c r="A15" s="79" t="s">
        <v>301</v>
      </c>
      <c r="B15" s="7">
        <v>3</v>
      </c>
    </row>
    <row r="16" spans="1:2">
      <c r="A16" s="79" t="s">
        <v>306</v>
      </c>
      <c r="B16" s="7">
        <v>3</v>
      </c>
    </row>
    <row r="17" spans="1:2">
      <c r="A17" s="79" t="s">
        <v>324</v>
      </c>
      <c r="B17" s="7">
        <v>3</v>
      </c>
    </row>
    <row r="18" spans="1:2">
      <c r="A18" s="79" t="s">
        <v>340</v>
      </c>
      <c r="B18" s="7">
        <v>3</v>
      </c>
    </row>
    <row r="19" spans="1:2">
      <c r="A19" s="79" t="s">
        <v>372</v>
      </c>
      <c r="B19" s="7">
        <v>3</v>
      </c>
    </row>
    <row r="20" spans="1:2">
      <c r="A20" s="79" t="s">
        <v>389</v>
      </c>
      <c r="B20" s="7">
        <v>3</v>
      </c>
    </row>
    <row r="21" spans="1:2">
      <c r="A21" s="79" t="s">
        <v>423</v>
      </c>
      <c r="B21" s="7">
        <v>3</v>
      </c>
    </row>
    <row r="22" spans="1:2">
      <c r="A22" s="79" t="s">
        <v>533</v>
      </c>
      <c r="B22" s="7">
        <v>3</v>
      </c>
    </row>
    <row r="23" spans="1:2">
      <c r="A23" s="79" t="s">
        <v>549</v>
      </c>
      <c r="B23" s="7">
        <v>3</v>
      </c>
    </row>
    <row r="24" spans="1:2">
      <c r="A24" s="79" t="s">
        <v>550</v>
      </c>
      <c r="B24" s="7">
        <v>3</v>
      </c>
    </row>
    <row r="25" spans="1:2">
      <c r="A25" s="79" t="s">
        <v>553</v>
      </c>
      <c r="B25" s="7">
        <v>3</v>
      </c>
    </row>
    <row r="26" spans="1:2">
      <c r="A26" s="79" t="s">
        <v>278</v>
      </c>
      <c r="B26" s="12">
        <v>2</v>
      </c>
    </row>
    <row r="27" spans="1:2">
      <c r="A27" s="79" t="s">
        <v>281</v>
      </c>
      <c r="B27" s="12">
        <v>2</v>
      </c>
    </row>
    <row r="28" spans="1:2">
      <c r="A28" s="79" t="s">
        <v>283</v>
      </c>
      <c r="B28" s="12">
        <v>2</v>
      </c>
    </row>
    <row r="29" spans="1:2">
      <c r="A29" s="79" t="s">
        <v>285</v>
      </c>
      <c r="B29" s="12">
        <v>2</v>
      </c>
    </row>
    <row r="30" spans="1:2">
      <c r="A30" s="79" t="s">
        <v>343</v>
      </c>
      <c r="B30" s="12">
        <v>2</v>
      </c>
    </row>
    <row r="31" spans="1:2">
      <c r="A31" s="79" t="s">
        <v>375</v>
      </c>
      <c r="B31" s="12">
        <v>2</v>
      </c>
    </row>
    <row r="32" spans="1:2">
      <c r="A32" s="79" t="s">
        <v>388</v>
      </c>
      <c r="B32" s="12">
        <v>2</v>
      </c>
    </row>
    <row r="33" spans="1:2">
      <c r="A33" s="79" t="s">
        <v>392</v>
      </c>
      <c r="B33" s="12">
        <v>2</v>
      </c>
    </row>
    <row r="34" spans="1:2">
      <c r="A34" s="79" t="s">
        <v>424</v>
      </c>
      <c r="B34" s="12">
        <v>2</v>
      </c>
    </row>
    <row r="35" spans="1:2">
      <c r="A35" s="79" t="s">
        <v>434</v>
      </c>
      <c r="B35" s="12">
        <v>2</v>
      </c>
    </row>
    <row r="36" spans="1:2">
      <c r="A36" s="79" t="s">
        <v>454</v>
      </c>
      <c r="B36" s="12">
        <v>2</v>
      </c>
    </row>
    <row r="37" spans="1:2">
      <c r="A37" s="79" t="s">
        <v>456</v>
      </c>
      <c r="B37" s="12">
        <v>2</v>
      </c>
    </row>
    <row r="38" spans="1:2">
      <c r="A38" s="79" t="s">
        <v>464</v>
      </c>
      <c r="B38" s="12">
        <v>2</v>
      </c>
    </row>
    <row r="39" spans="1:2">
      <c r="A39" s="79" t="s">
        <v>466</v>
      </c>
      <c r="B39" s="12">
        <v>2</v>
      </c>
    </row>
    <row r="40" spans="1:2">
      <c r="A40" s="79" t="s">
        <v>472</v>
      </c>
      <c r="B40" s="12">
        <v>2</v>
      </c>
    </row>
    <row r="41" spans="1:2">
      <c r="A41" s="79" t="s">
        <v>492</v>
      </c>
      <c r="B41" s="12">
        <v>2</v>
      </c>
    </row>
    <row r="42" spans="1:2">
      <c r="A42" s="79" t="s">
        <v>494</v>
      </c>
      <c r="B42" s="12">
        <v>2</v>
      </c>
    </row>
    <row r="43" spans="1:2">
      <c r="A43" s="79" t="s">
        <v>500</v>
      </c>
      <c r="B43" s="12">
        <v>2</v>
      </c>
    </row>
    <row r="44" spans="1:2">
      <c r="A44" s="79" t="s">
        <v>502</v>
      </c>
      <c r="B44" s="12">
        <v>2</v>
      </c>
    </row>
    <row r="45" spans="1:2">
      <c r="A45" s="79" t="s">
        <v>508</v>
      </c>
      <c r="B45" s="12">
        <v>2</v>
      </c>
    </row>
    <row r="46" spans="1:2">
      <c r="A46" s="79" t="s">
        <v>515</v>
      </c>
      <c r="B46" s="12">
        <v>2</v>
      </c>
    </row>
    <row r="47" spans="1:2">
      <c r="A47" s="79" t="s">
        <v>518</v>
      </c>
      <c r="B47" s="12">
        <v>2</v>
      </c>
    </row>
    <row r="48" spans="1:2">
      <c r="A48" s="79" t="s">
        <v>536</v>
      </c>
      <c r="B48" s="12">
        <v>2</v>
      </c>
    </row>
    <row r="49" spans="1:2">
      <c r="A49" s="79" t="s">
        <v>548</v>
      </c>
      <c r="B49" s="12">
        <v>2</v>
      </c>
    </row>
    <row r="50" spans="1:2">
      <c r="A50" s="79" t="s">
        <v>551</v>
      </c>
      <c r="B50" s="12">
        <v>2</v>
      </c>
    </row>
    <row r="51" spans="1:2">
      <c r="A51" s="79" t="s">
        <v>554</v>
      </c>
      <c r="B51" s="12">
        <v>2</v>
      </c>
    </row>
    <row r="52" spans="1:2">
      <c r="A52" s="79" t="s">
        <v>270</v>
      </c>
      <c r="B52" s="12">
        <v>1</v>
      </c>
    </row>
    <row r="53" spans="1:2">
      <c r="A53" s="79" t="s">
        <v>271</v>
      </c>
      <c r="B53" s="12">
        <v>1</v>
      </c>
    </row>
    <row r="54" spans="1:2">
      <c r="A54" s="79" t="s">
        <v>272</v>
      </c>
      <c r="B54" s="12">
        <v>1</v>
      </c>
    </row>
    <row r="55" spans="1:2">
      <c r="A55" s="79" t="s">
        <v>273</v>
      </c>
      <c r="B55" s="12">
        <v>1</v>
      </c>
    </row>
    <row r="56" spans="1:2">
      <c r="A56" s="79" t="s">
        <v>274</v>
      </c>
      <c r="B56" s="12">
        <v>1</v>
      </c>
    </row>
    <row r="57" spans="1:2">
      <c r="A57" s="79" t="s">
        <v>276</v>
      </c>
      <c r="B57" s="12">
        <v>1</v>
      </c>
    </row>
    <row r="58" spans="1:2">
      <c r="A58" s="79" t="s">
        <v>277</v>
      </c>
      <c r="B58" s="12">
        <v>1</v>
      </c>
    </row>
    <row r="59" spans="1:2">
      <c r="A59" s="79" t="s">
        <v>279</v>
      </c>
      <c r="B59" s="12">
        <v>1</v>
      </c>
    </row>
    <row r="60" spans="1:2">
      <c r="A60" s="79" t="s">
        <v>280</v>
      </c>
      <c r="B60" s="12">
        <v>1</v>
      </c>
    </row>
    <row r="61" spans="1:2">
      <c r="A61" s="79" t="s">
        <v>282</v>
      </c>
      <c r="B61" s="12">
        <v>1</v>
      </c>
    </row>
    <row r="62" spans="1:2">
      <c r="A62" s="79" t="s">
        <v>284</v>
      </c>
      <c r="B62" s="12">
        <v>1</v>
      </c>
    </row>
    <row r="63" spans="1:2">
      <c r="A63" s="79" t="s">
        <v>286</v>
      </c>
      <c r="B63" s="12">
        <v>1</v>
      </c>
    </row>
    <row r="64" spans="1:2">
      <c r="A64" s="79" t="s">
        <v>287</v>
      </c>
      <c r="B64" s="12">
        <v>1</v>
      </c>
    </row>
    <row r="65" spans="1:2">
      <c r="A65" s="79" t="s">
        <v>288</v>
      </c>
      <c r="B65" s="12">
        <v>1</v>
      </c>
    </row>
    <row r="66" spans="1:2">
      <c r="A66" s="79" t="s">
        <v>289</v>
      </c>
      <c r="B66" s="12">
        <v>1</v>
      </c>
    </row>
    <row r="67" spans="1:2">
      <c r="A67" s="79" t="s">
        <v>290</v>
      </c>
      <c r="B67" s="12">
        <v>1</v>
      </c>
    </row>
    <row r="68" spans="1:2">
      <c r="A68" s="79" t="s">
        <v>291</v>
      </c>
      <c r="B68" s="12">
        <v>1</v>
      </c>
    </row>
    <row r="69" spans="1:2">
      <c r="A69" s="79" t="s">
        <v>292</v>
      </c>
      <c r="B69" s="12">
        <v>1</v>
      </c>
    </row>
    <row r="70" spans="1:2">
      <c r="A70" s="79" t="s">
        <v>293</v>
      </c>
      <c r="B70" s="12">
        <v>1</v>
      </c>
    </row>
    <row r="71" spans="1:2">
      <c r="A71" s="79" t="s">
        <v>294</v>
      </c>
      <c r="B71" s="12">
        <v>1</v>
      </c>
    </row>
    <row r="72" spans="1:2">
      <c r="A72" s="79" t="s">
        <v>295</v>
      </c>
      <c r="B72" s="12">
        <v>1</v>
      </c>
    </row>
    <row r="73" spans="1:2">
      <c r="A73" s="79" t="s">
        <v>296</v>
      </c>
      <c r="B73" s="12">
        <v>1</v>
      </c>
    </row>
    <row r="74" spans="1:2">
      <c r="A74" s="79" t="s">
        <v>297</v>
      </c>
      <c r="B74" s="12">
        <v>1</v>
      </c>
    </row>
    <row r="75" spans="1:2">
      <c r="A75" s="79" t="s">
        <v>298</v>
      </c>
      <c r="B75" s="12">
        <v>1</v>
      </c>
    </row>
    <row r="76" spans="1:2">
      <c r="A76" s="79" t="s">
        <v>299</v>
      </c>
      <c r="B76" s="12">
        <v>1</v>
      </c>
    </row>
    <row r="77" spans="1:2">
      <c r="A77" s="79" t="s">
        <v>300</v>
      </c>
      <c r="B77" s="12">
        <v>1</v>
      </c>
    </row>
    <row r="78" spans="1:2">
      <c r="A78" s="79" t="s">
        <v>302</v>
      </c>
      <c r="B78" s="12">
        <v>1</v>
      </c>
    </row>
    <row r="79" spans="1:2">
      <c r="A79" s="79" t="s">
        <v>303</v>
      </c>
      <c r="B79" s="12">
        <v>1</v>
      </c>
    </row>
    <row r="80" spans="1:2">
      <c r="A80" s="79" t="s">
        <v>304</v>
      </c>
      <c r="B80" s="12">
        <v>1</v>
      </c>
    </row>
    <row r="81" spans="1:2">
      <c r="A81" s="79" t="s">
        <v>307</v>
      </c>
      <c r="B81" s="12">
        <v>1</v>
      </c>
    </row>
    <row r="82" spans="1:2">
      <c r="A82" s="79" t="s">
        <v>308</v>
      </c>
      <c r="B82" s="12">
        <v>1</v>
      </c>
    </row>
    <row r="83" spans="1:2">
      <c r="A83" s="79" t="s">
        <v>309</v>
      </c>
      <c r="B83" s="12">
        <v>1</v>
      </c>
    </row>
    <row r="84" spans="1:2">
      <c r="A84" s="79" t="s">
        <v>310</v>
      </c>
      <c r="B84" s="12">
        <v>1</v>
      </c>
    </row>
    <row r="85" spans="1:2">
      <c r="A85" s="79" t="s">
        <v>311</v>
      </c>
      <c r="B85" s="12">
        <v>1</v>
      </c>
    </row>
    <row r="86" spans="1:2">
      <c r="A86" s="79" t="s">
        <v>312</v>
      </c>
      <c r="B86" s="12">
        <v>1</v>
      </c>
    </row>
    <row r="87" spans="1:2">
      <c r="A87" s="79" t="s">
        <v>313</v>
      </c>
      <c r="B87" s="12">
        <v>1</v>
      </c>
    </row>
    <row r="88" spans="1:2">
      <c r="A88" s="79" t="s">
        <v>315</v>
      </c>
      <c r="B88" s="12">
        <v>1</v>
      </c>
    </row>
    <row r="89" spans="1:2">
      <c r="A89" s="79" t="s">
        <v>316</v>
      </c>
      <c r="B89" s="12">
        <v>1</v>
      </c>
    </row>
    <row r="90" spans="1:2">
      <c r="A90" s="79" t="s">
        <v>317</v>
      </c>
      <c r="B90" s="12">
        <v>1</v>
      </c>
    </row>
    <row r="91" spans="1:2">
      <c r="A91" s="79" t="s">
        <v>318</v>
      </c>
      <c r="B91" s="12">
        <v>1</v>
      </c>
    </row>
    <row r="92" spans="1:2">
      <c r="A92" s="79" t="s">
        <v>319</v>
      </c>
      <c r="B92" s="12">
        <v>1</v>
      </c>
    </row>
    <row r="93" spans="1:2">
      <c r="A93" s="79" t="s">
        <v>321</v>
      </c>
      <c r="B93" s="12">
        <v>1</v>
      </c>
    </row>
    <row r="94" spans="1:2">
      <c r="A94" s="79" t="s">
        <v>322</v>
      </c>
      <c r="B94" s="12">
        <v>1</v>
      </c>
    </row>
    <row r="95" spans="1:2">
      <c r="A95" s="79" t="s">
        <v>323</v>
      </c>
      <c r="B95" s="12">
        <v>1</v>
      </c>
    </row>
    <row r="96" spans="1:2">
      <c r="A96" s="79" t="s">
        <v>325</v>
      </c>
      <c r="B96" s="12">
        <v>1</v>
      </c>
    </row>
    <row r="97" spans="1:2">
      <c r="A97" s="79" t="s">
        <v>326</v>
      </c>
      <c r="B97" s="12">
        <v>1</v>
      </c>
    </row>
    <row r="98" spans="1:2">
      <c r="A98" s="79" t="s">
        <v>327</v>
      </c>
      <c r="B98" s="12">
        <v>1</v>
      </c>
    </row>
    <row r="99" spans="1:2">
      <c r="A99" s="79" t="s">
        <v>328</v>
      </c>
      <c r="B99" s="12">
        <v>1</v>
      </c>
    </row>
    <row r="100" spans="1:2">
      <c r="A100" s="79" t="s">
        <v>329</v>
      </c>
      <c r="B100" s="12">
        <v>1</v>
      </c>
    </row>
    <row r="101" spans="1:2">
      <c r="A101" s="79" t="s">
        <v>330</v>
      </c>
      <c r="B101" s="12">
        <v>1</v>
      </c>
    </row>
    <row r="102" spans="1:2">
      <c r="A102" s="79" t="s">
        <v>331</v>
      </c>
      <c r="B102" s="12">
        <v>1</v>
      </c>
    </row>
    <row r="103" spans="1:2">
      <c r="A103" s="79" t="s">
        <v>332</v>
      </c>
      <c r="B103" s="12">
        <v>1</v>
      </c>
    </row>
    <row r="104" spans="1:2">
      <c r="A104" s="79" t="s">
        <v>333</v>
      </c>
      <c r="B104" s="12">
        <v>1</v>
      </c>
    </row>
    <row r="105" spans="1:2">
      <c r="A105" s="79" t="s">
        <v>334</v>
      </c>
      <c r="B105" s="12">
        <v>1</v>
      </c>
    </row>
    <row r="106" spans="1:2">
      <c r="A106" s="79" t="s">
        <v>335</v>
      </c>
      <c r="B106" s="12">
        <v>1</v>
      </c>
    </row>
    <row r="107" spans="1:2">
      <c r="A107" s="79" t="s">
        <v>336</v>
      </c>
      <c r="B107" s="12">
        <v>1</v>
      </c>
    </row>
    <row r="108" spans="1:2">
      <c r="A108" s="79" t="s">
        <v>337</v>
      </c>
      <c r="B108" s="12">
        <v>1</v>
      </c>
    </row>
    <row r="109" spans="1:2">
      <c r="A109" s="79" t="s">
        <v>338</v>
      </c>
      <c r="B109" s="12">
        <v>1</v>
      </c>
    </row>
    <row r="110" spans="1:2">
      <c r="A110" s="79" t="s">
        <v>339</v>
      </c>
      <c r="B110" s="12">
        <v>1</v>
      </c>
    </row>
    <row r="111" spans="1:2">
      <c r="A111" s="79" t="s">
        <v>342</v>
      </c>
      <c r="B111" s="12">
        <v>1</v>
      </c>
    </row>
    <row r="112" spans="1:2">
      <c r="A112" s="79" t="s">
        <v>344</v>
      </c>
      <c r="B112" s="12">
        <v>1</v>
      </c>
    </row>
    <row r="113" spans="1:2">
      <c r="A113" s="79" t="s">
        <v>345</v>
      </c>
      <c r="B113" s="12">
        <v>1</v>
      </c>
    </row>
    <row r="114" spans="1:2">
      <c r="A114" s="79" t="s">
        <v>346</v>
      </c>
      <c r="B114" s="12">
        <v>1</v>
      </c>
    </row>
    <row r="115" spans="1:2">
      <c r="A115" s="79" t="s">
        <v>347</v>
      </c>
      <c r="B115" s="12">
        <v>1</v>
      </c>
    </row>
    <row r="116" spans="1:2">
      <c r="A116" s="79" t="s">
        <v>348</v>
      </c>
      <c r="B116" s="12">
        <v>1</v>
      </c>
    </row>
    <row r="117" spans="1:2">
      <c r="A117" s="79" t="s">
        <v>349</v>
      </c>
      <c r="B117" s="12">
        <v>1</v>
      </c>
    </row>
    <row r="118" spans="1:2">
      <c r="A118" s="79" t="s">
        <v>350</v>
      </c>
      <c r="B118" s="12">
        <v>1</v>
      </c>
    </row>
    <row r="119" spans="1:2">
      <c r="A119" s="79" t="s">
        <v>351</v>
      </c>
      <c r="B119" s="12">
        <v>1</v>
      </c>
    </row>
    <row r="120" spans="1:2">
      <c r="A120" s="79" t="s">
        <v>352</v>
      </c>
      <c r="B120" s="12">
        <v>1</v>
      </c>
    </row>
    <row r="121" spans="1:2">
      <c r="A121" s="79" t="s">
        <v>353</v>
      </c>
      <c r="B121" s="12">
        <v>1</v>
      </c>
    </row>
    <row r="122" spans="1:2">
      <c r="A122" s="79" t="s">
        <v>354</v>
      </c>
      <c r="B122" s="12">
        <v>1</v>
      </c>
    </row>
    <row r="123" spans="1:2">
      <c r="A123" s="79" t="s">
        <v>355</v>
      </c>
      <c r="B123" s="12">
        <v>1</v>
      </c>
    </row>
    <row r="124" spans="1:2">
      <c r="A124" s="79" t="s">
        <v>356</v>
      </c>
      <c r="B124" s="12">
        <v>1</v>
      </c>
    </row>
    <row r="125" spans="1:2">
      <c r="A125" s="79" t="s">
        <v>357</v>
      </c>
      <c r="B125" s="12">
        <v>1</v>
      </c>
    </row>
    <row r="126" spans="1:2">
      <c r="A126" s="79" t="s">
        <v>358</v>
      </c>
      <c r="B126" s="12">
        <v>1</v>
      </c>
    </row>
    <row r="127" spans="1:2">
      <c r="A127" s="79" t="s">
        <v>359</v>
      </c>
      <c r="B127" s="12">
        <v>1</v>
      </c>
    </row>
    <row r="128" spans="1:2">
      <c r="A128" s="79" t="s">
        <v>360</v>
      </c>
      <c r="B128" s="12">
        <v>1</v>
      </c>
    </row>
    <row r="129" spans="1:2">
      <c r="A129" s="79" t="s">
        <v>361</v>
      </c>
      <c r="B129" s="12">
        <v>1</v>
      </c>
    </row>
    <row r="130" spans="1:2">
      <c r="A130" s="79" t="s">
        <v>362</v>
      </c>
      <c r="B130" s="12">
        <v>1</v>
      </c>
    </row>
    <row r="131" spans="1:2">
      <c r="A131" s="79" t="s">
        <v>363</v>
      </c>
      <c r="B131" s="12">
        <v>1</v>
      </c>
    </row>
    <row r="132" spans="1:2">
      <c r="A132" s="77" t="s">
        <v>364</v>
      </c>
      <c r="B132" s="12">
        <v>1</v>
      </c>
    </row>
    <row r="133" spans="1:2">
      <c r="A133" s="79" t="s">
        <v>365</v>
      </c>
      <c r="B133" s="12">
        <v>1</v>
      </c>
    </row>
    <row r="134" spans="1:2">
      <c r="A134" s="79" t="s">
        <v>366</v>
      </c>
      <c r="B134" s="12">
        <v>1</v>
      </c>
    </row>
    <row r="135" spans="1:2">
      <c r="A135" s="79" t="s">
        <v>367</v>
      </c>
      <c r="B135" s="12">
        <v>1</v>
      </c>
    </row>
    <row r="136" spans="1:2">
      <c r="A136" s="79" t="s">
        <v>368</v>
      </c>
      <c r="B136" s="12">
        <v>1</v>
      </c>
    </row>
    <row r="137" spans="1:2">
      <c r="A137" s="79" t="s">
        <v>369</v>
      </c>
      <c r="B137" s="12">
        <v>1</v>
      </c>
    </row>
    <row r="138" spans="1:2">
      <c r="A138" s="79" t="s">
        <v>370</v>
      </c>
      <c r="B138" s="12">
        <v>1</v>
      </c>
    </row>
    <row r="139" spans="1:2">
      <c r="A139" s="79" t="s">
        <v>371</v>
      </c>
      <c r="B139" s="12">
        <v>1</v>
      </c>
    </row>
    <row r="140" spans="1:2">
      <c r="A140" s="79" t="s">
        <v>376</v>
      </c>
      <c r="B140" s="12">
        <v>1</v>
      </c>
    </row>
    <row r="141" spans="1:2">
      <c r="A141" s="79" t="s">
        <v>378</v>
      </c>
      <c r="B141" s="12">
        <v>1</v>
      </c>
    </row>
    <row r="142" spans="1:2">
      <c r="A142" s="79" t="s">
        <v>379</v>
      </c>
      <c r="B142" s="12">
        <v>1</v>
      </c>
    </row>
    <row r="143" spans="1:2">
      <c r="A143" s="79" t="s">
        <v>380</v>
      </c>
      <c r="B143" s="12">
        <v>1</v>
      </c>
    </row>
    <row r="144" spans="1:2">
      <c r="A144" s="79" t="s">
        <v>381</v>
      </c>
      <c r="B144" s="12">
        <v>1</v>
      </c>
    </row>
    <row r="145" spans="1:2">
      <c r="A145" s="79" t="s">
        <v>382</v>
      </c>
      <c r="B145" s="12">
        <v>1</v>
      </c>
    </row>
    <row r="146" spans="1:2">
      <c r="A146" s="79" t="s">
        <v>385</v>
      </c>
      <c r="B146" s="12">
        <v>1</v>
      </c>
    </row>
    <row r="147" spans="1:2">
      <c r="A147" s="79" t="s">
        <v>387</v>
      </c>
      <c r="B147" s="12">
        <v>1</v>
      </c>
    </row>
    <row r="148" spans="1:2">
      <c r="A148" s="79" t="s">
        <v>390</v>
      </c>
      <c r="B148" s="12">
        <v>1</v>
      </c>
    </row>
    <row r="149" spans="1:2">
      <c r="A149" s="79" t="s">
        <v>391</v>
      </c>
      <c r="B149" s="12">
        <v>1</v>
      </c>
    </row>
    <row r="150" spans="1:2">
      <c r="A150" s="79" t="s">
        <v>393</v>
      </c>
      <c r="B150" s="12">
        <v>1</v>
      </c>
    </row>
    <row r="151" spans="1:2">
      <c r="A151" s="79" t="s">
        <v>394</v>
      </c>
      <c r="B151" s="12">
        <v>1</v>
      </c>
    </row>
    <row r="152" spans="1:2">
      <c r="A152" s="79" t="s">
        <v>395</v>
      </c>
      <c r="B152" s="12">
        <v>1</v>
      </c>
    </row>
    <row r="153" spans="1:2">
      <c r="A153" s="79" t="s">
        <v>396</v>
      </c>
      <c r="B153" s="12">
        <v>1</v>
      </c>
    </row>
    <row r="154" spans="1:2">
      <c r="A154" s="79" t="s">
        <v>397</v>
      </c>
      <c r="B154" s="12">
        <v>1</v>
      </c>
    </row>
    <row r="155" spans="1:2">
      <c r="A155" s="79" t="s">
        <v>398</v>
      </c>
      <c r="B155" s="12">
        <v>1</v>
      </c>
    </row>
    <row r="156" spans="1:2">
      <c r="A156" s="79" t="s">
        <v>399</v>
      </c>
      <c r="B156" s="12">
        <v>1</v>
      </c>
    </row>
    <row r="157" spans="1:2">
      <c r="A157" s="79" t="s">
        <v>400</v>
      </c>
      <c r="B157" s="12">
        <v>1</v>
      </c>
    </row>
    <row r="158" spans="1:2">
      <c r="A158" s="79" t="s">
        <v>401</v>
      </c>
      <c r="B158" s="12">
        <v>1</v>
      </c>
    </row>
    <row r="159" spans="1:2">
      <c r="A159" s="79" t="s">
        <v>402</v>
      </c>
      <c r="B159" s="12">
        <v>1</v>
      </c>
    </row>
    <row r="160" spans="1:2">
      <c r="A160" s="79" t="s">
        <v>403</v>
      </c>
      <c r="B160" s="12">
        <v>1</v>
      </c>
    </row>
    <row r="161" spans="1:2">
      <c r="A161" s="79" t="s">
        <v>404</v>
      </c>
      <c r="B161" s="12">
        <v>1</v>
      </c>
    </row>
    <row r="162" spans="1:2">
      <c r="A162" s="79" t="s">
        <v>405</v>
      </c>
      <c r="B162" s="12">
        <v>1</v>
      </c>
    </row>
    <row r="163" spans="1:2">
      <c r="A163" s="79" t="s">
        <v>406</v>
      </c>
      <c r="B163" s="12">
        <v>1</v>
      </c>
    </row>
    <row r="164" spans="1:2">
      <c r="A164" s="79" t="s">
        <v>407</v>
      </c>
      <c r="B164" s="12">
        <v>1</v>
      </c>
    </row>
    <row r="165" spans="1:2">
      <c r="A165" s="79" t="s">
        <v>408</v>
      </c>
      <c r="B165" s="12">
        <v>1</v>
      </c>
    </row>
    <row r="166" spans="1:2">
      <c r="A166" s="79" t="s">
        <v>409</v>
      </c>
      <c r="B166" s="12">
        <v>1</v>
      </c>
    </row>
    <row r="167" spans="1:2">
      <c r="A167" s="79" t="s">
        <v>410</v>
      </c>
      <c r="B167" s="12">
        <v>1</v>
      </c>
    </row>
    <row r="168" spans="1:2">
      <c r="A168" s="79" t="s">
        <v>413</v>
      </c>
      <c r="B168" s="12">
        <v>1</v>
      </c>
    </row>
    <row r="169" spans="1:2">
      <c r="A169" s="79" t="s">
        <v>414</v>
      </c>
      <c r="B169" s="12">
        <v>1</v>
      </c>
    </row>
    <row r="170" spans="1:2">
      <c r="A170" s="79" t="s">
        <v>415</v>
      </c>
      <c r="B170" s="12">
        <v>1</v>
      </c>
    </row>
    <row r="171" spans="1:2">
      <c r="A171" s="79" t="s">
        <v>416</v>
      </c>
      <c r="B171" s="12">
        <v>1</v>
      </c>
    </row>
    <row r="172" spans="1:2">
      <c r="A172" s="79" t="s">
        <v>417</v>
      </c>
      <c r="B172" s="12">
        <v>1</v>
      </c>
    </row>
    <row r="173" spans="1:2">
      <c r="A173" s="79" t="s">
        <v>418</v>
      </c>
      <c r="B173" s="12">
        <v>1</v>
      </c>
    </row>
    <row r="174" spans="1:2">
      <c r="A174" s="79" t="s">
        <v>419</v>
      </c>
      <c r="B174" s="12">
        <v>1</v>
      </c>
    </row>
    <row r="175" spans="1:2">
      <c r="A175" s="79" t="s">
        <v>420</v>
      </c>
      <c r="B175" s="12">
        <v>1</v>
      </c>
    </row>
    <row r="176" spans="1:2">
      <c r="A176" s="79" t="s">
        <v>421</v>
      </c>
      <c r="B176" s="12">
        <v>1</v>
      </c>
    </row>
    <row r="177" spans="1:2">
      <c r="A177" s="79" t="s">
        <v>422</v>
      </c>
      <c r="B177" s="12">
        <v>1</v>
      </c>
    </row>
    <row r="178" spans="1:2">
      <c r="A178" s="79" t="s">
        <v>425</v>
      </c>
      <c r="B178" s="12">
        <v>1</v>
      </c>
    </row>
    <row r="179" spans="1:2">
      <c r="A179" s="79" t="s">
        <v>426</v>
      </c>
      <c r="B179" s="12">
        <v>1</v>
      </c>
    </row>
    <row r="180" spans="1:2">
      <c r="A180" s="79" t="s">
        <v>427</v>
      </c>
      <c r="B180" s="12">
        <v>1</v>
      </c>
    </row>
    <row r="181" spans="1:2">
      <c r="A181" s="79" t="s">
        <v>428</v>
      </c>
      <c r="B181" s="12">
        <v>1</v>
      </c>
    </row>
    <row r="182" spans="1:2">
      <c r="A182" s="79" t="s">
        <v>429</v>
      </c>
      <c r="B182" s="12">
        <v>1</v>
      </c>
    </row>
    <row r="183" spans="1:2">
      <c r="A183" s="79" t="s">
        <v>430</v>
      </c>
      <c r="B183" s="12">
        <v>1</v>
      </c>
    </row>
    <row r="184" spans="1:2">
      <c r="A184" s="79" t="s">
        <v>431</v>
      </c>
      <c r="B184" s="12">
        <v>1</v>
      </c>
    </row>
    <row r="185" spans="1:2">
      <c r="A185" s="79" t="s">
        <v>432</v>
      </c>
      <c r="B185" s="12">
        <v>1</v>
      </c>
    </row>
    <row r="186" spans="1:2">
      <c r="A186" s="79" t="s">
        <v>433</v>
      </c>
      <c r="B186" s="12">
        <v>1</v>
      </c>
    </row>
    <row r="187" spans="1:2">
      <c r="A187" s="79" t="s">
        <v>435</v>
      </c>
      <c r="B187" s="12">
        <v>1</v>
      </c>
    </row>
    <row r="188" spans="1:2">
      <c r="A188" s="79" t="s">
        <v>436</v>
      </c>
      <c r="B188" s="12">
        <v>1</v>
      </c>
    </row>
    <row r="189" spans="1:2">
      <c r="A189" s="79" t="s">
        <v>437</v>
      </c>
      <c r="B189" s="12">
        <v>1</v>
      </c>
    </row>
    <row r="190" spans="1:2">
      <c r="A190" s="79" t="s">
        <v>438</v>
      </c>
      <c r="B190" s="12">
        <v>1</v>
      </c>
    </row>
    <row r="191" spans="1:2">
      <c r="A191" s="79" t="s">
        <v>439</v>
      </c>
      <c r="B191" s="12">
        <v>1</v>
      </c>
    </row>
    <row r="192" spans="1:2">
      <c r="A192" s="79" t="s">
        <v>440</v>
      </c>
      <c r="B192" s="12">
        <v>1</v>
      </c>
    </row>
    <row r="193" spans="1:2">
      <c r="A193" s="79" t="s">
        <v>441</v>
      </c>
      <c r="B193" s="12">
        <v>1</v>
      </c>
    </row>
    <row r="194" spans="1:2">
      <c r="A194" s="79" t="s">
        <v>442</v>
      </c>
      <c r="B194" s="12">
        <v>1</v>
      </c>
    </row>
    <row r="195" spans="1:2">
      <c r="A195" s="79" t="s">
        <v>443</v>
      </c>
      <c r="B195" s="12">
        <v>1</v>
      </c>
    </row>
    <row r="196" spans="1:2">
      <c r="A196" s="79" t="s">
        <v>444</v>
      </c>
      <c r="B196" s="12">
        <v>1</v>
      </c>
    </row>
    <row r="197" spans="1:2">
      <c r="A197" s="79" t="s">
        <v>445</v>
      </c>
      <c r="B197" s="12">
        <v>1</v>
      </c>
    </row>
    <row r="198" spans="1:2">
      <c r="A198" s="79" t="s">
        <v>446</v>
      </c>
      <c r="B198" s="12">
        <v>1</v>
      </c>
    </row>
    <row r="199" spans="1:2">
      <c r="A199" s="79" t="s">
        <v>447</v>
      </c>
      <c r="B199" s="12">
        <v>1</v>
      </c>
    </row>
    <row r="200" spans="1:2">
      <c r="A200" s="79" t="s">
        <v>448</v>
      </c>
      <c r="B200" s="12">
        <v>1</v>
      </c>
    </row>
    <row r="201" spans="1:2">
      <c r="A201" s="79" t="s">
        <v>449</v>
      </c>
      <c r="B201" s="12">
        <v>1</v>
      </c>
    </row>
    <row r="202" spans="1:2">
      <c r="A202" s="79" t="s">
        <v>450</v>
      </c>
      <c r="B202" s="12">
        <v>1</v>
      </c>
    </row>
    <row r="203" spans="1:2">
      <c r="A203" s="79" t="s">
        <v>451</v>
      </c>
      <c r="B203" s="12">
        <v>1</v>
      </c>
    </row>
    <row r="204" spans="1:2">
      <c r="A204" s="79" t="s">
        <v>452</v>
      </c>
      <c r="B204" s="12">
        <v>1</v>
      </c>
    </row>
    <row r="205" spans="1:2">
      <c r="A205" s="79" t="s">
        <v>453</v>
      </c>
      <c r="B205" s="12">
        <v>1</v>
      </c>
    </row>
    <row r="206" spans="1:2">
      <c r="A206" s="79" t="s">
        <v>455</v>
      </c>
      <c r="B206" s="12">
        <v>1</v>
      </c>
    </row>
    <row r="207" spans="1:2">
      <c r="A207" s="79" t="s">
        <v>457</v>
      </c>
      <c r="B207" s="12">
        <v>1</v>
      </c>
    </row>
    <row r="208" spans="1:2">
      <c r="A208" s="79" t="s">
        <v>458</v>
      </c>
      <c r="B208" s="12">
        <v>1</v>
      </c>
    </row>
    <row r="209" spans="1:2">
      <c r="A209" s="79" t="s">
        <v>459</v>
      </c>
      <c r="B209" s="12">
        <v>1</v>
      </c>
    </row>
    <row r="210" spans="1:2">
      <c r="A210" s="79" t="s">
        <v>460</v>
      </c>
      <c r="B210" s="12">
        <v>1</v>
      </c>
    </row>
    <row r="211" spans="1:2">
      <c r="A211" s="79" t="s">
        <v>461</v>
      </c>
      <c r="B211" s="12">
        <v>1</v>
      </c>
    </row>
    <row r="212" spans="1:2">
      <c r="A212" s="79" t="s">
        <v>462</v>
      </c>
      <c r="B212" s="12">
        <v>1</v>
      </c>
    </row>
    <row r="213" spans="1:2">
      <c r="A213" s="79" t="s">
        <v>463</v>
      </c>
      <c r="B213" s="12">
        <v>1</v>
      </c>
    </row>
    <row r="214" spans="1:2">
      <c r="A214" s="79" t="s">
        <v>465</v>
      </c>
      <c r="B214" s="12">
        <v>1</v>
      </c>
    </row>
    <row r="215" spans="1:2">
      <c r="A215" s="79" t="s">
        <v>467</v>
      </c>
      <c r="B215" s="12">
        <v>1</v>
      </c>
    </row>
    <row r="216" spans="1:2">
      <c r="A216" s="79" t="s">
        <v>468</v>
      </c>
      <c r="B216" s="12">
        <v>1</v>
      </c>
    </row>
    <row r="217" spans="1:2">
      <c r="A217" s="79" t="s">
        <v>469</v>
      </c>
      <c r="B217" s="12">
        <v>1</v>
      </c>
    </row>
    <row r="218" spans="1:2">
      <c r="A218" s="79" t="s">
        <v>470</v>
      </c>
      <c r="B218" s="12">
        <v>1</v>
      </c>
    </row>
    <row r="219" spans="1:2">
      <c r="A219" s="79" t="s">
        <v>471</v>
      </c>
      <c r="B219" s="12">
        <v>1</v>
      </c>
    </row>
    <row r="220" spans="1:2">
      <c r="A220" s="79" t="s">
        <v>473</v>
      </c>
      <c r="B220" s="12">
        <v>1</v>
      </c>
    </row>
    <row r="221" spans="1:2">
      <c r="A221" s="79" t="s">
        <v>474</v>
      </c>
      <c r="B221" s="12">
        <v>1</v>
      </c>
    </row>
    <row r="222" spans="1:2">
      <c r="A222" s="79" t="s">
        <v>475</v>
      </c>
      <c r="B222" s="12">
        <v>1</v>
      </c>
    </row>
    <row r="223" spans="1:2">
      <c r="A223" s="79" t="s">
        <v>476</v>
      </c>
      <c r="B223" s="12">
        <v>1</v>
      </c>
    </row>
    <row r="224" spans="1:2">
      <c r="A224" s="79" t="s">
        <v>477</v>
      </c>
      <c r="B224" s="12">
        <v>1</v>
      </c>
    </row>
    <row r="225" spans="1:2">
      <c r="A225" s="79" t="s">
        <v>478</v>
      </c>
      <c r="B225" s="12">
        <v>1</v>
      </c>
    </row>
    <row r="226" spans="1:2">
      <c r="A226" s="79" t="s">
        <v>479</v>
      </c>
      <c r="B226" s="12">
        <v>1</v>
      </c>
    </row>
    <row r="227" spans="1:2">
      <c r="A227" s="79" t="s">
        <v>480</v>
      </c>
      <c r="B227" s="12">
        <v>1</v>
      </c>
    </row>
    <row r="228" spans="1:2">
      <c r="A228" s="79" t="s">
        <v>481</v>
      </c>
      <c r="B228" s="12">
        <v>1</v>
      </c>
    </row>
    <row r="229" spans="1:2">
      <c r="A229" s="79" t="s">
        <v>482</v>
      </c>
      <c r="B229" s="12">
        <v>1</v>
      </c>
    </row>
    <row r="230" spans="1:2">
      <c r="A230" s="79" t="s">
        <v>483</v>
      </c>
      <c r="B230" s="12">
        <v>1</v>
      </c>
    </row>
    <row r="231" spans="1:2">
      <c r="A231" s="79" t="s">
        <v>484</v>
      </c>
      <c r="B231" s="12">
        <v>1</v>
      </c>
    </row>
    <row r="232" spans="1:2">
      <c r="A232" s="79" t="s">
        <v>485</v>
      </c>
      <c r="B232" s="12">
        <v>1</v>
      </c>
    </row>
    <row r="233" spans="1:2">
      <c r="A233" s="79" t="s">
        <v>486</v>
      </c>
      <c r="B233" s="12">
        <v>1</v>
      </c>
    </row>
    <row r="234" spans="1:2">
      <c r="A234" s="79" t="s">
        <v>487</v>
      </c>
      <c r="B234" s="12">
        <v>1</v>
      </c>
    </row>
    <row r="235" spans="1:2">
      <c r="A235" s="79" t="s">
        <v>488</v>
      </c>
      <c r="B235" s="12">
        <v>1</v>
      </c>
    </row>
    <row r="236" spans="1:2">
      <c r="A236" s="79" t="s">
        <v>489</v>
      </c>
      <c r="B236" s="12">
        <v>1</v>
      </c>
    </row>
    <row r="237" spans="1:2">
      <c r="A237" s="79" t="s">
        <v>490</v>
      </c>
      <c r="B237" s="12">
        <v>1</v>
      </c>
    </row>
    <row r="238" spans="1:2">
      <c r="A238" s="79" t="s">
        <v>491</v>
      </c>
      <c r="B238" s="12">
        <v>1</v>
      </c>
    </row>
    <row r="239" spans="1:2">
      <c r="A239" s="79" t="s">
        <v>493</v>
      </c>
      <c r="B239" s="12">
        <v>1</v>
      </c>
    </row>
    <row r="240" spans="1:2">
      <c r="A240" s="79" t="s">
        <v>495</v>
      </c>
      <c r="B240" s="12">
        <v>1</v>
      </c>
    </row>
    <row r="241" spans="1:2">
      <c r="A241" s="79" t="s">
        <v>496</v>
      </c>
      <c r="B241" s="12">
        <v>1</v>
      </c>
    </row>
    <row r="242" spans="1:2">
      <c r="A242" s="79" t="s">
        <v>497</v>
      </c>
      <c r="B242" s="12">
        <v>1</v>
      </c>
    </row>
    <row r="243" spans="1:2">
      <c r="A243" s="79" t="s">
        <v>498</v>
      </c>
      <c r="B243" s="12">
        <v>1</v>
      </c>
    </row>
    <row r="244" spans="1:2">
      <c r="A244" s="79" t="s">
        <v>499</v>
      </c>
      <c r="B244" s="12">
        <v>1</v>
      </c>
    </row>
    <row r="245" spans="1:2">
      <c r="A245" s="79" t="s">
        <v>501</v>
      </c>
      <c r="B245" s="12">
        <v>1</v>
      </c>
    </row>
    <row r="246" spans="1:2">
      <c r="A246" s="79" t="s">
        <v>503</v>
      </c>
      <c r="B246" s="12">
        <v>1</v>
      </c>
    </row>
    <row r="247" spans="1:2">
      <c r="A247" s="77" t="s">
        <v>504</v>
      </c>
      <c r="B247" s="12">
        <v>1</v>
      </c>
    </row>
    <row r="248" spans="1:2">
      <c r="A248" s="79" t="s">
        <v>505</v>
      </c>
      <c r="B248" s="12">
        <v>1</v>
      </c>
    </row>
    <row r="249" spans="1:2">
      <c r="A249" s="79" t="s">
        <v>506</v>
      </c>
      <c r="B249" s="12">
        <v>1</v>
      </c>
    </row>
    <row r="250" spans="1:2">
      <c r="A250" s="79" t="s">
        <v>507</v>
      </c>
      <c r="B250" s="12">
        <v>1</v>
      </c>
    </row>
    <row r="251" spans="1:2">
      <c r="A251" s="79" t="s">
        <v>509</v>
      </c>
      <c r="B251" s="12">
        <v>1</v>
      </c>
    </row>
    <row r="252" spans="1:2">
      <c r="A252" s="79" t="s">
        <v>510</v>
      </c>
      <c r="B252" s="12">
        <v>1</v>
      </c>
    </row>
    <row r="253" spans="1:2">
      <c r="A253" s="79" t="s">
        <v>511</v>
      </c>
      <c r="B253" s="12">
        <v>1</v>
      </c>
    </row>
    <row r="254" spans="1:2">
      <c r="A254" s="79" t="s">
        <v>512</v>
      </c>
      <c r="B254" s="12">
        <v>1</v>
      </c>
    </row>
    <row r="255" spans="1:2">
      <c r="A255" s="79" t="s">
        <v>513</v>
      </c>
      <c r="B255" s="12">
        <v>1</v>
      </c>
    </row>
    <row r="256" spans="1:2">
      <c r="A256" s="79" t="s">
        <v>514</v>
      </c>
      <c r="B256" s="12">
        <v>1</v>
      </c>
    </row>
    <row r="257" spans="1:2">
      <c r="A257" s="79" t="s">
        <v>516</v>
      </c>
      <c r="B257" s="12">
        <v>1</v>
      </c>
    </row>
    <row r="258" spans="1:2">
      <c r="A258" s="79" t="s">
        <v>517</v>
      </c>
      <c r="B258" s="12">
        <v>1</v>
      </c>
    </row>
    <row r="259" spans="1:2">
      <c r="A259" s="79" t="s">
        <v>519</v>
      </c>
      <c r="B259" s="12">
        <v>1</v>
      </c>
    </row>
    <row r="260" spans="1:2">
      <c r="A260" s="79" t="s">
        <v>520</v>
      </c>
      <c r="B260" s="12">
        <v>1</v>
      </c>
    </row>
    <row r="261" spans="1:2">
      <c r="A261" s="79" t="s">
        <v>521</v>
      </c>
      <c r="B261" s="12">
        <v>1</v>
      </c>
    </row>
    <row r="262" spans="1:2">
      <c r="A262" s="79" t="s">
        <v>522</v>
      </c>
      <c r="B262" s="12">
        <v>1</v>
      </c>
    </row>
    <row r="263" spans="1:2">
      <c r="A263" s="79" t="s">
        <v>523</v>
      </c>
      <c r="B263" s="12">
        <v>1</v>
      </c>
    </row>
    <row r="264" spans="1:2">
      <c r="A264" s="79" t="s">
        <v>524</v>
      </c>
      <c r="B264" s="12">
        <v>1</v>
      </c>
    </row>
    <row r="265" spans="1:2">
      <c r="A265" s="79" t="s">
        <v>525</v>
      </c>
      <c r="B265" s="12">
        <v>1</v>
      </c>
    </row>
    <row r="266" spans="1:2">
      <c r="A266" s="79" t="s">
        <v>526</v>
      </c>
      <c r="B266" s="12">
        <v>1</v>
      </c>
    </row>
    <row r="267" spans="1:2">
      <c r="A267" s="79" t="s">
        <v>527</v>
      </c>
      <c r="B267" s="12">
        <v>1</v>
      </c>
    </row>
    <row r="268" spans="1:2">
      <c r="A268" s="79" t="s">
        <v>528</v>
      </c>
      <c r="B268" s="12">
        <v>1</v>
      </c>
    </row>
    <row r="269" spans="1:2">
      <c r="A269" s="79" t="s">
        <v>529</v>
      </c>
      <c r="B269" s="12">
        <v>1</v>
      </c>
    </row>
    <row r="270" spans="1:2">
      <c r="A270" s="79" t="s">
        <v>530</v>
      </c>
      <c r="B270" s="12">
        <v>1</v>
      </c>
    </row>
    <row r="271" spans="1:2">
      <c r="A271" s="79" t="s">
        <v>531</v>
      </c>
      <c r="B271" s="12">
        <v>1</v>
      </c>
    </row>
    <row r="272" spans="1:2">
      <c r="A272" s="79" t="s">
        <v>532</v>
      </c>
      <c r="B272" s="12">
        <v>1</v>
      </c>
    </row>
    <row r="273" spans="1:2">
      <c r="A273" s="79" t="s">
        <v>534</v>
      </c>
      <c r="B273" s="12">
        <v>1</v>
      </c>
    </row>
    <row r="274" spans="1:2">
      <c r="A274" s="79" t="s">
        <v>535</v>
      </c>
      <c r="B274" s="12">
        <v>1</v>
      </c>
    </row>
    <row r="275" spans="1:2">
      <c r="A275" s="79" t="s">
        <v>537</v>
      </c>
      <c r="B275" s="12">
        <v>1</v>
      </c>
    </row>
    <row r="276" spans="1:2">
      <c r="A276" s="79" t="s">
        <v>538</v>
      </c>
      <c r="B276" s="12">
        <v>1</v>
      </c>
    </row>
    <row r="277" spans="1:2">
      <c r="A277" s="79" t="s">
        <v>539</v>
      </c>
      <c r="B277" s="12">
        <v>1</v>
      </c>
    </row>
    <row r="278" spans="1:2">
      <c r="A278" s="79" t="s">
        <v>540</v>
      </c>
      <c r="B278" s="12">
        <v>1</v>
      </c>
    </row>
    <row r="279" spans="1:2">
      <c r="A279" s="79" t="s">
        <v>541</v>
      </c>
      <c r="B279" s="12">
        <v>1</v>
      </c>
    </row>
    <row r="280" spans="1:2">
      <c r="A280" s="79" t="s">
        <v>542</v>
      </c>
      <c r="B280" s="12">
        <v>1</v>
      </c>
    </row>
    <row r="281" spans="1:2">
      <c r="A281" s="79" t="s">
        <v>543</v>
      </c>
      <c r="B281" s="12">
        <v>1</v>
      </c>
    </row>
    <row r="282" spans="1:2">
      <c r="A282" s="79" t="s">
        <v>544</v>
      </c>
      <c r="B282" s="12">
        <v>1</v>
      </c>
    </row>
    <row r="283" spans="1:2">
      <c r="A283" s="79" t="s">
        <v>545</v>
      </c>
      <c r="B283" s="12">
        <v>1</v>
      </c>
    </row>
    <row r="284" spans="1:2">
      <c r="A284" s="79" t="s">
        <v>546</v>
      </c>
      <c r="B284" s="12">
        <v>1</v>
      </c>
    </row>
    <row r="285" spans="1:2">
      <c r="A285" s="79" t="s">
        <v>547</v>
      </c>
      <c r="B285" s="12">
        <v>1</v>
      </c>
    </row>
    <row r="286" spans="1:2">
      <c r="A286" s="79" t="s">
        <v>552</v>
      </c>
      <c r="B286" s="12">
        <v>1</v>
      </c>
    </row>
    <row r="287" spans="1:2">
      <c r="A287" s="79" t="s">
        <v>555</v>
      </c>
      <c r="B287" s="12">
        <v>1</v>
      </c>
    </row>
    <row r="288" spans="1:2">
      <c r="A288" s="79" t="s">
        <v>556</v>
      </c>
      <c r="B288" s="12">
        <v>1</v>
      </c>
    </row>
    <row r="289" spans="1:2">
      <c r="A289" s="79" t="s">
        <v>557</v>
      </c>
      <c r="B289" s="12">
        <v>1</v>
      </c>
    </row>
    <row r="290" spans="1:2">
      <c r="A290" s="79" t="s">
        <v>558</v>
      </c>
      <c r="B290" s="12">
        <v>1</v>
      </c>
    </row>
    <row r="291" spans="1:2">
      <c r="A291" s="79" t="s">
        <v>559</v>
      </c>
      <c r="B291" s="12">
        <v>1</v>
      </c>
    </row>
    <row r="292" spans="1:2">
      <c r="A292" s="79" t="s">
        <v>560</v>
      </c>
      <c r="B292" s="12">
        <v>1</v>
      </c>
    </row>
    <row r="293" spans="1:2">
      <c r="A293" s="79" t="s">
        <v>561</v>
      </c>
      <c r="B293" s="12">
        <v>1</v>
      </c>
    </row>
    <row r="294" spans="1:2">
      <c r="A294" s="79" t="s">
        <v>562</v>
      </c>
      <c r="B294" s="12">
        <v>1</v>
      </c>
    </row>
    <row r="295" spans="1:2">
      <c r="A295" s="77"/>
      <c r="B295" s="12"/>
    </row>
    <row r="296" spans="1:2">
      <c r="A296" s="77"/>
      <c r="B296" s="12"/>
    </row>
    <row r="297" spans="1:2">
      <c r="A297" s="77"/>
      <c r="B297" s="12"/>
    </row>
    <row r="298" spans="1:2">
      <c r="A298" s="77"/>
      <c r="B298" s="12"/>
    </row>
    <row r="299" spans="1:2">
      <c r="A299" s="77"/>
      <c r="B299" s="12"/>
    </row>
    <row r="300" spans="1:2">
      <c r="A300" s="77"/>
      <c r="B300" s="12"/>
    </row>
    <row r="301" spans="1:2">
      <c r="A301" s="77"/>
      <c r="B301" s="12"/>
    </row>
    <row r="302" spans="1:2">
      <c r="A302" s="77"/>
      <c r="B302" s="12"/>
    </row>
    <row r="303" spans="1:2">
      <c r="A303" s="77"/>
      <c r="B303" s="12"/>
    </row>
    <row r="304" spans="1:2">
      <c r="A304" s="77"/>
      <c r="B304" s="12"/>
    </row>
    <row r="305" spans="1:2">
      <c r="A305" s="77"/>
      <c r="B305" s="12"/>
    </row>
    <row r="306" spans="1:2">
      <c r="A306" s="77"/>
      <c r="B306" s="12"/>
    </row>
    <row r="307" spans="1:2">
      <c r="A307" s="77"/>
      <c r="B307" s="12"/>
    </row>
    <row r="308" spans="1:2">
      <c r="A308" s="77"/>
      <c r="B308" s="12"/>
    </row>
    <row r="309" spans="1:2">
      <c r="A309" s="77"/>
      <c r="B309" s="12"/>
    </row>
    <row r="310" spans="1:2">
      <c r="A310" s="77"/>
      <c r="B310" s="12"/>
    </row>
    <row r="311" spans="1:2">
      <c r="A311" s="77"/>
      <c r="B311" s="12"/>
    </row>
    <row r="312" spans="1:2">
      <c r="A312" s="77"/>
      <c r="B312" s="12"/>
    </row>
    <row r="313" spans="1:2">
      <c r="A313" s="77"/>
      <c r="B313" s="12"/>
    </row>
    <row r="314" spans="1:2">
      <c r="A314" s="77"/>
      <c r="B314" s="12"/>
    </row>
    <row r="315" spans="1:2">
      <c r="A315" s="77"/>
      <c r="B315" s="12"/>
    </row>
    <row r="316" spans="1:2">
      <c r="A316" s="77"/>
      <c r="B316" s="12"/>
    </row>
    <row r="317" spans="1:2">
      <c r="A317" s="77"/>
      <c r="B317" s="12"/>
    </row>
    <row r="318" spans="1:2">
      <c r="A318" s="77"/>
      <c r="B318" s="12"/>
    </row>
    <row r="319" spans="1:2">
      <c r="A319" s="77"/>
      <c r="B319" s="12"/>
    </row>
    <row r="320" spans="1:2">
      <c r="A320" s="77"/>
      <c r="B320" s="12"/>
    </row>
    <row r="321" spans="1:2">
      <c r="A321" s="77"/>
      <c r="B321" s="12"/>
    </row>
    <row r="322" spans="1:2">
      <c r="A322" s="77"/>
      <c r="B322" s="12"/>
    </row>
    <row r="323" spans="1:2">
      <c r="A323" s="77"/>
      <c r="B323" s="12"/>
    </row>
    <row r="324" spans="1:2">
      <c r="A324" s="77"/>
      <c r="B324" s="12"/>
    </row>
    <row r="325" spans="1:2">
      <c r="A325" s="77"/>
      <c r="B325" s="12"/>
    </row>
    <row r="326" spans="1:2">
      <c r="A326" s="77"/>
      <c r="B326" s="12"/>
    </row>
    <row r="327" spans="1:2">
      <c r="A327" s="77"/>
      <c r="B327" s="12"/>
    </row>
    <row r="328" spans="1:2">
      <c r="A328" s="77"/>
      <c r="B328" s="12"/>
    </row>
    <row r="329" spans="1:2">
      <c r="A329" s="77"/>
      <c r="B329" s="12"/>
    </row>
    <row r="330" spans="1:2">
      <c r="A330" s="77"/>
      <c r="B330" s="12"/>
    </row>
    <row r="331" spans="1:2">
      <c r="A331" s="77"/>
      <c r="B331" s="12"/>
    </row>
    <row r="332" spans="1:2">
      <c r="A332" s="77"/>
      <c r="B332" s="12"/>
    </row>
    <row r="333" spans="1:2">
      <c r="A333" s="77"/>
      <c r="B333" s="12"/>
    </row>
    <row r="334" spans="1:2">
      <c r="A334" s="77"/>
      <c r="B334" s="12"/>
    </row>
    <row r="335" spans="1:2">
      <c r="A335" s="77"/>
      <c r="B335" s="12"/>
    </row>
    <row r="336" spans="1:2">
      <c r="A336" s="77"/>
      <c r="B336" s="12"/>
    </row>
    <row r="337" spans="1:2">
      <c r="A337" s="77"/>
      <c r="B337" s="12"/>
    </row>
    <row r="338" spans="1:2">
      <c r="A338" s="77"/>
      <c r="B338" s="12"/>
    </row>
    <row r="339" spans="1:2">
      <c r="A339" s="77"/>
      <c r="B339" s="12"/>
    </row>
    <row r="340" spans="1:2">
      <c r="A340" s="77"/>
      <c r="B340" s="12"/>
    </row>
    <row r="341" spans="1:2">
      <c r="A341" s="77"/>
      <c r="B341" s="12"/>
    </row>
    <row r="342" spans="1:2">
      <c r="A342" s="77"/>
      <c r="B342" s="12"/>
    </row>
    <row r="343" spans="1:2">
      <c r="A343" s="77"/>
      <c r="B343" s="12"/>
    </row>
    <row r="344" spans="1:2">
      <c r="A344" s="77"/>
      <c r="B344" s="12"/>
    </row>
    <row r="345" spans="1:2">
      <c r="A345" s="77"/>
      <c r="B345" s="12"/>
    </row>
    <row r="346" spans="1:2">
      <c r="A346" s="77"/>
      <c r="B346" s="12"/>
    </row>
    <row r="347" spans="1:2">
      <c r="A347" s="77"/>
      <c r="B347" s="12"/>
    </row>
    <row r="348" spans="1:2">
      <c r="A348" s="77"/>
      <c r="B348" s="12"/>
    </row>
    <row r="349" spans="1:2">
      <c r="A349" s="77"/>
      <c r="B349" s="12"/>
    </row>
    <row r="350" spans="1:2">
      <c r="A350" s="77"/>
      <c r="B350" s="12"/>
    </row>
    <row r="351" spans="1:2">
      <c r="A351" s="77"/>
      <c r="B351" s="12"/>
    </row>
    <row r="352" spans="1:2">
      <c r="A352" s="77"/>
      <c r="B352" s="12"/>
    </row>
    <row r="353" spans="1:2">
      <c r="A353" s="77"/>
      <c r="B353" s="12"/>
    </row>
    <row r="354" spans="1:2">
      <c r="A354" s="77"/>
      <c r="B354" s="12"/>
    </row>
    <row r="355" spans="1:2">
      <c r="A355" s="77"/>
      <c r="B355" s="12"/>
    </row>
    <row r="356" spans="1:2">
      <c r="A356" s="77"/>
      <c r="B356" s="12"/>
    </row>
    <row r="357" spans="1:2">
      <c r="A357" s="77"/>
      <c r="B357" s="12"/>
    </row>
    <row r="358" spans="1:2">
      <c r="A358" s="77"/>
      <c r="B358" s="12"/>
    </row>
    <row r="359" spans="1:2">
      <c r="A359" s="77"/>
      <c r="B359" s="12"/>
    </row>
    <row r="360" spans="1:2">
      <c r="A360" s="77"/>
      <c r="B360" s="12"/>
    </row>
    <row r="361" spans="1:2">
      <c r="A361" s="77"/>
      <c r="B361" s="12"/>
    </row>
    <row r="362" spans="1:2">
      <c r="A362" s="77"/>
      <c r="B362" s="12"/>
    </row>
    <row r="363" spans="1:2">
      <c r="A363" s="77"/>
      <c r="B363" s="12"/>
    </row>
    <row r="364" spans="1:2">
      <c r="A364" s="77"/>
      <c r="B364" s="12"/>
    </row>
    <row r="365" spans="1:2">
      <c r="A365" s="77"/>
      <c r="B365" s="12"/>
    </row>
    <row r="366" spans="1:2">
      <c r="A366" s="77"/>
      <c r="B366" s="12"/>
    </row>
    <row r="367" spans="1:2">
      <c r="A367" s="77"/>
      <c r="B367" s="12"/>
    </row>
    <row r="368" spans="1:2">
      <c r="A368" s="77"/>
      <c r="B368" s="12"/>
    </row>
    <row r="369" spans="1:2">
      <c r="A369" s="77"/>
      <c r="B369" s="12"/>
    </row>
    <row r="370" spans="1:2">
      <c r="A370" s="77"/>
      <c r="B370" s="12"/>
    </row>
    <row r="371" spans="1:2">
      <c r="A371" s="77"/>
      <c r="B371" s="12"/>
    </row>
    <row r="372" spans="1:2">
      <c r="A372" s="77"/>
      <c r="B372" s="12"/>
    </row>
    <row r="373" spans="1:2">
      <c r="A373" s="77"/>
      <c r="B373" s="12"/>
    </row>
    <row r="374" spans="1:2">
      <c r="A374" s="77"/>
      <c r="B374" s="12"/>
    </row>
    <row r="375" spans="1:2">
      <c r="A375" s="77"/>
      <c r="B375" s="12"/>
    </row>
    <row r="376" spans="1:2">
      <c r="A376" s="77"/>
      <c r="B376" s="12"/>
    </row>
    <row r="377" spans="1:2">
      <c r="A377" s="77"/>
      <c r="B377" s="12"/>
    </row>
    <row r="378" spans="1:2">
      <c r="A378" s="77"/>
      <c r="B378" s="12"/>
    </row>
    <row r="379" spans="1:2">
      <c r="A379" s="77"/>
      <c r="B379" s="12"/>
    </row>
    <row r="380" spans="1:2">
      <c r="A380" s="77"/>
      <c r="B380" s="12"/>
    </row>
    <row r="381" spans="1:2">
      <c r="A381" s="77"/>
      <c r="B381" s="12"/>
    </row>
    <row r="382" spans="1:2">
      <c r="A382" s="77"/>
      <c r="B382" s="12"/>
    </row>
    <row r="383" spans="1:2">
      <c r="A383" s="77"/>
      <c r="B383" s="12"/>
    </row>
    <row r="384" spans="1:2">
      <c r="A384" s="77"/>
      <c r="B384" s="12"/>
    </row>
    <row r="385" spans="1:2">
      <c r="A385" s="77"/>
      <c r="B385" s="12"/>
    </row>
    <row r="386" spans="1:2">
      <c r="A386" s="77"/>
      <c r="B386" s="12"/>
    </row>
    <row r="387" spans="1:2">
      <c r="A387" s="77"/>
      <c r="B387" s="12"/>
    </row>
    <row r="388" spans="1:2">
      <c r="A388" s="77"/>
      <c r="B388" s="12"/>
    </row>
    <row r="389" spans="1:2">
      <c r="A389" s="77"/>
      <c r="B389" s="12"/>
    </row>
    <row r="390" spans="1:2">
      <c r="A390" s="77"/>
      <c r="B390" s="12"/>
    </row>
    <row r="391" spans="1:2">
      <c r="A391" s="77"/>
      <c r="B391" s="12"/>
    </row>
    <row r="392" spans="1:2">
      <c r="A392" s="77"/>
      <c r="B392" s="12"/>
    </row>
    <row r="393" spans="1:2">
      <c r="A393" s="77"/>
      <c r="B393" s="12"/>
    </row>
    <row r="394" spans="1:2">
      <c r="A394" s="77"/>
      <c r="B394" s="12"/>
    </row>
    <row r="395" spans="1:2">
      <c r="A395" s="77"/>
      <c r="B395" s="12"/>
    </row>
    <row r="396" spans="1:2">
      <c r="A396" s="77"/>
      <c r="B396" s="12"/>
    </row>
    <row r="397" spans="1:2">
      <c r="A397" s="77"/>
      <c r="B397" s="12"/>
    </row>
    <row r="398" spans="1:2">
      <c r="A398" s="77"/>
      <c r="B398" s="12"/>
    </row>
    <row r="399" spans="1:2">
      <c r="A399" s="77"/>
      <c r="B399" s="12"/>
    </row>
    <row r="400" spans="1:2">
      <c r="A400" s="77"/>
      <c r="B400" s="12"/>
    </row>
    <row r="401" spans="1:2">
      <c r="A401" s="77"/>
      <c r="B401" s="12"/>
    </row>
    <row r="402" spans="1:2">
      <c r="A402" s="77"/>
      <c r="B402" s="12"/>
    </row>
    <row r="403" spans="1:2">
      <c r="A403" s="77"/>
      <c r="B403" s="12"/>
    </row>
    <row r="404" spans="1:2">
      <c r="A404" s="77"/>
      <c r="B404" s="12"/>
    </row>
    <row r="405" spans="1:2">
      <c r="A405" s="77"/>
      <c r="B405" s="12"/>
    </row>
    <row r="406" spans="1:2">
      <c r="A406" s="77"/>
      <c r="B406" s="12"/>
    </row>
    <row r="407" spans="1:2">
      <c r="A407" s="77"/>
      <c r="B407" s="12"/>
    </row>
    <row r="408" spans="1:2">
      <c r="A408" s="77"/>
      <c r="B408" s="12"/>
    </row>
    <row r="409" spans="1:2">
      <c r="A409" s="77"/>
      <c r="B409" s="12"/>
    </row>
    <row r="410" spans="1:2">
      <c r="A410" s="77"/>
      <c r="B410" s="12"/>
    </row>
    <row r="411" spans="1:2">
      <c r="A411" s="77"/>
      <c r="B411" s="12"/>
    </row>
    <row r="412" spans="1:2">
      <c r="A412" s="77"/>
      <c r="B412" s="12"/>
    </row>
    <row r="413" spans="1:2">
      <c r="A413" s="77"/>
      <c r="B413" s="12"/>
    </row>
    <row r="414" spans="1:2">
      <c r="A414" s="77"/>
      <c r="B414" s="12"/>
    </row>
    <row r="415" spans="1:2">
      <c r="A415" s="77"/>
      <c r="B415" s="12"/>
    </row>
    <row r="416" spans="1:2">
      <c r="A416" s="77"/>
      <c r="B416" s="12"/>
    </row>
    <row r="417" spans="1:2">
      <c r="A417" s="77"/>
      <c r="B417" s="12"/>
    </row>
    <row r="418" spans="1:2">
      <c r="A418" s="77"/>
      <c r="B418" s="12"/>
    </row>
    <row r="419" spans="1:2">
      <c r="A419" s="77"/>
      <c r="B419" s="12"/>
    </row>
    <row r="420" spans="1:2">
      <c r="A420" s="77"/>
      <c r="B420" s="12"/>
    </row>
    <row r="421" spans="1:2">
      <c r="A421" s="77"/>
      <c r="B421" s="12"/>
    </row>
    <row r="422" spans="1:2">
      <c r="A422" s="77"/>
      <c r="B422" s="12"/>
    </row>
    <row r="423" spans="1:2">
      <c r="A423" s="77"/>
      <c r="B423" s="12"/>
    </row>
    <row r="424" spans="1:2">
      <c r="A424" s="77"/>
      <c r="B424" s="12"/>
    </row>
    <row r="425" spans="1:2">
      <c r="A425" s="77"/>
      <c r="B425" s="12"/>
    </row>
    <row r="426" spans="1:2">
      <c r="A426" s="77"/>
      <c r="B426" s="12"/>
    </row>
    <row r="427" spans="1:2">
      <c r="A427" s="77"/>
      <c r="B427" s="12"/>
    </row>
    <row r="428" spans="1:2">
      <c r="A428" s="77"/>
      <c r="B428" s="12"/>
    </row>
    <row r="429" spans="1:2">
      <c r="A429" s="77"/>
      <c r="B429" s="12"/>
    </row>
    <row r="430" spans="1:2">
      <c r="A430" s="77"/>
      <c r="B430" s="12"/>
    </row>
    <row r="431" spans="1:2">
      <c r="A431" s="77"/>
      <c r="B431" s="12"/>
    </row>
    <row r="432" spans="1:2">
      <c r="A432" s="77"/>
      <c r="B432" s="12"/>
    </row>
    <row r="433" spans="1:2">
      <c r="A433" s="77"/>
      <c r="B433" s="12"/>
    </row>
    <row r="434" spans="1:2">
      <c r="A434" s="77"/>
      <c r="B434" s="12"/>
    </row>
    <row r="435" spans="1:2">
      <c r="A435" s="77"/>
      <c r="B435" s="12"/>
    </row>
    <row r="436" spans="1:2">
      <c r="A436" s="77"/>
      <c r="B436" s="12"/>
    </row>
    <row r="437" spans="1:2">
      <c r="A437" s="77"/>
      <c r="B437" s="12"/>
    </row>
    <row r="438" spans="1:2">
      <c r="A438" s="77"/>
      <c r="B438" s="12"/>
    </row>
    <row r="439" spans="1:2">
      <c r="A439" s="77"/>
      <c r="B439" s="12"/>
    </row>
    <row r="440" spans="1:2">
      <c r="A440" s="77"/>
      <c r="B440" s="12"/>
    </row>
    <row r="441" spans="1:2">
      <c r="A441" s="77"/>
      <c r="B441" s="12"/>
    </row>
    <row r="442" spans="1:2">
      <c r="A442" s="77"/>
      <c r="B442" s="12"/>
    </row>
    <row r="443" spans="1:2">
      <c r="A443" s="77"/>
      <c r="B443" s="12"/>
    </row>
    <row r="444" spans="1:2">
      <c r="A444" s="77"/>
      <c r="B444" s="12"/>
    </row>
    <row r="445" spans="1:2">
      <c r="A445" s="77"/>
      <c r="B445" s="12"/>
    </row>
    <row r="446" spans="1:2">
      <c r="A446" s="77"/>
      <c r="B446" s="12"/>
    </row>
    <row r="447" spans="1:2">
      <c r="A447" s="77"/>
      <c r="B447" s="12"/>
    </row>
    <row r="448" spans="1:2">
      <c r="A448" s="77"/>
      <c r="B448" s="12"/>
    </row>
    <row r="449" spans="1:2">
      <c r="A449" s="77"/>
      <c r="B449" s="12"/>
    </row>
    <row r="450" spans="1:2">
      <c r="A450" s="77"/>
      <c r="B450" s="12"/>
    </row>
    <row r="451" spans="1:2">
      <c r="A451" s="77"/>
      <c r="B451" s="12"/>
    </row>
    <row r="452" spans="1:2">
      <c r="A452" s="77"/>
      <c r="B452" s="12"/>
    </row>
    <row r="453" spans="1:2">
      <c r="A453" s="77"/>
      <c r="B453" s="12"/>
    </row>
    <row r="454" spans="1:2">
      <c r="A454" s="77"/>
      <c r="B454" s="12"/>
    </row>
    <row r="455" spans="1:2">
      <c r="A455" s="77"/>
      <c r="B455" s="12"/>
    </row>
    <row r="456" spans="1:2">
      <c r="A456" s="77"/>
      <c r="B456" s="12"/>
    </row>
    <row r="457" spans="1:2">
      <c r="A457" s="77"/>
      <c r="B457" s="12"/>
    </row>
    <row r="458" spans="1:2">
      <c r="A458" s="77"/>
      <c r="B458" s="12"/>
    </row>
    <row r="459" spans="1:2">
      <c r="A459" s="77"/>
      <c r="B459" s="12"/>
    </row>
    <row r="460" spans="1:2">
      <c r="A460" s="77"/>
      <c r="B460" s="12"/>
    </row>
    <row r="461" spans="1:2">
      <c r="A461" s="77"/>
      <c r="B461" s="12"/>
    </row>
    <row r="462" spans="1:2">
      <c r="A462" s="77"/>
      <c r="B462" s="12"/>
    </row>
    <row r="463" spans="1:2">
      <c r="A463" s="77"/>
      <c r="B463" s="12"/>
    </row>
    <row r="464" spans="1:2">
      <c r="A464" s="77"/>
      <c r="B464" s="12"/>
    </row>
    <row r="465" spans="1:2">
      <c r="A465" s="77"/>
      <c r="B465" s="12"/>
    </row>
    <row r="466" spans="1:2">
      <c r="A466" s="77"/>
      <c r="B466" s="12"/>
    </row>
    <row r="467" spans="1:2">
      <c r="A467" s="77"/>
      <c r="B467" s="12"/>
    </row>
    <row r="468" spans="1:2">
      <c r="A468" s="77"/>
      <c r="B468" s="12"/>
    </row>
    <row r="469" spans="1:2">
      <c r="A469" s="77"/>
      <c r="B469" s="12"/>
    </row>
    <row r="470" spans="1:2">
      <c r="A470" s="77"/>
      <c r="B470" s="12"/>
    </row>
    <row r="471" spans="1:2">
      <c r="A471" s="77"/>
      <c r="B471" s="12"/>
    </row>
    <row r="472" spans="1:2">
      <c r="A472" s="77"/>
      <c r="B472" s="12"/>
    </row>
    <row r="473" spans="1:2">
      <c r="A473" s="77"/>
      <c r="B473" s="12"/>
    </row>
    <row r="474" spans="1:2">
      <c r="A474" s="77"/>
      <c r="B474" s="12"/>
    </row>
    <row r="475" spans="1:2">
      <c r="A475" s="77"/>
      <c r="B475" s="12"/>
    </row>
    <row r="476" spans="1:2">
      <c r="A476" s="77"/>
      <c r="B476" s="12"/>
    </row>
    <row r="477" spans="1:2">
      <c r="A477" s="77"/>
      <c r="B477" s="12"/>
    </row>
    <row r="478" spans="1:2">
      <c r="A478" s="77"/>
      <c r="B478" s="12"/>
    </row>
    <row r="479" spans="1:2">
      <c r="A479" s="77"/>
      <c r="B479" s="12"/>
    </row>
    <row r="480" spans="1:2">
      <c r="A480" s="77"/>
      <c r="B480" s="12"/>
    </row>
    <row r="481" spans="1:2">
      <c r="A481" s="77"/>
      <c r="B481" s="12"/>
    </row>
    <row r="482" spans="1:2">
      <c r="A482" s="77"/>
      <c r="B482" s="12"/>
    </row>
    <row r="483" spans="1:2">
      <c r="A483" s="77"/>
      <c r="B483" s="12"/>
    </row>
    <row r="484" spans="1:2">
      <c r="A484" s="77"/>
      <c r="B484" s="12"/>
    </row>
    <row r="485" spans="1:2">
      <c r="A485" s="77"/>
      <c r="B485" s="12"/>
    </row>
    <row r="486" spans="1:2">
      <c r="A486" s="77"/>
      <c r="B486" s="12"/>
    </row>
    <row r="487" spans="1:2">
      <c r="A487" s="77"/>
      <c r="B487" s="12"/>
    </row>
    <row r="488" spans="1:2">
      <c r="A488" s="77"/>
      <c r="B488" s="12"/>
    </row>
    <row r="489" spans="1:2">
      <c r="A489" s="77"/>
      <c r="B489" s="12"/>
    </row>
    <row r="490" spans="1:2">
      <c r="A490" s="77"/>
      <c r="B490" s="12"/>
    </row>
    <row r="491" spans="1:2">
      <c r="A491" s="77"/>
      <c r="B491" s="12"/>
    </row>
    <row r="492" spans="1:2">
      <c r="A492" s="77"/>
      <c r="B492" s="12"/>
    </row>
    <row r="493" spans="1:2">
      <c r="A493" s="77"/>
      <c r="B493" s="12"/>
    </row>
    <row r="494" spans="1:2">
      <c r="A494" s="77"/>
      <c r="B494" s="12"/>
    </row>
    <row r="495" spans="1:2">
      <c r="A495" s="77"/>
      <c r="B495" s="12"/>
    </row>
    <row r="496" spans="1:2">
      <c r="A496" s="77"/>
      <c r="B496" s="12"/>
    </row>
    <row r="497" spans="1:2">
      <c r="A497" s="77"/>
      <c r="B497" s="12"/>
    </row>
    <row r="498" spans="1:2">
      <c r="A498" s="77"/>
      <c r="B498" s="12"/>
    </row>
    <row r="499" spans="1:2">
      <c r="A499" s="77"/>
      <c r="B499" s="12"/>
    </row>
    <row r="500" spans="1:2">
      <c r="A500" s="77"/>
      <c r="B500" s="12"/>
    </row>
    <row r="501" spans="1:2">
      <c r="A501" s="77"/>
      <c r="B501" s="12"/>
    </row>
    <row r="502" spans="1:2">
      <c r="A502" s="77"/>
      <c r="B502" s="12"/>
    </row>
    <row r="503" spans="1:2">
      <c r="A503" s="77"/>
      <c r="B503" s="12"/>
    </row>
    <row r="504" spans="1:2">
      <c r="A504" s="77"/>
      <c r="B504" s="12"/>
    </row>
    <row r="505" spans="1:2">
      <c r="A505" s="77"/>
      <c r="B505" s="12"/>
    </row>
    <row r="506" spans="1:2">
      <c r="A506" s="77"/>
      <c r="B506" s="12"/>
    </row>
    <row r="507" spans="1:2">
      <c r="A507" s="77"/>
      <c r="B507" s="12"/>
    </row>
    <row r="508" spans="1:2">
      <c r="A508" s="77"/>
      <c r="B508" s="12"/>
    </row>
    <row r="509" spans="1:2">
      <c r="A509" s="77"/>
      <c r="B509" s="12"/>
    </row>
    <row r="510" spans="1:2">
      <c r="A510" s="77"/>
      <c r="B510" s="12"/>
    </row>
    <row r="511" spans="1:2">
      <c r="A511" s="77"/>
      <c r="B511" s="12"/>
    </row>
    <row r="512" spans="1:2">
      <c r="A512" s="77"/>
      <c r="B512" s="12"/>
    </row>
    <row r="513" spans="1:2">
      <c r="A513" s="77"/>
      <c r="B513" s="12"/>
    </row>
    <row r="514" spans="1:2">
      <c r="A514" s="77"/>
      <c r="B514" s="12"/>
    </row>
    <row r="515" spans="1:2">
      <c r="A515" s="77"/>
      <c r="B515" s="12"/>
    </row>
    <row r="516" spans="1:2">
      <c r="A516" s="77"/>
      <c r="B516" s="12"/>
    </row>
    <row r="517" spans="1:2">
      <c r="A517" s="77"/>
      <c r="B517" s="12"/>
    </row>
    <row r="518" spans="1:2">
      <c r="A518" s="77"/>
      <c r="B518" s="12"/>
    </row>
    <row r="519" spans="1:2">
      <c r="A519" s="77"/>
      <c r="B519" s="12"/>
    </row>
    <row r="520" spans="1:2">
      <c r="A520" s="77"/>
      <c r="B520" s="12"/>
    </row>
    <row r="521" spans="1:2">
      <c r="A521" s="77"/>
      <c r="B521" s="12"/>
    </row>
    <row r="522" spans="1:2">
      <c r="A522" s="77"/>
      <c r="B522" s="12"/>
    </row>
    <row r="523" spans="1:2">
      <c r="A523" s="77"/>
      <c r="B523" s="12"/>
    </row>
    <row r="524" spans="1:2">
      <c r="A524" s="77"/>
      <c r="B524" s="12"/>
    </row>
    <row r="525" spans="1:2">
      <c r="A525" s="77"/>
      <c r="B525" s="12"/>
    </row>
    <row r="526" spans="1:2">
      <c r="A526" s="77"/>
      <c r="B526" s="12"/>
    </row>
    <row r="527" spans="1:2">
      <c r="A527" s="77"/>
      <c r="B527" s="12"/>
    </row>
    <row r="528" spans="1:2">
      <c r="A528" s="77"/>
      <c r="B528" s="12"/>
    </row>
    <row r="529" spans="1:2">
      <c r="A529" s="77"/>
      <c r="B529" s="12"/>
    </row>
    <row r="530" spans="1:2">
      <c r="A530" s="77"/>
      <c r="B530" s="12"/>
    </row>
    <row r="531" spans="1:2">
      <c r="A531" s="77"/>
      <c r="B531" s="12"/>
    </row>
    <row r="532" spans="1:2">
      <c r="A532" s="77"/>
      <c r="B532" s="12"/>
    </row>
    <row r="533" spans="1:2">
      <c r="A533" s="77"/>
      <c r="B533" s="12"/>
    </row>
    <row r="534" spans="1:2">
      <c r="A534" s="77"/>
      <c r="B534" s="12"/>
    </row>
    <row r="535" spans="1:2">
      <c r="A535" s="77"/>
      <c r="B535" s="12"/>
    </row>
    <row r="536" spans="1:2">
      <c r="A536" s="77"/>
      <c r="B536" s="12"/>
    </row>
    <row r="537" spans="1:2">
      <c r="A537" s="77"/>
      <c r="B537" s="12"/>
    </row>
    <row r="538" spans="1:2">
      <c r="A538" s="77"/>
      <c r="B538" s="12"/>
    </row>
    <row r="539" spans="1:2">
      <c r="A539" s="77"/>
      <c r="B539" s="12"/>
    </row>
    <row r="540" spans="1:2">
      <c r="A540" s="77"/>
      <c r="B540" s="12"/>
    </row>
    <row r="541" spans="1:2">
      <c r="A541" s="77"/>
      <c r="B541" s="12"/>
    </row>
    <row r="542" spans="1:2">
      <c r="A542" s="77"/>
      <c r="B542" s="12"/>
    </row>
    <row r="543" spans="1:2">
      <c r="A543" s="77"/>
      <c r="B543" s="12"/>
    </row>
    <row r="544" spans="1:2">
      <c r="A544" s="77"/>
      <c r="B544" s="12"/>
    </row>
    <row r="545" spans="1:2">
      <c r="A545" s="77"/>
      <c r="B545" s="12"/>
    </row>
    <row r="546" spans="1:2">
      <c r="A546" s="77"/>
      <c r="B546" s="12"/>
    </row>
    <row r="547" spans="1:2">
      <c r="A547" s="77"/>
      <c r="B547" s="12"/>
    </row>
    <row r="548" spans="1:2">
      <c r="A548" s="77"/>
      <c r="B548" s="12"/>
    </row>
    <row r="549" spans="1:2">
      <c r="A549" s="77"/>
      <c r="B549" s="12"/>
    </row>
    <row r="550" spans="1:2">
      <c r="A550" s="77"/>
      <c r="B550" s="12"/>
    </row>
    <row r="551" spans="1:2">
      <c r="A551" s="77"/>
      <c r="B551" s="12"/>
    </row>
    <row r="552" spans="1:2">
      <c r="A552" s="77"/>
      <c r="B552" s="12"/>
    </row>
    <row r="553" spans="1:2">
      <c r="A553" s="77"/>
      <c r="B553" s="12"/>
    </row>
    <row r="554" spans="1:2">
      <c r="A554" s="77"/>
      <c r="B554" s="12"/>
    </row>
    <row r="555" spans="1:2">
      <c r="A555" s="77"/>
      <c r="B555" s="12"/>
    </row>
    <row r="556" spans="1:2">
      <c r="A556" s="77"/>
      <c r="B556" s="12"/>
    </row>
    <row r="557" spans="1:2">
      <c r="A557" s="77"/>
      <c r="B557" s="12"/>
    </row>
    <row r="558" spans="1:2">
      <c r="A558" s="77"/>
      <c r="B558" s="12"/>
    </row>
    <row r="559" spans="1:2">
      <c r="A559" s="77"/>
      <c r="B559" s="12"/>
    </row>
    <row r="560" spans="1:2">
      <c r="A560" s="77"/>
      <c r="B560" s="12"/>
    </row>
    <row r="561" spans="1:2">
      <c r="A561" s="77"/>
      <c r="B561" s="12"/>
    </row>
    <row r="562" spans="1:2">
      <c r="A562" s="77"/>
      <c r="B562" s="12"/>
    </row>
    <row r="563" spans="1:2">
      <c r="A563" s="77"/>
      <c r="B563" s="12"/>
    </row>
    <row r="564" spans="1:2">
      <c r="A564" s="77"/>
      <c r="B564" s="12"/>
    </row>
    <row r="565" spans="1:2">
      <c r="A565" s="77"/>
      <c r="B565" s="12"/>
    </row>
    <row r="566" spans="1:2">
      <c r="A566" s="77"/>
      <c r="B566" s="12"/>
    </row>
    <row r="567" spans="1:2">
      <c r="A567" s="77"/>
      <c r="B567" s="12"/>
    </row>
    <row r="568" spans="1:2">
      <c r="A568" s="77"/>
      <c r="B568" s="12"/>
    </row>
    <row r="569" spans="1:2">
      <c r="A569" s="77"/>
      <c r="B569" s="12"/>
    </row>
    <row r="570" spans="1:2">
      <c r="A570" s="77"/>
      <c r="B570" s="12"/>
    </row>
    <row r="571" spans="1:2">
      <c r="A571" s="77"/>
      <c r="B571" s="12"/>
    </row>
    <row r="572" spans="1:2">
      <c r="A572" s="77"/>
      <c r="B572" s="12"/>
    </row>
    <row r="573" spans="1:2">
      <c r="A573" s="77"/>
      <c r="B573" s="12"/>
    </row>
    <row r="574" spans="1:2">
      <c r="A574" s="77"/>
      <c r="B574" s="12"/>
    </row>
    <row r="575" spans="1:2">
      <c r="A575" s="77"/>
      <c r="B575" s="12"/>
    </row>
    <row r="576" spans="1:2">
      <c r="A576" s="77"/>
      <c r="B576" s="12"/>
    </row>
    <row r="577" spans="1:2">
      <c r="A577" s="77"/>
      <c r="B577" s="12"/>
    </row>
    <row r="578" spans="1:2">
      <c r="A578" s="77"/>
      <c r="B578" s="12"/>
    </row>
    <row r="579" spans="1:2">
      <c r="A579" s="77"/>
      <c r="B579" s="12"/>
    </row>
    <row r="580" spans="1:2">
      <c r="A580" s="77"/>
      <c r="B580" s="12"/>
    </row>
    <row r="581" spans="1:2">
      <c r="A581" s="77"/>
      <c r="B581" s="12"/>
    </row>
    <row r="582" spans="1:2">
      <c r="A582" s="77"/>
      <c r="B582" s="12"/>
    </row>
    <row r="583" spans="1:2">
      <c r="A583" s="77"/>
      <c r="B583" s="12"/>
    </row>
    <row r="584" spans="1:2">
      <c r="A584" s="77"/>
      <c r="B584" s="12"/>
    </row>
    <row r="585" spans="1:2">
      <c r="A585" s="77"/>
      <c r="B585" s="12"/>
    </row>
    <row r="586" spans="1:2">
      <c r="A586" s="77"/>
      <c r="B586" s="12"/>
    </row>
    <row r="587" spans="1:2">
      <c r="A587" s="77"/>
      <c r="B587" s="12"/>
    </row>
    <row r="588" spans="1:2">
      <c r="A588" s="77"/>
      <c r="B588" s="12"/>
    </row>
    <row r="589" spans="1:2">
      <c r="A589" s="77"/>
      <c r="B589" s="12"/>
    </row>
    <row r="590" spans="1:2">
      <c r="A590" s="77"/>
      <c r="B590" s="12"/>
    </row>
    <row r="591" spans="1:2">
      <c r="A591" s="77"/>
      <c r="B591" s="12"/>
    </row>
    <row r="592" spans="1:2">
      <c r="A592" s="77"/>
      <c r="B592" s="12"/>
    </row>
    <row r="593" spans="1:2">
      <c r="A593" s="77"/>
      <c r="B593" s="12"/>
    </row>
    <row r="594" spans="1:2">
      <c r="A594" s="77"/>
      <c r="B594" s="12"/>
    </row>
    <row r="595" spans="1:2">
      <c r="A595" s="77"/>
      <c r="B595" s="12"/>
    </row>
    <row r="596" spans="1:2">
      <c r="A596" s="77"/>
      <c r="B596" s="12"/>
    </row>
    <row r="597" spans="1:2">
      <c r="A597" s="77"/>
      <c r="B597" s="12"/>
    </row>
    <row r="598" spans="1:2">
      <c r="A598" s="77"/>
      <c r="B598" s="12"/>
    </row>
    <row r="599" spans="1:2">
      <c r="A599" s="77"/>
      <c r="B599" s="12"/>
    </row>
    <row r="600" spans="1:2">
      <c r="A600" s="77"/>
      <c r="B600" s="12"/>
    </row>
    <row r="601" spans="1:2">
      <c r="A601" s="77"/>
      <c r="B601" s="12"/>
    </row>
    <row r="602" spans="1:2">
      <c r="A602" s="77"/>
      <c r="B602" s="12"/>
    </row>
    <row r="603" spans="1:2">
      <c r="A603" s="77"/>
      <c r="B603" s="12"/>
    </row>
    <row r="604" spans="1:2">
      <c r="A604" s="77"/>
      <c r="B604" s="12"/>
    </row>
    <row r="605" spans="1:2">
      <c r="A605" s="77"/>
      <c r="B605" s="12"/>
    </row>
    <row r="606" spans="1:2">
      <c r="A606" s="77"/>
      <c r="B606" s="12"/>
    </row>
    <row r="607" spans="1:2">
      <c r="A607" s="77"/>
      <c r="B607" s="12"/>
    </row>
    <row r="608" spans="1:2">
      <c r="A608" s="77"/>
      <c r="B608" s="12"/>
    </row>
    <row r="609" spans="1:2">
      <c r="A609" s="77"/>
      <c r="B609" s="12"/>
    </row>
    <row r="610" spans="1:2">
      <c r="A610" s="77"/>
      <c r="B610" s="12"/>
    </row>
    <row r="611" spans="1:2">
      <c r="A611" s="77"/>
      <c r="B611" s="12"/>
    </row>
    <row r="612" spans="1:2">
      <c r="A612" s="77"/>
      <c r="B612" s="12"/>
    </row>
    <row r="613" spans="1:2">
      <c r="A613" s="77"/>
      <c r="B613" s="12"/>
    </row>
    <row r="614" spans="1:2">
      <c r="A614" s="77"/>
      <c r="B614" s="12"/>
    </row>
    <row r="615" spans="1:2">
      <c r="A615" s="77"/>
      <c r="B615" s="12"/>
    </row>
    <row r="616" spans="1:2">
      <c r="A616" s="77"/>
      <c r="B616" s="12"/>
    </row>
    <row r="617" spans="1:2">
      <c r="A617" s="77"/>
      <c r="B617" s="12"/>
    </row>
    <row r="618" spans="1:2">
      <c r="A618" s="77"/>
      <c r="B618" s="12"/>
    </row>
    <row r="619" spans="1:2">
      <c r="A619" s="77"/>
      <c r="B619" s="12"/>
    </row>
    <row r="620" spans="1:2">
      <c r="A620" s="77"/>
      <c r="B620" s="12"/>
    </row>
    <row r="621" spans="1:2">
      <c r="A621" s="77"/>
      <c r="B621" s="12"/>
    </row>
    <row r="622" spans="1:2">
      <c r="A622" s="77"/>
      <c r="B622" s="12"/>
    </row>
    <row r="623" spans="1:2">
      <c r="A623" s="77"/>
      <c r="B623" s="12"/>
    </row>
    <row r="624" spans="1:2">
      <c r="A624" s="77"/>
      <c r="B624" s="12"/>
    </row>
    <row r="625" spans="1:2">
      <c r="A625" s="77"/>
      <c r="B625" s="12"/>
    </row>
    <row r="626" spans="1:2">
      <c r="A626" s="77"/>
      <c r="B626" s="12"/>
    </row>
    <row r="627" spans="1:2">
      <c r="A627" s="77"/>
      <c r="B627" s="12"/>
    </row>
    <row r="628" spans="1:2">
      <c r="A628" s="77"/>
      <c r="B628" s="12"/>
    </row>
    <row r="629" spans="1:2">
      <c r="A629" s="77"/>
      <c r="B629" s="12"/>
    </row>
    <row r="630" spans="1:2">
      <c r="A630" s="77"/>
      <c r="B630" s="12"/>
    </row>
    <row r="631" spans="1:2">
      <c r="A631" s="77"/>
      <c r="B631" s="12"/>
    </row>
    <row r="632" spans="1:2">
      <c r="A632" s="77"/>
      <c r="B632" s="12"/>
    </row>
    <row r="633" spans="1:2">
      <c r="A633" s="77"/>
      <c r="B633" s="12"/>
    </row>
    <row r="634" spans="1:2">
      <c r="A634" s="77"/>
      <c r="B634" s="12"/>
    </row>
    <row r="635" spans="1:2">
      <c r="A635" s="77"/>
      <c r="B635" s="12"/>
    </row>
    <row r="636" spans="1:2">
      <c r="A636" s="77"/>
      <c r="B636" s="12"/>
    </row>
    <row r="637" spans="1:2">
      <c r="A637" s="77"/>
      <c r="B637" s="12"/>
    </row>
    <row r="638" spans="1:2">
      <c r="A638" s="77"/>
      <c r="B638" s="12"/>
    </row>
    <row r="639" spans="1:2">
      <c r="A639" s="77"/>
      <c r="B639" s="12"/>
    </row>
    <row r="640" spans="1:2">
      <c r="A640" s="77"/>
      <c r="B640" s="12"/>
    </row>
    <row r="641" spans="1:2">
      <c r="A641" s="77"/>
      <c r="B641" s="12"/>
    </row>
    <row r="642" spans="1:2">
      <c r="A642" s="77"/>
      <c r="B642" s="12"/>
    </row>
    <row r="643" spans="1:2">
      <c r="A643" s="77"/>
      <c r="B643" s="12"/>
    </row>
    <row r="644" spans="1:2">
      <c r="A644" s="77"/>
      <c r="B644" s="12"/>
    </row>
    <row r="645" spans="1:2">
      <c r="A645" s="77"/>
      <c r="B645" s="12"/>
    </row>
    <row r="646" spans="1:2">
      <c r="A646" s="77"/>
      <c r="B646" s="12"/>
    </row>
    <row r="647" spans="1:2">
      <c r="A647" s="77"/>
      <c r="B647" s="12"/>
    </row>
    <row r="648" spans="1:2">
      <c r="A648" s="77"/>
      <c r="B648" s="12"/>
    </row>
    <row r="649" spans="1:2">
      <c r="A649" s="77"/>
      <c r="B649" s="12"/>
    </row>
    <row r="650" spans="1:2">
      <c r="A650" s="77"/>
      <c r="B650" s="12"/>
    </row>
    <row r="651" spans="1:2">
      <c r="A651" s="77"/>
      <c r="B651" s="12"/>
    </row>
    <row r="652" spans="1:2">
      <c r="A652" s="77"/>
      <c r="B652" s="12"/>
    </row>
    <row r="653" spans="1:2">
      <c r="A653" s="77"/>
      <c r="B653" s="12"/>
    </row>
    <row r="654" spans="1:2">
      <c r="A654" s="77"/>
      <c r="B654" s="12"/>
    </row>
    <row r="655" spans="1:2">
      <c r="A655" s="77"/>
      <c r="B655" s="12"/>
    </row>
    <row r="656" spans="1:2">
      <c r="A656" s="77"/>
      <c r="B656" s="12"/>
    </row>
    <row r="657" spans="1:2">
      <c r="A657" s="77"/>
      <c r="B657" s="12"/>
    </row>
    <row r="658" spans="1:2">
      <c r="A658" s="77"/>
      <c r="B658" s="12"/>
    </row>
    <row r="659" spans="1:2">
      <c r="A659" s="77"/>
      <c r="B659" s="12"/>
    </row>
    <row r="660" spans="1:2">
      <c r="A660" s="77"/>
      <c r="B660" s="12"/>
    </row>
    <row r="661" spans="1:2">
      <c r="A661" s="77"/>
      <c r="B661" s="12"/>
    </row>
    <row r="662" spans="1:2">
      <c r="A662" s="77"/>
      <c r="B662" s="12"/>
    </row>
    <row r="663" spans="1:2">
      <c r="A663" s="77"/>
      <c r="B663" s="12"/>
    </row>
    <row r="664" spans="1:2">
      <c r="A664" s="77"/>
      <c r="B664" s="12"/>
    </row>
    <row r="665" spans="1:2">
      <c r="A665" s="77"/>
      <c r="B665" s="12"/>
    </row>
    <row r="666" spans="1:2">
      <c r="A666" s="77"/>
      <c r="B666" s="12"/>
    </row>
    <row r="667" spans="1:2">
      <c r="A667" s="77"/>
      <c r="B667" s="12"/>
    </row>
    <row r="668" spans="1:2">
      <c r="A668" s="77"/>
      <c r="B668" s="12"/>
    </row>
    <row r="669" spans="1:2">
      <c r="A669" s="77"/>
      <c r="B669" s="12"/>
    </row>
    <row r="670" spans="1:2">
      <c r="A670" s="77"/>
      <c r="B670" s="12"/>
    </row>
    <row r="671" spans="1:2">
      <c r="A671" s="77"/>
      <c r="B671" s="12"/>
    </row>
    <row r="672" spans="1:2">
      <c r="A672" s="77"/>
      <c r="B672" s="12"/>
    </row>
    <row r="673" spans="1:2">
      <c r="A673" s="77"/>
      <c r="B673" s="12"/>
    </row>
    <row r="674" spans="1:2">
      <c r="A674" s="77"/>
      <c r="B674" s="12"/>
    </row>
    <row r="675" spans="1:2">
      <c r="A675" s="77"/>
      <c r="B675" s="12"/>
    </row>
    <row r="676" spans="1:2">
      <c r="A676" s="77"/>
      <c r="B676" s="12"/>
    </row>
    <row r="677" spans="1:2">
      <c r="A677" s="77"/>
      <c r="B677" s="12"/>
    </row>
    <row r="678" spans="1:2">
      <c r="A678" s="77"/>
      <c r="B678" s="12"/>
    </row>
    <row r="679" spans="1:2">
      <c r="A679" s="77"/>
      <c r="B679" s="12"/>
    </row>
    <row r="680" spans="1:2">
      <c r="A680" s="77"/>
      <c r="B680" s="12"/>
    </row>
    <row r="681" spans="1:2">
      <c r="A681" s="77"/>
      <c r="B681" s="12"/>
    </row>
    <row r="682" spans="1:2">
      <c r="A682" s="77"/>
      <c r="B682" s="12"/>
    </row>
    <row r="683" spans="1:2">
      <c r="A683" s="77"/>
      <c r="B683" s="12"/>
    </row>
    <row r="684" spans="1:2">
      <c r="A684" s="77"/>
      <c r="B684" s="12"/>
    </row>
    <row r="685" spans="1:2">
      <c r="A685" s="77"/>
      <c r="B685" s="12"/>
    </row>
    <row r="686" spans="1:2">
      <c r="A686" s="77"/>
      <c r="B686" s="12"/>
    </row>
    <row r="687" spans="1:2">
      <c r="A687" s="77"/>
      <c r="B687" s="12"/>
    </row>
    <row r="688" spans="1:2">
      <c r="A688" s="77"/>
      <c r="B688" s="12"/>
    </row>
    <row r="689" spans="1:2">
      <c r="A689" s="77"/>
      <c r="B689" s="12"/>
    </row>
    <row r="690" spans="1:2">
      <c r="A690" s="77"/>
      <c r="B690" s="12"/>
    </row>
    <row r="691" spans="1:2">
      <c r="A691" s="77"/>
      <c r="B691" s="12"/>
    </row>
    <row r="692" spans="1:2">
      <c r="A692" s="77"/>
      <c r="B692" s="12"/>
    </row>
    <row r="693" spans="1:2">
      <c r="A693" s="77"/>
      <c r="B693" s="12"/>
    </row>
    <row r="694" spans="1:2">
      <c r="A694" s="77"/>
    </row>
  </sheetData>
  <phoneticPr fontId="37" type="noConversion"/>
  <hyperlinks>
    <hyperlink ref="A2" r:id="rId1" xr:uid="{00000000-0004-0000-0E00-000000000000}"/>
    <hyperlink ref="A3" r:id="rId2" xr:uid="{00000000-0004-0000-0E00-000001000000}"/>
    <hyperlink ref="A4" r:id="rId3" xr:uid="{00000000-0004-0000-0E00-000002000000}"/>
    <hyperlink ref="A5" r:id="rId4" xr:uid="{00000000-0004-0000-0E00-000003000000}"/>
    <hyperlink ref="A6" r:id="rId5" xr:uid="{00000000-0004-0000-0E00-000004000000}"/>
    <hyperlink ref="A7" r:id="rId6" xr:uid="{00000000-0004-0000-0E00-000005000000}"/>
    <hyperlink ref="A8" r:id="rId7" xr:uid="{00000000-0004-0000-0E00-000006000000}"/>
    <hyperlink ref="A9" r:id="rId8" xr:uid="{00000000-0004-0000-0E00-000007000000}"/>
    <hyperlink ref="A10" r:id="rId9" xr:uid="{00000000-0004-0000-0E00-000008000000}"/>
    <hyperlink ref="A11" r:id="rId10" xr:uid="{00000000-0004-0000-0E00-000009000000}"/>
    <hyperlink ref="A12" r:id="rId11" xr:uid="{00000000-0004-0000-0E00-00000A000000}"/>
    <hyperlink ref="A13" r:id="rId12" xr:uid="{00000000-0004-0000-0E00-00000B000000}"/>
    <hyperlink ref="A14" r:id="rId13" xr:uid="{00000000-0004-0000-0E00-00000C000000}"/>
    <hyperlink ref="A15" r:id="rId14" xr:uid="{00000000-0004-0000-0E00-00000D000000}"/>
    <hyperlink ref="A16" r:id="rId15" xr:uid="{00000000-0004-0000-0E00-00000E000000}"/>
    <hyperlink ref="A17" r:id="rId16" xr:uid="{00000000-0004-0000-0E00-00000F000000}"/>
    <hyperlink ref="A18" r:id="rId17" xr:uid="{00000000-0004-0000-0E00-000010000000}"/>
    <hyperlink ref="A19" r:id="rId18" xr:uid="{00000000-0004-0000-0E00-000011000000}"/>
    <hyperlink ref="A20" r:id="rId19" xr:uid="{00000000-0004-0000-0E00-000012000000}"/>
    <hyperlink ref="A21" r:id="rId20" xr:uid="{00000000-0004-0000-0E00-000013000000}"/>
    <hyperlink ref="A22" r:id="rId21" xr:uid="{00000000-0004-0000-0E00-000014000000}"/>
    <hyperlink ref="A23" r:id="rId22" xr:uid="{00000000-0004-0000-0E00-000015000000}"/>
    <hyperlink ref="A24" r:id="rId23" xr:uid="{00000000-0004-0000-0E00-000016000000}"/>
    <hyperlink ref="A25" r:id="rId24" xr:uid="{00000000-0004-0000-0E00-000017000000}"/>
    <hyperlink ref="A26" r:id="rId25" xr:uid="{00000000-0004-0000-0E00-000018000000}"/>
    <hyperlink ref="A27" r:id="rId26" xr:uid="{00000000-0004-0000-0E00-000019000000}"/>
    <hyperlink ref="A28" r:id="rId27" xr:uid="{00000000-0004-0000-0E00-00001A000000}"/>
    <hyperlink ref="A29" r:id="rId28" xr:uid="{00000000-0004-0000-0E00-00001B000000}"/>
    <hyperlink ref="A30" r:id="rId29" xr:uid="{00000000-0004-0000-0E00-00001C000000}"/>
    <hyperlink ref="A31" r:id="rId30" xr:uid="{00000000-0004-0000-0E00-00001D000000}"/>
    <hyperlink ref="A32" r:id="rId31" xr:uid="{00000000-0004-0000-0E00-00001E000000}"/>
    <hyperlink ref="A33" r:id="rId32" xr:uid="{00000000-0004-0000-0E00-00001F000000}"/>
    <hyperlink ref="A34" r:id="rId33" xr:uid="{00000000-0004-0000-0E00-000020000000}"/>
    <hyperlink ref="A35" r:id="rId34" xr:uid="{00000000-0004-0000-0E00-000021000000}"/>
    <hyperlink ref="A36" r:id="rId35" xr:uid="{00000000-0004-0000-0E00-000022000000}"/>
    <hyperlink ref="A37" r:id="rId36" xr:uid="{00000000-0004-0000-0E00-000023000000}"/>
    <hyperlink ref="A38" r:id="rId37" xr:uid="{00000000-0004-0000-0E00-000024000000}"/>
    <hyperlink ref="A39" r:id="rId38" xr:uid="{00000000-0004-0000-0E00-000025000000}"/>
    <hyperlink ref="A40" r:id="rId39" xr:uid="{00000000-0004-0000-0E00-000026000000}"/>
    <hyperlink ref="A41" r:id="rId40" xr:uid="{00000000-0004-0000-0E00-000027000000}"/>
    <hyperlink ref="A42" r:id="rId41" xr:uid="{00000000-0004-0000-0E00-000028000000}"/>
    <hyperlink ref="A43" r:id="rId42" xr:uid="{00000000-0004-0000-0E00-000029000000}"/>
    <hyperlink ref="A44" r:id="rId43" xr:uid="{00000000-0004-0000-0E00-00002A000000}"/>
    <hyperlink ref="A45" r:id="rId44" xr:uid="{00000000-0004-0000-0E00-00002B000000}"/>
    <hyperlink ref="A46" r:id="rId45" xr:uid="{00000000-0004-0000-0E00-00002C000000}"/>
    <hyperlink ref="A47" r:id="rId46" xr:uid="{00000000-0004-0000-0E00-00002D000000}"/>
    <hyperlink ref="A48" r:id="rId47" xr:uid="{00000000-0004-0000-0E00-00002E000000}"/>
    <hyperlink ref="A49" r:id="rId48" xr:uid="{00000000-0004-0000-0E00-00002F000000}"/>
    <hyperlink ref="A50" r:id="rId49" xr:uid="{00000000-0004-0000-0E00-000030000000}"/>
    <hyperlink ref="A51" r:id="rId50" xr:uid="{00000000-0004-0000-0E00-000031000000}"/>
    <hyperlink ref="A52" r:id="rId51" xr:uid="{00000000-0004-0000-0E00-000032000000}"/>
    <hyperlink ref="A53" r:id="rId52" xr:uid="{00000000-0004-0000-0E00-000033000000}"/>
    <hyperlink ref="A54" r:id="rId53" xr:uid="{00000000-0004-0000-0E00-000034000000}"/>
    <hyperlink ref="A55" r:id="rId54" xr:uid="{00000000-0004-0000-0E00-000035000000}"/>
    <hyperlink ref="A56" r:id="rId55" xr:uid="{00000000-0004-0000-0E00-000036000000}"/>
    <hyperlink ref="A57" r:id="rId56" xr:uid="{00000000-0004-0000-0E00-000037000000}"/>
    <hyperlink ref="A58" r:id="rId57" xr:uid="{00000000-0004-0000-0E00-000038000000}"/>
    <hyperlink ref="A59" r:id="rId58" xr:uid="{00000000-0004-0000-0E00-000039000000}"/>
    <hyperlink ref="A60" r:id="rId59" xr:uid="{00000000-0004-0000-0E00-00003A000000}"/>
    <hyperlink ref="A61" r:id="rId60" xr:uid="{00000000-0004-0000-0E00-00003B000000}"/>
    <hyperlink ref="A62" r:id="rId61" xr:uid="{00000000-0004-0000-0E00-00003C000000}"/>
    <hyperlink ref="A63" r:id="rId62" xr:uid="{00000000-0004-0000-0E00-00003D000000}"/>
    <hyperlink ref="A64" r:id="rId63" xr:uid="{00000000-0004-0000-0E00-00003E000000}"/>
    <hyperlink ref="A65" r:id="rId64" xr:uid="{00000000-0004-0000-0E00-00003F000000}"/>
    <hyperlink ref="A66" r:id="rId65" xr:uid="{00000000-0004-0000-0E00-000040000000}"/>
    <hyperlink ref="A67" r:id="rId66" xr:uid="{00000000-0004-0000-0E00-000041000000}"/>
    <hyperlink ref="A68" r:id="rId67" xr:uid="{00000000-0004-0000-0E00-000042000000}"/>
    <hyperlink ref="A69" r:id="rId68" xr:uid="{00000000-0004-0000-0E00-000043000000}"/>
    <hyperlink ref="A70" r:id="rId69" xr:uid="{00000000-0004-0000-0E00-000044000000}"/>
    <hyperlink ref="A71" r:id="rId70" xr:uid="{00000000-0004-0000-0E00-000045000000}"/>
    <hyperlink ref="A72" r:id="rId71" xr:uid="{00000000-0004-0000-0E00-000046000000}"/>
    <hyperlink ref="A73" r:id="rId72" xr:uid="{00000000-0004-0000-0E00-000047000000}"/>
    <hyperlink ref="A74" r:id="rId73" xr:uid="{00000000-0004-0000-0E00-000048000000}"/>
    <hyperlink ref="A75" r:id="rId74" xr:uid="{00000000-0004-0000-0E00-000049000000}"/>
    <hyperlink ref="A76" r:id="rId75" xr:uid="{00000000-0004-0000-0E00-00004A000000}"/>
    <hyperlink ref="A77" r:id="rId76" xr:uid="{00000000-0004-0000-0E00-00004B000000}"/>
    <hyperlink ref="A78" r:id="rId77" xr:uid="{00000000-0004-0000-0E00-00004C000000}"/>
    <hyperlink ref="A79" r:id="rId78" xr:uid="{00000000-0004-0000-0E00-00004D000000}"/>
    <hyperlink ref="A80" r:id="rId79" xr:uid="{00000000-0004-0000-0E00-00004E000000}"/>
    <hyperlink ref="A81" r:id="rId80" xr:uid="{00000000-0004-0000-0E00-00004F000000}"/>
    <hyperlink ref="A82" r:id="rId81" xr:uid="{00000000-0004-0000-0E00-000050000000}"/>
    <hyperlink ref="A83" r:id="rId82" xr:uid="{00000000-0004-0000-0E00-000051000000}"/>
    <hyperlink ref="A84" r:id="rId83" xr:uid="{00000000-0004-0000-0E00-000052000000}"/>
    <hyperlink ref="A85" r:id="rId84" xr:uid="{00000000-0004-0000-0E00-000053000000}"/>
    <hyperlink ref="A86" r:id="rId85" xr:uid="{00000000-0004-0000-0E00-000054000000}"/>
    <hyperlink ref="A87" r:id="rId86" xr:uid="{00000000-0004-0000-0E00-000055000000}"/>
    <hyperlink ref="A88" r:id="rId87" xr:uid="{00000000-0004-0000-0E00-000056000000}"/>
    <hyperlink ref="A89" r:id="rId88" xr:uid="{00000000-0004-0000-0E00-000057000000}"/>
    <hyperlink ref="A90" r:id="rId89" xr:uid="{00000000-0004-0000-0E00-000058000000}"/>
    <hyperlink ref="A91" r:id="rId90" xr:uid="{00000000-0004-0000-0E00-000059000000}"/>
    <hyperlink ref="A92" r:id="rId91" xr:uid="{00000000-0004-0000-0E00-00005A000000}"/>
    <hyperlink ref="A93" r:id="rId92" xr:uid="{00000000-0004-0000-0E00-00005B000000}"/>
    <hyperlink ref="A94" r:id="rId93" xr:uid="{00000000-0004-0000-0E00-00005C000000}"/>
    <hyperlink ref="A95" r:id="rId94" xr:uid="{00000000-0004-0000-0E00-00005D000000}"/>
    <hyperlink ref="A96" r:id="rId95" xr:uid="{00000000-0004-0000-0E00-00005E000000}"/>
    <hyperlink ref="A97" r:id="rId96" xr:uid="{00000000-0004-0000-0E00-00005F000000}"/>
    <hyperlink ref="A98" r:id="rId97" xr:uid="{00000000-0004-0000-0E00-000060000000}"/>
    <hyperlink ref="A99" r:id="rId98" xr:uid="{00000000-0004-0000-0E00-000061000000}"/>
    <hyperlink ref="A100" r:id="rId99" xr:uid="{00000000-0004-0000-0E00-000062000000}"/>
    <hyperlink ref="A101" r:id="rId100" xr:uid="{00000000-0004-0000-0E00-000063000000}"/>
    <hyperlink ref="A102" r:id="rId101" xr:uid="{00000000-0004-0000-0E00-000064000000}"/>
    <hyperlink ref="A103" r:id="rId102" xr:uid="{00000000-0004-0000-0E00-000065000000}"/>
    <hyperlink ref="A104" r:id="rId103" xr:uid="{00000000-0004-0000-0E00-000066000000}"/>
    <hyperlink ref="A105" r:id="rId104" xr:uid="{00000000-0004-0000-0E00-000067000000}"/>
    <hyperlink ref="A106" r:id="rId105" xr:uid="{00000000-0004-0000-0E00-000068000000}"/>
    <hyperlink ref="A107" r:id="rId106" xr:uid="{00000000-0004-0000-0E00-000069000000}"/>
    <hyperlink ref="A108" r:id="rId107" xr:uid="{00000000-0004-0000-0E00-00006A000000}"/>
    <hyperlink ref="A109" r:id="rId108" xr:uid="{00000000-0004-0000-0E00-00006B000000}"/>
    <hyperlink ref="A110" r:id="rId109" xr:uid="{00000000-0004-0000-0E00-00006C000000}"/>
    <hyperlink ref="A111" r:id="rId110" xr:uid="{00000000-0004-0000-0E00-00006D000000}"/>
    <hyperlink ref="A112" r:id="rId111" xr:uid="{00000000-0004-0000-0E00-00006E000000}"/>
    <hyperlink ref="A113" r:id="rId112" xr:uid="{00000000-0004-0000-0E00-00006F000000}"/>
    <hyperlink ref="A114" r:id="rId113" xr:uid="{00000000-0004-0000-0E00-000070000000}"/>
    <hyperlink ref="A115" r:id="rId114" xr:uid="{00000000-0004-0000-0E00-000071000000}"/>
    <hyperlink ref="A116" r:id="rId115" xr:uid="{00000000-0004-0000-0E00-000072000000}"/>
    <hyperlink ref="A117" r:id="rId116" xr:uid="{00000000-0004-0000-0E00-000073000000}"/>
    <hyperlink ref="A118" r:id="rId117" xr:uid="{00000000-0004-0000-0E00-000074000000}"/>
    <hyperlink ref="A119" r:id="rId118" xr:uid="{00000000-0004-0000-0E00-000075000000}"/>
    <hyperlink ref="A120" r:id="rId119" xr:uid="{00000000-0004-0000-0E00-000076000000}"/>
    <hyperlink ref="A121" r:id="rId120" xr:uid="{00000000-0004-0000-0E00-000077000000}"/>
    <hyperlink ref="A122" r:id="rId121" xr:uid="{00000000-0004-0000-0E00-000078000000}"/>
    <hyperlink ref="A123" r:id="rId122" xr:uid="{00000000-0004-0000-0E00-000079000000}"/>
    <hyperlink ref="A124" r:id="rId123" xr:uid="{00000000-0004-0000-0E00-00007A000000}"/>
    <hyperlink ref="A125" r:id="rId124" xr:uid="{00000000-0004-0000-0E00-00007B000000}"/>
    <hyperlink ref="A126" r:id="rId125" xr:uid="{00000000-0004-0000-0E00-00007C000000}"/>
    <hyperlink ref="A127" r:id="rId126" xr:uid="{00000000-0004-0000-0E00-00007D000000}"/>
    <hyperlink ref="A128" r:id="rId127" xr:uid="{00000000-0004-0000-0E00-00007E000000}"/>
    <hyperlink ref="A129" r:id="rId128" xr:uid="{00000000-0004-0000-0E00-00007F000000}"/>
    <hyperlink ref="A130" r:id="rId129" xr:uid="{00000000-0004-0000-0E00-000080000000}"/>
    <hyperlink ref="A131" r:id="rId130" xr:uid="{00000000-0004-0000-0E00-000081000000}"/>
    <hyperlink ref="A133" r:id="rId131" xr:uid="{00000000-0004-0000-0E00-000082000000}"/>
    <hyperlink ref="A134" r:id="rId132" xr:uid="{00000000-0004-0000-0E00-000083000000}"/>
    <hyperlink ref="A135" r:id="rId133" xr:uid="{00000000-0004-0000-0E00-000084000000}"/>
    <hyperlink ref="A136" r:id="rId134" xr:uid="{00000000-0004-0000-0E00-000085000000}"/>
    <hyperlink ref="A137" r:id="rId135" xr:uid="{00000000-0004-0000-0E00-000086000000}"/>
    <hyperlink ref="A138" r:id="rId136" xr:uid="{00000000-0004-0000-0E00-000087000000}"/>
    <hyperlink ref="A139" r:id="rId137" xr:uid="{00000000-0004-0000-0E00-000088000000}"/>
    <hyperlink ref="A140" r:id="rId138" xr:uid="{00000000-0004-0000-0E00-000089000000}"/>
    <hyperlink ref="A141" r:id="rId139" xr:uid="{00000000-0004-0000-0E00-00008A000000}"/>
    <hyperlink ref="A142" r:id="rId140" xr:uid="{00000000-0004-0000-0E00-00008B000000}"/>
    <hyperlink ref="A143" r:id="rId141" xr:uid="{00000000-0004-0000-0E00-00008C000000}"/>
    <hyperlink ref="A144" r:id="rId142" xr:uid="{00000000-0004-0000-0E00-00008D000000}"/>
    <hyperlink ref="A145" r:id="rId143" xr:uid="{00000000-0004-0000-0E00-00008E000000}"/>
    <hyperlink ref="A146" r:id="rId144" xr:uid="{00000000-0004-0000-0E00-00008F000000}"/>
    <hyperlink ref="A147" r:id="rId145" xr:uid="{00000000-0004-0000-0E00-000090000000}"/>
    <hyperlink ref="A148" r:id="rId146" xr:uid="{00000000-0004-0000-0E00-000091000000}"/>
    <hyperlink ref="A149" r:id="rId147" xr:uid="{00000000-0004-0000-0E00-000092000000}"/>
    <hyperlink ref="A150" r:id="rId148" xr:uid="{00000000-0004-0000-0E00-000093000000}"/>
    <hyperlink ref="A151" r:id="rId149" xr:uid="{00000000-0004-0000-0E00-000094000000}"/>
    <hyperlink ref="A152" r:id="rId150" xr:uid="{00000000-0004-0000-0E00-000095000000}"/>
    <hyperlink ref="A153" r:id="rId151" xr:uid="{00000000-0004-0000-0E00-000096000000}"/>
    <hyperlink ref="A154" r:id="rId152" xr:uid="{00000000-0004-0000-0E00-000097000000}"/>
    <hyperlink ref="A155" r:id="rId153" xr:uid="{00000000-0004-0000-0E00-000098000000}"/>
    <hyperlink ref="A156" r:id="rId154" xr:uid="{00000000-0004-0000-0E00-000099000000}"/>
    <hyperlink ref="A157" r:id="rId155" xr:uid="{00000000-0004-0000-0E00-00009A000000}"/>
    <hyperlink ref="A158" r:id="rId156" xr:uid="{00000000-0004-0000-0E00-00009B000000}"/>
    <hyperlink ref="A159" r:id="rId157" xr:uid="{00000000-0004-0000-0E00-00009C000000}"/>
    <hyperlink ref="A160" r:id="rId158" xr:uid="{00000000-0004-0000-0E00-00009D000000}"/>
    <hyperlink ref="A161" r:id="rId159" xr:uid="{00000000-0004-0000-0E00-00009E000000}"/>
    <hyperlink ref="A162" r:id="rId160" xr:uid="{00000000-0004-0000-0E00-00009F000000}"/>
    <hyperlink ref="A163" r:id="rId161" xr:uid="{00000000-0004-0000-0E00-0000A0000000}"/>
    <hyperlink ref="A164" r:id="rId162" xr:uid="{00000000-0004-0000-0E00-0000A1000000}"/>
    <hyperlink ref="A165" r:id="rId163" xr:uid="{00000000-0004-0000-0E00-0000A2000000}"/>
    <hyperlink ref="A166" r:id="rId164" xr:uid="{00000000-0004-0000-0E00-0000A3000000}"/>
    <hyperlink ref="A167" r:id="rId165" xr:uid="{00000000-0004-0000-0E00-0000A4000000}"/>
    <hyperlink ref="A168" r:id="rId166" xr:uid="{00000000-0004-0000-0E00-0000A5000000}"/>
    <hyperlink ref="A169" r:id="rId167" xr:uid="{00000000-0004-0000-0E00-0000A6000000}"/>
    <hyperlink ref="A170" r:id="rId168" xr:uid="{00000000-0004-0000-0E00-0000A7000000}"/>
    <hyperlink ref="A171" r:id="rId169" xr:uid="{00000000-0004-0000-0E00-0000A8000000}"/>
    <hyperlink ref="A172" r:id="rId170" xr:uid="{00000000-0004-0000-0E00-0000A9000000}"/>
    <hyperlink ref="A173" r:id="rId171" xr:uid="{00000000-0004-0000-0E00-0000AA000000}"/>
    <hyperlink ref="A174" r:id="rId172" xr:uid="{00000000-0004-0000-0E00-0000AB000000}"/>
    <hyperlink ref="A175" r:id="rId173" xr:uid="{00000000-0004-0000-0E00-0000AC000000}"/>
    <hyperlink ref="A176" r:id="rId174" xr:uid="{00000000-0004-0000-0E00-0000AD000000}"/>
    <hyperlink ref="A177" r:id="rId175" xr:uid="{00000000-0004-0000-0E00-0000AE000000}"/>
    <hyperlink ref="A178" r:id="rId176" xr:uid="{00000000-0004-0000-0E00-0000AF000000}"/>
    <hyperlink ref="A179" r:id="rId177" xr:uid="{00000000-0004-0000-0E00-0000B0000000}"/>
    <hyperlink ref="A180" r:id="rId178" xr:uid="{00000000-0004-0000-0E00-0000B1000000}"/>
    <hyperlink ref="A181" r:id="rId179" xr:uid="{00000000-0004-0000-0E00-0000B2000000}"/>
    <hyperlink ref="A182" r:id="rId180" xr:uid="{00000000-0004-0000-0E00-0000B3000000}"/>
    <hyperlink ref="A183" r:id="rId181" xr:uid="{00000000-0004-0000-0E00-0000B4000000}"/>
    <hyperlink ref="A184" r:id="rId182" xr:uid="{00000000-0004-0000-0E00-0000B5000000}"/>
    <hyperlink ref="A185" r:id="rId183" xr:uid="{00000000-0004-0000-0E00-0000B6000000}"/>
    <hyperlink ref="A186" r:id="rId184" xr:uid="{00000000-0004-0000-0E00-0000B7000000}"/>
    <hyperlink ref="A187" r:id="rId185" xr:uid="{00000000-0004-0000-0E00-0000B8000000}"/>
    <hyperlink ref="A188" r:id="rId186" xr:uid="{00000000-0004-0000-0E00-0000B9000000}"/>
    <hyperlink ref="A189" r:id="rId187" xr:uid="{00000000-0004-0000-0E00-0000BA000000}"/>
    <hyperlink ref="A190" r:id="rId188" xr:uid="{00000000-0004-0000-0E00-0000BB000000}"/>
    <hyperlink ref="A191" r:id="rId189" xr:uid="{00000000-0004-0000-0E00-0000BC000000}"/>
    <hyperlink ref="A192" r:id="rId190" xr:uid="{00000000-0004-0000-0E00-0000BD000000}"/>
    <hyperlink ref="A193" r:id="rId191" xr:uid="{00000000-0004-0000-0E00-0000BE000000}"/>
    <hyperlink ref="A194" r:id="rId192" xr:uid="{00000000-0004-0000-0E00-0000BF000000}"/>
    <hyperlink ref="A195" r:id="rId193" xr:uid="{00000000-0004-0000-0E00-0000C0000000}"/>
    <hyperlink ref="A196" r:id="rId194" xr:uid="{00000000-0004-0000-0E00-0000C1000000}"/>
    <hyperlink ref="A197" r:id="rId195" xr:uid="{00000000-0004-0000-0E00-0000C2000000}"/>
    <hyperlink ref="A198" r:id="rId196" xr:uid="{00000000-0004-0000-0E00-0000C3000000}"/>
    <hyperlink ref="A199" r:id="rId197" xr:uid="{00000000-0004-0000-0E00-0000C4000000}"/>
    <hyperlink ref="A200" r:id="rId198" xr:uid="{00000000-0004-0000-0E00-0000C5000000}"/>
    <hyperlink ref="A201" r:id="rId199" xr:uid="{00000000-0004-0000-0E00-0000C6000000}"/>
    <hyperlink ref="A202" r:id="rId200" xr:uid="{00000000-0004-0000-0E00-0000C7000000}"/>
    <hyperlink ref="A203" r:id="rId201" xr:uid="{00000000-0004-0000-0E00-0000C8000000}"/>
    <hyperlink ref="A204" r:id="rId202" xr:uid="{00000000-0004-0000-0E00-0000C9000000}"/>
    <hyperlink ref="A205" r:id="rId203" xr:uid="{00000000-0004-0000-0E00-0000CA000000}"/>
    <hyperlink ref="A206" r:id="rId204" xr:uid="{00000000-0004-0000-0E00-0000CB000000}"/>
    <hyperlink ref="A207" r:id="rId205" xr:uid="{00000000-0004-0000-0E00-0000CC000000}"/>
    <hyperlink ref="A208" r:id="rId206" xr:uid="{00000000-0004-0000-0E00-0000CD000000}"/>
    <hyperlink ref="A209" r:id="rId207" xr:uid="{00000000-0004-0000-0E00-0000CE000000}"/>
    <hyperlink ref="A210" r:id="rId208" xr:uid="{00000000-0004-0000-0E00-0000CF000000}"/>
    <hyperlink ref="A211" r:id="rId209" xr:uid="{00000000-0004-0000-0E00-0000D0000000}"/>
    <hyperlink ref="A212" r:id="rId210" xr:uid="{00000000-0004-0000-0E00-0000D1000000}"/>
    <hyperlink ref="A213" r:id="rId211" xr:uid="{00000000-0004-0000-0E00-0000D2000000}"/>
    <hyperlink ref="A214" r:id="rId212" xr:uid="{00000000-0004-0000-0E00-0000D3000000}"/>
    <hyperlink ref="A215" r:id="rId213" xr:uid="{00000000-0004-0000-0E00-0000D4000000}"/>
    <hyperlink ref="A216" r:id="rId214" xr:uid="{00000000-0004-0000-0E00-0000D5000000}"/>
    <hyperlink ref="A217" r:id="rId215" xr:uid="{00000000-0004-0000-0E00-0000D6000000}"/>
    <hyperlink ref="A218" r:id="rId216" xr:uid="{00000000-0004-0000-0E00-0000D7000000}"/>
    <hyperlink ref="A219" r:id="rId217" xr:uid="{00000000-0004-0000-0E00-0000D8000000}"/>
    <hyperlink ref="A220" r:id="rId218" xr:uid="{00000000-0004-0000-0E00-0000D9000000}"/>
    <hyperlink ref="A221" r:id="rId219" xr:uid="{00000000-0004-0000-0E00-0000DA000000}"/>
    <hyperlink ref="A222" r:id="rId220" xr:uid="{00000000-0004-0000-0E00-0000DB000000}"/>
    <hyperlink ref="A223" r:id="rId221" xr:uid="{00000000-0004-0000-0E00-0000DC000000}"/>
    <hyperlink ref="A224" r:id="rId222" xr:uid="{00000000-0004-0000-0E00-0000DD000000}"/>
    <hyperlink ref="A225" r:id="rId223" xr:uid="{00000000-0004-0000-0E00-0000DE000000}"/>
    <hyperlink ref="A226" r:id="rId224" xr:uid="{00000000-0004-0000-0E00-0000DF000000}"/>
    <hyperlink ref="A227" r:id="rId225" xr:uid="{00000000-0004-0000-0E00-0000E0000000}"/>
    <hyperlink ref="A228" r:id="rId226" xr:uid="{00000000-0004-0000-0E00-0000E1000000}"/>
    <hyperlink ref="A229" r:id="rId227" xr:uid="{00000000-0004-0000-0E00-0000E2000000}"/>
    <hyperlink ref="A230" r:id="rId228" xr:uid="{00000000-0004-0000-0E00-0000E3000000}"/>
    <hyperlink ref="A231" r:id="rId229" xr:uid="{00000000-0004-0000-0E00-0000E4000000}"/>
    <hyperlink ref="A232" r:id="rId230" xr:uid="{00000000-0004-0000-0E00-0000E5000000}"/>
    <hyperlink ref="A233" r:id="rId231" xr:uid="{00000000-0004-0000-0E00-0000E6000000}"/>
    <hyperlink ref="A234" r:id="rId232" xr:uid="{00000000-0004-0000-0E00-0000E7000000}"/>
    <hyperlink ref="A235" r:id="rId233" xr:uid="{00000000-0004-0000-0E00-0000E8000000}"/>
    <hyperlink ref="A236" r:id="rId234" xr:uid="{00000000-0004-0000-0E00-0000E9000000}"/>
    <hyperlink ref="A237" r:id="rId235" xr:uid="{00000000-0004-0000-0E00-0000EA000000}"/>
    <hyperlink ref="A238" r:id="rId236" xr:uid="{00000000-0004-0000-0E00-0000EB000000}"/>
    <hyperlink ref="A239" r:id="rId237" xr:uid="{00000000-0004-0000-0E00-0000EC000000}"/>
    <hyperlink ref="A240" r:id="rId238" xr:uid="{00000000-0004-0000-0E00-0000ED000000}"/>
    <hyperlink ref="A241" r:id="rId239" xr:uid="{00000000-0004-0000-0E00-0000EE000000}"/>
    <hyperlink ref="A242" r:id="rId240" xr:uid="{00000000-0004-0000-0E00-0000EF000000}"/>
    <hyperlink ref="A243" r:id="rId241" xr:uid="{00000000-0004-0000-0E00-0000F0000000}"/>
    <hyperlink ref="A244" r:id="rId242" xr:uid="{00000000-0004-0000-0E00-0000F1000000}"/>
    <hyperlink ref="A245" r:id="rId243" xr:uid="{00000000-0004-0000-0E00-0000F2000000}"/>
    <hyperlink ref="A246" r:id="rId244" xr:uid="{00000000-0004-0000-0E00-0000F3000000}"/>
    <hyperlink ref="A248" r:id="rId245" xr:uid="{00000000-0004-0000-0E00-0000F4000000}"/>
    <hyperlink ref="A249" r:id="rId246" xr:uid="{00000000-0004-0000-0E00-0000F5000000}"/>
    <hyperlink ref="A250" r:id="rId247" xr:uid="{00000000-0004-0000-0E00-0000F6000000}"/>
    <hyperlink ref="A251" r:id="rId248" xr:uid="{00000000-0004-0000-0E00-0000F7000000}"/>
    <hyperlink ref="A252" r:id="rId249" xr:uid="{00000000-0004-0000-0E00-0000F8000000}"/>
    <hyperlink ref="A253" r:id="rId250" xr:uid="{00000000-0004-0000-0E00-0000F9000000}"/>
    <hyperlink ref="A254" r:id="rId251" xr:uid="{00000000-0004-0000-0E00-0000FA000000}"/>
    <hyperlink ref="A255" r:id="rId252" xr:uid="{00000000-0004-0000-0E00-0000FB000000}"/>
    <hyperlink ref="A256" r:id="rId253" xr:uid="{00000000-0004-0000-0E00-0000FC000000}"/>
    <hyperlink ref="A257" r:id="rId254" xr:uid="{00000000-0004-0000-0E00-0000FD000000}"/>
    <hyperlink ref="A258" r:id="rId255" xr:uid="{00000000-0004-0000-0E00-0000FE000000}"/>
    <hyperlink ref="A259" r:id="rId256" xr:uid="{00000000-0004-0000-0E00-0000FF000000}"/>
    <hyperlink ref="A260" r:id="rId257" xr:uid="{00000000-0004-0000-0E00-000000010000}"/>
    <hyperlink ref="A261" r:id="rId258" xr:uid="{00000000-0004-0000-0E00-000001010000}"/>
    <hyperlink ref="A262" r:id="rId259" xr:uid="{00000000-0004-0000-0E00-000002010000}"/>
    <hyperlink ref="A263" r:id="rId260" xr:uid="{00000000-0004-0000-0E00-000003010000}"/>
    <hyperlink ref="A264" r:id="rId261" xr:uid="{00000000-0004-0000-0E00-000004010000}"/>
    <hyperlink ref="A265" r:id="rId262" xr:uid="{00000000-0004-0000-0E00-000005010000}"/>
    <hyperlink ref="A266" r:id="rId263" xr:uid="{00000000-0004-0000-0E00-000006010000}"/>
    <hyperlink ref="A267" r:id="rId264" xr:uid="{00000000-0004-0000-0E00-000007010000}"/>
    <hyperlink ref="A268" r:id="rId265" xr:uid="{00000000-0004-0000-0E00-000008010000}"/>
    <hyperlink ref="A269" r:id="rId266" xr:uid="{00000000-0004-0000-0E00-000009010000}"/>
    <hyperlink ref="A270" r:id="rId267" xr:uid="{00000000-0004-0000-0E00-00000A010000}"/>
    <hyperlink ref="A271" r:id="rId268" xr:uid="{00000000-0004-0000-0E00-00000B010000}"/>
    <hyperlink ref="A272" r:id="rId269" xr:uid="{00000000-0004-0000-0E00-00000C010000}"/>
    <hyperlink ref="A273" r:id="rId270" xr:uid="{00000000-0004-0000-0E00-00000D010000}"/>
    <hyperlink ref="A274" r:id="rId271" xr:uid="{00000000-0004-0000-0E00-00000E010000}"/>
    <hyperlink ref="A275" r:id="rId272" xr:uid="{00000000-0004-0000-0E00-00000F010000}"/>
    <hyperlink ref="A276" r:id="rId273" xr:uid="{00000000-0004-0000-0E00-000010010000}"/>
    <hyperlink ref="A277" r:id="rId274" xr:uid="{00000000-0004-0000-0E00-000011010000}"/>
    <hyperlink ref="A278" r:id="rId275" xr:uid="{00000000-0004-0000-0E00-000012010000}"/>
    <hyperlink ref="A279" r:id="rId276" xr:uid="{00000000-0004-0000-0E00-000013010000}"/>
    <hyperlink ref="A280" r:id="rId277" xr:uid="{00000000-0004-0000-0E00-000014010000}"/>
    <hyperlink ref="A281" r:id="rId278" xr:uid="{00000000-0004-0000-0E00-000015010000}"/>
    <hyperlink ref="A282" r:id="rId279" xr:uid="{00000000-0004-0000-0E00-000016010000}"/>
    <hyperlink ref="A283" r:id="rId280" xr:uid="{00000000-0004-0000-0E00-000017010000}"/>
    <hyperlink ref="A284" r:id="rId281" xr:uid="{00000000-0004-0000-0E00-000018010000}"/>
    <hyperlink ref="A285" r:id="rId282" xr:uid="{00000000-0004-0000-0E00-000019010000}"/>
    <hyperlink ref="A286" r:id="rId283" xr:uid="{00000000-0004-0000-0E00-00001A010000}"/>
    <hyperlink ref="A287" r:id="rId284" xr:uid="{00000000-0004-0000-0E00-00001B010000}"/>
    <hyperlink ref="A288" r:id="rId285" xr:uid="{00000000-0004-0000-0E00-00001C010000}"/>
    <hyperlink ref="A289" r:id="rId286" xr:uid="{00000000-0004-0000-0E00-00001D010000}"/>
    <hyperlink ref="A290" r:id="rId287" xr:uid="{00000000-0004-0000-0E00-00001E010000}"/>
    <hyperlink ref="A291" r:id="rId288" xr:uid="{00000000-0004-0000-0E00-00001F010000}"/>
    <hyperlink ref="A292" r:id="rId289" xr:uid="{00000000-0004-0000-0E00-000020010000}"/>
    <hyperlink ref="A293" r:id="rId290" xr:uid="{00000000-0004-0000-0E00-000021010000}"/>
    <hyperlink ref="A294" r:id="rId291" xr:uid="{00000000-0004-0000-0E00-000022010000}"/>
  </hyperlinks>
  <pageMargins left="0.7" right="0.7" top="0.75" bottom="0.75" header="0.3" footer="0.3"/>
  <drawing r:id="rId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P688"/>
  <sheetViews>
    <sheetView workbookViewId="0"/>
  </sheetViews>
  <sheetFormatPr baseColWidth="10" defaultColWidth="12.6640625" defaultRowHeight="15.75" customHeight="1"/>
  <cols>
    <col min="1" max="1" width="24.6640625" customWidth="1"/>
    <col min="2" max="14" width="3.83203125" customWidth="1"/>
    <col min="15" max="15" width="5.1640625" customWidth="1"/>
    <col min="16" max="16" width="20.33203125" customWidth="1"/>
  </cols>
  <sheetData>
    <row r="1" spans="1:16">
      <c r="A1" s="77" t="s">
        <v>264</v>
      </c>
      <c r="B1" s="77" t="s">
        <v>57</v>
      </c>
      <c r="C1" s="77" t="s">
        <v>265</v>
      </c>
      <c r="D1" s="77" t="s">
        <v>65</v>
      </c>
      <c r="E1" s="77" t="s">
        <v>60</v>
      </c>
      <c r="F1" s="77" t="s">
        <v>68</v>
      </c>
      <c r="G1" s="77" t="s">
        <v>88</v>
      </c>
      <c r="H1" s="77" t="s">
        <v>113</v>
      </c>
      <c r="I1" s="77" t="s">
        <v>267</v>
      </c>
      <c r="J1" s="77" t="s">
        <v>268</v>
      </c>
      <c r="K1" s="77" t="s">
        <v>64</v>
      </c>
      <c r="L1" s="77" t="s">
        <v>66</v>
      </c>
      <c r="M1" s="77" t="s">
        <v>94</v>
      </c>
      <c r="N1" s="77" t="s">
        <v>55</v>
      </c>
      <c r="O1" s="78" t="s">
        <v>269</v>
      </c>
      <c r="P1" s="78"/>
    </row>
    <row r="2" spans="1:16">
      <c r="A2" s="115" t="s">
        <v>563</v>
      </c>
      <c r="B2" s="101"/>
      <c r="C2" s="101"/>
      <c r="D2" s="101"/>
      <c r="E2" s="101"/>
      <c r="F2" s="101"/>
      <c r="G2" s="77"/>
      <c r="H2" s="77"/>
      <c r="I2" s="77"/>
      <c r="J2" s="77"/>
      <c r="K2" s="80">
        <v>1</v>
      </c>
      <c r="L2" s="77"/>
      <c r="M2" s="77"/>
      <c r="N2" s="77"/>
      <c r="O2" s="80">
        <f t="shared" ref="O2:O256" si="0">SUM(B2:N2)</f>
        <v>1</v>
      </c>
      <c r="P2" s="80"/>
    </row>
    <row r="3" spans="1:16">
      <c r="A3" s="115" t="s">
        <v>564</v>
      </c>
      <c r="B3" s="101"/>
      <c r="C3" s="101"/>
      <c r="D3" s="101"/>
      <c r="E3" s="101"/>
      <c r="F3" s="101"/>
      <c r="G3" s="77"/>
      <c r="H3" s="77"/>
      <c r="I3" s="77"/>
      <c r="J3" s="77"/>
      <c r="K3" s="80">
        <v>1</v>
      </c>
      <c r="L3" s="77"/>
      <c r="M3" s="77"/>
      <c r="N3" s="77"/>
      <c r="O3" s="80">
        <f t="shared" si="0"/>
        <v>1</v>
      </c>
      <c r="P3" s="80"/>
    </row>
    <row r="4" spans="1:16">
      <c r="A4" s="115" t="s">
        <v>272</v>
      </c>
      <c r="B4" s="101"/>
      <c r="C4" s="101"/>
      <c r="D4" s="77"/>
      <c r="E4" s="77"/>
      <c r="F4" s="77"/>
      <c r="G4" s="80">
        <v>1</v>
      </c>
      <c r="H4" s="77"/>
      <c r="I4" s="77"/>
      <c r="J4" s="77"/>
      <c r="K4" s="77"/>
      <c r="L4" s="77"/>
      <c r="M4" s="77"/>
      <c r="N4" s="77"/>
      <c r="O4" s="80">
        <f t="shared" si="0"/>
        <v>1</v>
      </c>
      <c r="P4" s="80"/>
    </row>
    <row r="5" spans="1:16">
      <c r="A5" s="115" t="s">
        <v>565</v>
      </c>
      <c r="B5" s="101"/>
      <c r="C5" s="101"/>
      <c r="D5" s="77"/>
      <c r="E5" s="80">
        <v>1</v>
      </c>
      <c r="F5" s="77"/>
      <c r="G5" s="77"/>
      <c r="H5" s="77"/>
      <c r="I5" s="77"/>
      <c r="J5" s="77"/>
      <c r="K5" s="77"/>
      <c r="L5" s="77"/>
      <c r="M5" s="77"/>
      <c r="N5" s="77"/>
      <c r="O5" s="80">
        <f t="shared" si="0"/>
        <v>1</v>
      </c>
      <c r="P5" s="80"/>
    </row>
    <row r="6" spans="1:16">
      <c r="A6" s="115" t="s">
        <v>273</v>
      </c>
      <c r="B6" s="101"/>
      <c r="C6" s="77"/>
      <c r="D6" s="77"/>
      <c r="E6" s="80">
        <v>1</v>
      </c>
      <c r="F6" s="77"/>
      <c r="G6" s="77"/>
      <c r="H6" s="77"/>
      <c r="I6" s="77"/>
      <c r="J6" s="77"/>
      <c r="K6" s="77"/>
      <c r="L6" s="77"/>
      <c r="M6" s="77"/>
      <c r="N6" s="77"/>
      <c r="O6" s="80">
        <f t="shared" si="0"/>
        <v>1</v>
      </c>
      <c r="P6" s="80"/>
    </row>
    <row r="7" spans="1:16">
      <c r="A7" s="115" t="s">
        <v>566</v>
      </c>
      <c r="B7" s="101"/>
      <c r="C7" s="77"/>
      <c r="D7" s="77"/>
      <c r="E7" s="77"/>
      <c r="F7" s="77"/>
      <c r="G7" s="80">
        <v>1</v>
      </c>
      <c r="H7" s="77"/>
      <c r="I7" s="77"/>
      <c r="J7" s="77"/>
      <c r="K7" s="77"/>
      <c r="L7" s="77"/>
      <c r="M7" s="77"/>
      <c r="N7" s="77"/>
      <c r="O7" s="80">
        <f t="shared" si="0"/>
        <v>1</v>
      </c>
      <c r="P7" s="80"/>
    </row>
    <row r="8" spans="1:16">
      <c r="A8" s="115" t="s">
        <v>275</v>
      </c>
      <c r="B8" s="101"/>
      <c r="C8" s="77"/>
      <c r="D8" s="77"/>
      <c r="E8" s="77"/>
      <c r="F8" s="77"/>
      <c r="G8" s="80">
        <v>1</v>
      </c>
      <c r="H8" s="77"/>
      <c r="I8" s="77"/>
      <c r="J8" s="77"/>
      <c r="K8" s="77"/>
      <c r="L8" s="77"/>
      <c r="M8" s="77"/>
      <c r="N8" s="77"/>
      <c r="O8" s="80">
        <f t="shared" si="0"/>
        <v>1</v>
      </c>
      <c r="P8" s="80"/>
    </row>
    <row r="9" spans="1:16">
      <c r="A9" s="115" t="s">
        <v>278</v>
      </c>
      <c r="B9" s="101"/>
      <c r="C9" s="77"/>
      <c r="D9" s="77"/>
      <c r="E9" s="77"/>
      <c r="F9" s="77"/>
      <c r="G9" s="80">
        <v>1</v>
      </c>
      <c r="H9" s="77"/>
      <c r="I9" s="77"/>
      <c r="J9" s="77"/>
      <c r="K9" s="77"/>
      <c r="L9" s="77"/>
      <c r="M9" s="77"/>
      <c r="N9" s="77"/>
      <c r="O9" s="80">
        <f t="shared" si="0"/>
        <v>1</v>
      </c>
      <c r="P9" s="80"/>
    </row>
    <row r="10" spans="1:16">
      <c r="A10" s="115" t="s">
        <v>279</v>
      </c>
      <c r="B10" s="101"/>
      <c r="C10" s="77"/>
      <c r="D10" s="77"/>
      <c r="E10" s="77"/>
      <c r="F10" s="77"/>
      <c r="G10" s="77"/>
      <c r="H10" s="77"/>
      <c r="I10" s="77"/>
      <c r="J10" s="77"/>
      <c r="K10" s="77"/>
      <c r="L10" s="80">
        <v>1</v>
      </c>
      <c r="M10" s="77"/>
      <c r="N10" s="77"/>
      <c r="O10" s="80">
        <f t="shared" si="0"/>
        <v>1</v>
      </c>
      <c r="P10" s="80"/>
    </row>
    <row r="11" spans="1:16">
      <c r="A11" s="115" t="s">
        <v>280</v>
      </c>
      <c r="B11" s="101"/>
      <c r="C11" s="101"/>
      <c r="D11" s="77"/>
      <c r="E11" s="77"/>
      <c r="F11" s="77"/>
      <c r="G11" s="77"/>
      <c r="H11" s="77"/>
      <c r="I11" s="77"/>
      <c r="J11" s="77"/>
      <c r="K11" s="80">
        <v>1</v>
      </c>
      <c r="L11" s="77"/>
      <c r="M11" s="77"/>
      <c r="N11" s="77"/>
      <c r="O11" s="80">
        <f t="shared" si="0"/>
        <v>1</v>
      </c>
      <c r="P11" s="80"/>
    </row>
    <row r="12" spans="1:16">
      <c r="A12" s="115" t="s">
        <v>281</v>
      </c>
      <c r="B12" s="101"/>
      <c r="C12" s="77"/>
      <c r="D12" s="77"/>
      <c r="E12" s="80">
        <v>1</v>
      </c>
      <c r="F12" s="77"/>
      <c r="G12" s="80">
        <v>1</v>
      </c>
      <c r="H12" s="77"/>
      <c r="I12" s="77"/>
      <c r="J12" s="77"/>
      <c r="K12" s="77"/>
      <c r="L12" s="77"/>
      <c r="M12" s="77"/>
      <c r="N12" s="77"/>
      <c r="O12" s="80">
        <f t="shared" si="0"/>
        <v>2</v>
      </c>
      <c r="P12" s="80"/>
    </row>
    <row r="13" spans="1:16">
      <c r="A13" s="115" t="s">
        <v>567</v>
      </c>
      <c r="B13" s="101"/>
      <c r="C13" s="77"/>
      <c r="D13" s="77"/>
      <c r="E13" s="77"/>
      <c r="F13" s="77"/>
      <c r="G13" s="77"/>
      <c r="H13" s="77"/>
      <c r="I13" s="77"/>
      <c r="J13" s="77"/>
      <c r="K13" s="77"/>
      <c r="L13" s="80">
        <v>1</v>
      </c>
      <c r="M13" s="77"/>
      <c r="N13" s="77"/>
      <c r="O13" s="80">
        <f t="shared" si="0"/>
        <v>1</v>
      </c>
      <c r="P13" s="80"/>
    </row>
    <row r="14" spans="1:16">
      <c r="A14" s="115" t="s">
        <v>282</v>
      </c>
      <c r="B14" s="101"/>
      <c r="C14" s="101"/>
      <c r="D14" s="77"/>
      <c r="E14" s="77"/>
      <c r="F14" s="77"/>
      <c r="G14" s="77"/>
      <c r="H14" s="77"/>
      <c r="I14" s="77"/>
      <c r="J14" s="77"/>
      <c r="K14" s="77"/>
      <c r="L14" s="77"/>
      <c r="M14" s="80">
        <v>1</v>
      </c>
      <c r="N14" s="77"/>
      <c r="O14" s="80">
        <f t="shared" si="0"/>
        <v>1</v>
      </c>
      <c r="P14" s="80"/>
    </row>
    <row r="15" spans="1:16">
      <c r="A15" s="115" t="s">
        <v>284</v>
      </c>
      <c r="B15" s="101"/>
      <c r="C15" s="101"/>
      <c r="D15" s="77"/>
      <c r="E15" s="77"/>
      <c r="F15" s="77"/>
      <c r="G15" s="77"/>
      <c r="H15" s="77"/>
      <c r="I15" s="77"/>
      <c r="J15" s="77"/>
      <c r="K15" s="77"/>
      <c r="L15" s="80">
        <v>1</v>
      </c>
      <c r="M15" s="77"/>
      <c r="N15" s="77"/>
      <c r="O15" s="80">
        <f t="shared" si="0"/>
        <v>1</v>
      </c>
      <c r="P15" s="80"/>
    </row>
    <row r="16" spans="1:16">
      <c r="A16" s="115" t="s">
        <v>285</v>
      </c>
      <c r="B16" s="101"/>
      <c r="C16" s="77"/>
      <c r="D16" s="77"/>
      <c r="E16" s="77"/>
      <c r="F16" s="77"/>
      <c r="G16" s="80">
        <v>1</v>
      </c>
      <c r="H16" s="77"/>
      <c r="I16" s="77"/>
      <c r="J16" s="77"/>
      <c r="K16" s="77"/>
      <c r="L16" s="77"/>
      <c r="M16" s="77"/>
      <c r="N16" s="77"/>
      <c r="O16" s="80">
        <f t="shared" si="0"/>
        <v>1</v>
      </c>
      <c r="P16" s="80"/>
    </row>
    <row r="17" spans="1:16">
      <c r="A17" s="115" t="s">
        <v>287</v>
      </c>
      <c r="B17" s="101"/>
      <c r="C17" s="77"/>
      <c r="D17" s="77"/>
      <c r="E17" s="77"/>
      <c r="F17" s="77"/>
      <c r="G17" s="80">
        <v>1</v>
      </c>
      <c r="H17" s="77"/>
      <c r="I17" s="77"/>
      <c r="J17" s="77"/>
      <c r="K17" s="77"/>
      <c r="L17" s="77"/>
      <c r="M17" s="77"/>
      <c r="N17" s="77"/>
      <c r="O17" s="80">
        <f t="shared" si="0"/>
        <v>1</v>
      </c>
      <c r="P17" s="80"/>
    </row>
    <row r="18" spans="1:16">
      <c r="A18" s="115" t="s">
        <v>288</v>
      </c>
      <c r="B18" s="101"/>
      <c r="C18" s="77"/>
      <c r="D18" s="77"/>
      <c r="E18" s="77"/>
      <c r="F18" s="77"/>
      <c r="G18" s="80">
        <v>1</v>
      </c>
      <c r="H18" s="77"/>
      <c r="I18" s="77"/>
      <c r="J18" s="77"/>
      <c r="K18" s="77"/>
      <c r="L18" s="77"/>
      <c r="M18" s="77"/>
      <c r="N18" s="77"/>
      <c r="O18" s="80">
        <f t="shared" si="0"/>
        <v>1</v>
      </c>
      <c r="P18" s="80"/>
    </row>
    <row r="19" spans="1:16">
      <c r="A19" s="115" t="s">
        <v>289</v>
      </c>
      <c r="B19" s="101"/>
      <c r="C19" s="77"/>
      <c r="D19" s="77"/>
      <c r="E19" s="77"/>
      <c r="F19" s="77"/>
      <c r="G19" s="80">
        <v>1</v>
      </c>
      <c r="H19" s="77"/>
      <c r="I19" s="77"/>
      <c r="J19" s="77"/>
      <c r="K19" s="77"/>
      <c r="L19" s="77"/>
      <c r="M19" s="77"/>
      <c r="N19" s="77"/>
      <c r="O19" s="80">
        <f t="shared" si="0"/>
        <v>1</v>
      </c>
      <c r="P19" s="80"/>
    </row>
    <row r="20" spans="1:16">
      <c r="A20" s="115" t="s">
        <v>290</v>
      </c>
      <c r="B20" s="101"/>
      <c r="C20" s="101"/>
      <c r="D20" s="101"/>
      <c r="E20" s="101"/>
      <c r="F20" s="80">
        <v>1</v>
      </c>
      <c r="G20" s="77"/>
      <c r="H20" s="77"/>
      <c r="I20" s="77"/>
      <c r="J20" s="77"/>
      <c r="K20" s="77"/>
      <c r="L20" s="77"/>
      <c r="M20" s="77"/>
      <c r="N20" s="77"/>
      <c r="O20" s="80">
        <f t="shared" si="0"/>
        <v>1</v>
      </c>
      <c r="P20" s="80"/>
    </row>
    <row r="21" spans="1:16">
      <c r="A21" s="115" t="s">
        <v>291</v>
      </c>
      <c r="B21" s="101"/>
      <c r="C21" s="77"/>
      <c r="D21" s="77"/>
      <c r="E21" s="77"/>
      <c r="F21" s="77"/>
      <c r="G21" s="77"/>
      <c r="H21" s="77"/>
      <c r="I21" s="77"/>
      <c r="J21" s="80">
        <v>1</v>
      </c>
      <c r="K21" s="77"/>
      <c r="L21" s="77"/>
      <c r="M21" s="77"/>
      <c r="N21" s="77"/>
      <c r="O21" s="80">
        <f t="shared" si="0"/>
        <v>1</v>
      </c>
      <c r="P21" s="80"/>
    </row>
    <row r="22" spans="1:16">
      <c r="A22" s="115" t="s">
        <v>568</v>
      </c>
      <c r="B22" s="101"/>
      <c r="C22" s="77"/>
      <c r="D22" s="80">
        <v>1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80">
        <f t="shared" si="0"/>
        <v>1</v>
      </c>
      <c r="P22" s="80"/>
    </row>
    <row r="23" spans="1:16">
      <c r="A23" s="115" t="s">
        <v>293</v>
      </c>
      <c r="B23" s="101"/>
      <c r="C23" s="77"/>
      <c r="D23" s="77"/>
      <c r="E23" s="77"/>
      <c r="F23" s="80">
        <v>1</v>
      </c>
      <c r="G23" s="77"/>
      <c r="H23" s="77"/>
      <c r="I23" s="77"/>
      <c r="J23" s="77"/>
      <c r="K23" s="77"/>
      <c r="L23" s="77"/>
      <c r="M23" s="77"/>
      <c r="N23" s="77"/>
      <c r="O23" s="80">
        <f t="shared" si="0"/>
        <v>1</v>
      </c>
      <c r="P23" s="80"/>
    </row>
    <row r="24" spans="1:16">
      <c r="A24" s="115" t="s">
        <v>294</v>
      </c>
      <c r="B24" s="101"/>
      <c r="C24" s="77"/>
      <c r="D24" s="77"/>
      <c r="E24" s="77"/>
      <c r="F24" s="80">
        <v>1</v>
      </c>
      <c r="G24" s="77"/>
      <c r="H24" s="77"/>
      <c r="I24" s="77"/>
      <c r="J24" s="77"/>
      <c r="K24" s="77"/>
      <c r="L24" s="77"/>
      <c r="M24" s="77"/>
      <c r="N24" s="77"/>
      <c r="O24" s="80">
        <f t="shared" si="0"/>
        <v>1</v>
      </c>
      <c r="P24" s="80"/>
    </row>
    <row r="25" spans="1:16">
      <c r="A25" s="115" t="s">
        <v>296</v>
      </c>
      <c r="B25" s="101"/>
      <c r="C25" s="77"/>
      <c r="D25" s="77"/>
      <c r="E25" s="77"/>
      <c r="F25" s="77"/>
      <c r="G25" s="77"/>
      <c r="H25" s="77"/>
      <c r="I25" s="80">
        <v>1</v>
      </c>
      <c r="J25" s="77"/>
      <c r="K25" s="77"/>
      <c r="L25" s="77"/>
      <c r="M25" s="77"/>
      <c r="N25" s="77"/>
      <c r="O25" s="80">
        <f t="shared" si="0"/>
        <v>1</v>
      </c>
      <c r="P25" s="80"/>
    </row>
    <row r="26" spans="1:16">
      <c r="A26" s="115" t="s">
        <v>297</v>
      </c>
      <c r="B26" s="101"/>
      <c r="C26" s="77"/>
      <c r="D26" s="77"/>
      <c r="E26" s="77"/>
      <c r="F26" s="80">
        <v>1</v>
      </c>
      <c r="G26" s="77"/>
      <c r="H26" s="77"/>
      <c r="I26" s="77"/>
      <c r="J26" s="77"/>
      <c r="K26" s="77"/>
      <c r="L26" s="77"/>
      <c r="M26" s="77"/>
      <c r="N26" s="77"/>
      <c r="O26" s="80">
        <f t="shared" si="0"/>
        <v>1</v>
      </c>
      <c r="P26" s="80"/>
    </row>
    <row r="27" spans="1:16">
      <c r="A27" s="115" t="s">
        <v>569</v>
      </c>
      <c r="B27" s="101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80">
        <v>1</v>
      </c>
      <c r="N27" s="77"/>
      <c r="O27" s="80">
        <f t="shared" si="0"/>
        <v>1</v>
      </c>
      <c r="P27" s="80"/>
    </row>
    <row r="28" spans="1:16">
      <c r="A28" s="115" t="s">
        <v>298</v>
      </c>
      <c r="B28" s="101"/>
      <c r="C28" s="77"/>
      <c r="D28" s="77"/>
      <c r="E28" s="77"/>
      <c r="F28" s="77"/>
      <c r="G28" s="77"/>
      <c r="H28" s="77"/>
      <c r="I28" s="77"/>
      <c r="J28" s="77"/>
      <c r="K28" s="80">
        <v>1</v>
      </c>
      <c r="L28" s="77"/>
      <c r="M28" s="77"/>
      <c r="N28" s="77"/>
      <c r="O28" s="80">
        <f t="shared" si="0"/>
        <v>1</v>
      </c>
      <c r="P28" s="80"/>
    </row>
    <row r="29" spans="1:16">
      <c r="A29" s="115" t="s">
        <v>299</v>
      </c>
      <c r="B29" s="101"/>
      <c r="C29" s="77"/>
      <c r="D29" s="80">
        <v>1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80">
        <f t="shared" si="0"/>
        <v>1</v>
      </c>
      <c r="P29" s="80"/>
    </row>
    <row r="30" spans="1:16">
      <c r="A30" s="115" t="s">
        <v>300</v>
      </c>
      <c r="B30" s="101"/>
      <c r="C30" s="80">
        <v>1</v>
      </c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80">
        <f t="shared" si="0"/>
        <v>1</v>
      </c>
      <c r="P30" s="80"/>
    </row>
    <row r="31" spans="1:16">
      <c r="A31" s="79" t="s">
        <v>301</v>
      </c>
      <c r="B31" s="80">
        <v>1</v>
      </c>
      <c r="C31" s="77"/>
      <c r="D31" s="77"/>
      <c r="E31" s="80">
        <v>1</v>
      </c>
      <c r="F31" s="77"/>
      <c r="G31" s="80">
        <v>1</v>
      </c>
      <c r="H31" s="77"/>
      <c r="I31" s="77"/>
      <c r="J31" s="77"/>
      <c r="K31" s="77"/>
      <c r="L31" s="77"/>
      <c r="M31" s="77"/>
      <c r="N31" s="80">
        <v>1</v>
      </c>
      <c r="O31" s="80">
        <f t="shared" si="0"/>
        <v>4</v>
      </c>
      <c r="P31" s="80"/>
    </row>
    <row r="32" spans="1:16">
      <c r="A32" s="115" t="s">
        <v>302</v>
      </c>
      <c r="B32" s="101"/>
      <c r="C32" s="77"/>
      <c r="D32" s="77"/>
      <c r="E32" s="77"/>
      <c r="F32" s="80">
        <v>1</v>
      </c>
      <c r="G32" s="77"/>
      <c r="H32" s="77"/>
      <c r="I32" s="77"/>
      <c r="J32" s="77"/>
      <c r="K32" s="77"/>
      <c r="L32" s="77"/>
      <c r="M32" s="77"/>
      <c r="N32" s="77"/>
      <c r="O32" s="80">
        <f t="shared" si="0"/>
        <v>1</v>
      </c>
      <c r="P32" s="80"/>
    </row>
    <row r="33" spans="1:16">
      <c r="A33" s="115" t="s">
        <v>303</v>
      </c>
      <c r="B33" s="101"/>
      <c r="C33" s="77"/>
      <c r="D33" s="77"/>
      <c r="E33" s="80">
        <v>1</v>
      </c>
      <c r="F33" s="77"/>
      <c r="G33" s="77"/>
      <c r="H33" s="77"/>
      <c r="I33" s="77"/>
      <c r="J33" s="77"/>
      <c r="K33" s="77"/>
      <c r="L33" s="77"/>
      <c r="M33" s="77"/>
      <c r="N33" s="77"/>
      <c r="O33" s="80">
        <f t="shared" si="0"/>
        <v>1</v>
      </c>
      <c r="P33" s="80"/>
    </row>
    <row r="34" spans="1:16">
      <c r="A34" s="115" t="s">
        <v>304</v>
      </c>
      <c r="B34" s="101"/>
      <c r="C34" s="77"/>
      <c r="D34" s="77"/>
      <c r="E34" s="77"/>
      <c r="F34" s="77"/>
      <c r="G34" s="77"/>
      <c r="H34" s="77"/>
      <c r="I34" s="77"/>
      <c r="J34" s="77"/>
      <c r="K34" s="80">
        <v>1</v>
      </c>
      <c r="L34" s="77"/>
      <c r="M34" s="77"/>
      <c r="N34" s="77"/>
      <c r="O34" s="80">
        <f t="shared" si="0"/>
        <v>1</v>
      </c>
      <c r="P34" s="80"/>
    </row>
    <row r="35" spans="1:16">
      <c r="A35" s="115" t="s">
        <v>305</v>
      </c>
      <c r="B35" s="101"/>
      <c r="C35" s="80">
        <v>1</v>
      </c>
      <c r="D35" s="80">
        <v>1</v>
      </c>
      <c r="E35" s="80">
        <v>1</v>
      </c>
      <c r="F35" s="77"/>
      <c r="G35" s="77"/>
      <c r="H35" s="77"/>
      <c r="I35" s="80">
        <v>1</v>
      </c>
      <c r="J35" s="80">
        <v>1</v>
      </c>
      <c r="K35" s="80">
        <v>1</v>
      </c>
      <c r="L35" s="80">
        <v>1</v>
      </c>
      <c r="M35" s="80">
        <v>1</v>
      </c>
      <c r="N35" s="80">
        <v>1</v>
      </c>
      <c r="O35" s="80">
        <f t="shared" si="0"/>
        <v>9</v>
      </c>
      <c r="P35" s="80"/>
    </row>
    <row r="36" spans="1:16">
      <c r="A36" s="79" t="s">
        <v>306</v>
      </c>
      <c r="B36" s="80">
        <v>1</v>
      </c>
      <c r="C36" s="77"/>
      <c r="D36" s="77"/>
      <c r="E36" s="77"/>
      <c r="F36" s="80">
        <v>1</v>
      </c>
      <c r="G36" s="77"/>
      <c r="H36" s="77"/>
      <c r="I36" s="77"/>
      <c r="J36" s="77"/>
      <c r="K36" s="77"/>
      <c r="L36" s="77"/>
      <c r="M36" s="80">
        <v>1</v>
      </c>
      <c r="N36" s="77"/>
      <c r="O36" s="80">
        <f t="shared" si="0"/>
        <v>3</v>
      </c>
      <c r="P36" s="80"/>
    </row>
    <row r="37" spans="1:16">
      <c r="A37" s="115" t="s">
        <v>307</v>
      </c>
      <c r="B37" s="101"/>
      <c r="C37" s="77"/>
      <c r="D37" s="80">
        <v>1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80">
        <f t="shared" si="0"/>
        <v>1</v>
      </c>
      <c r="P37" s="80"/>
    </row>
    <row r="38" spans="1:16">
      <c r="A38" s="115" t="s">
        <v>308</v>
      </c>
      <c r="B38" s="101"/>
      <c r="C38" s="77"/>
      <c r="D38" s="77"/>
      <c r="E38" s="77"/>
      <c r="F38" s="77"/>
      <c r="G38" s="80">
        <v>1</v>
      </c>
      <c r="H38" s="77"/>
      <c r="I38" s="77"/>
      <c r="J38" s="77"/>
      <c r="K38" s="77"/>
      <c r="L38" s="77"/>
      <c r="M38" s="77"/>
      <c r="N38" s="77"/>
      <c r="O38" s="80">
        <f t="shared" si="0"/>
        <v>1</v>
      </c>
      <c r="P38" s="80"/>
    </row>
    <row r="39" spans="1:16">
      <c r="A39" s="115" t="s">
        <v>570</v>
      </c>
      <c r="B39" s="101"/>
      <c r="C39" s="101"/>
      <c r="D39" s="77"/>
      <c r="E39" s="77"/>
      <c r="F39" s="77"/>
      <c r="G39" s="77"/>
      <c r="H39" s="77"/>
      <c r="I39" s="77"/>
      <c r="J39" s="77"/>
      <c r="K39" s="77"/>
      <c r="L39" s="77"/>
      <c r="M39" s="80">
        <v>1</v>
      </c>
      <c r="N39" s="77"/>
      <c r="O39" s="80">
        <f t="shared" si="0"/>
        <v>1</v>
      </c>
      <c r="P39" s="80"/>
    </row>
    <row r="40" spans="1:16">
      <c r="A40" s="115" t="s">
        <v>312</v>
      </c>
      <c r="B40" s="101"/>
      <c r="C40" s="77"/>
      <c r="D40" s="77"/>
      <c r="E40" s="77"/>
      <c r="F40" s="77"/>
      <c r="G40" s="77"/>
      <c r="H40" s="77"/>
      <c r="I40" s="77"/>
      <c r="J40" s="80">
        <v>1</v>
      </c>
      <c r="K40" s="77"/>
      <c r="L40" s="77"/>
      <c r="M40" s="77"/>
      <c r="N40" s="77"/>
      <c r="O40" s="80">
        <f t="shared" si="0"/>
        <v>1</v>
      </c>
      <c r="P40" s="80"/>
    </row>
    <row r="41" spans="1:16">
      <c r="A41" s="79" t="s">
        <v>313</v>
      </c>
      <c r="B41" s="80">
        <v>1</v>
      </c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80">
        <f t="shared" si="0"/>
        <v>1</v>
      </c>
      <c r="P41" s="80"/>
    </row>
    <row r="42" spans="1:16">
      <c r="A42" s="115" t="s">
        <v>571</v>
      </c>
      <c r="B42" s="101"/>
      <c r="C42" s="77"/>
      <c r="D42" s="77"/>
      <c r="E42" s="77"/>
      <c r="F42" s="77"/>
      <c r="G42" s="77"/>
      <c r="H42" s="77"/>
      <c r="I42" s="77"/>
      <c r="J42" s="77"/>
      <c r="K42" s="80">
        <v>1</v>
      </c>
      <c r="L42" s="77"/>
      <c r="M42" s="77"/>
      <c r="N42" s="77"/>
      <c r="O42" s="80">
        <f t="shared" si="0"/>
        <v>1</v>
      </c>
      <c r="P42" s="80"/>
    </row>
    <row r="43" spans="1:16">
      <c r="A43" s="115" t="s">
        <v>572</v>
      </c>
      <c r="B43" s="101"/>
      <c r="C43" s="77"/>
      <c r="D43" s="77"/>
      <c r="E43" s="80">
        <v>1</v>
      </c>
      <c r="F43" s="77"/>
      <c r="G43" s="77"/>
      <c r="H43" s="77"/>
      <c r="I43" s="77"/>
      <c r="J43" s="77"/>
      <c r="K43" s="77"/>
      <c r="L43" s="77"/>
      <c r="M43" s="77"/>
      <c r="N43" s="77"/>
      <c r="O43" s="80">
        <f t="shared" si="0"/>
        <v>1</v>
      </c>
      <c r="P43" s="80"/>
    </row>
    <row r="44" spans="1:16">
      <c r="A44" s="115" t="s">
        <v>314</v>
      </c>
      <c r="B44" s="101"/>
      <c r="C44" s="80">
        <v>1</v>
      </c>
      <c r="D44" s="77"/>
      <c r="E44" s="80">
        <v>1</v>
      </c>
      <c r="F44" s="77"/>
      <c r="G44" s="77"/>
      <c r="H44" s="77"/>
      <c r="I44" s="77"/>
      <c r="J44" s="77"/>
      <c r="K44" s="80">
        <v>1</v>
      </c>
      <c r="L44" s="77"/>
      <c r="M44" s="80">
        <v>1</v>
      </c>
      <c r="N44" s="77"/>
      <c r="O44" s="80">
        <f t="shared" si="0"/>
        <v>4</v>
      </c>
      <c r="P44" s="80"/>
    </row>
    <row r="45" spans="1:16">
      <c r="A45" s="115" t="s">
        <v>315</v>
      </c>
      <c r="B45" s="101"/>
      <c r="C45" s="77"/>
      <c r="D45" s="77"/>
      <c r="E45" s="80">
        <v>1</v>
      </c>
      <c r="F45" s="77"/>
      <c r="G45" s="80">
        <v>1</v>
      </c>
      <c r="H45" s="77"/>
      <c r="I45" s="77"/>
      <c r="J45" s="77"/>
      <c r="K45" s="77"/>
      <c r="L45" s="77"/>
      <c r="M45" s="77"/>
      <c r="N45" s="77"/>
      <c r="O45" s="80">
        <f t="shared" si="0"/>
        <v>2</v>
      </c>
      <c r="P45" s="80"/>
    </row>
    <row r="46" spans="1:16">
      <c r="A46" s="115" t="s">
        <v>573</v>
      </c>
      <c r="B46" s="101"/>
      <c r="C46" s="77"/>
      <c r="D46" s="77"/>
      <c r="E46" s="77"/>
      <c r="F46" s="77"/>
      <c r="G46" s="80">
        <v>1</v>
      </c>
      <c r="H46" s="77"/>
      <c r="I46" s="77"/>
      <c r="J46" s="77"/>
      <c r="K46" s="77"/>
      <c r="L46" s="77"/>
      <c r="M46" s="77"/>
      <c r="N46" s="77"/>
      <c r="O46" s="80">
        <f t="shared" si="0"/>
        <v>1</v>
      </c>
      <c r="P46" s="80"/>
    </row>
    <row r="47" spans="1:16">
      <c r="A47" s="115" t="s">
        <v>316</v>
      </c>
      <c r="B47" s="101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80">
        <v>1</v>
      </c>
      <c r="N47" s="77"/>
      <c r="O47" s="80">
        <f t="shared" si="0"/>
        <v>1</v>
      </c>
      <c r="P47" s="80"/>
    </row>
    <row r="48" spans="1:16">
      <c r="A48" s="79" t="s">
        <v>317</v>
      </c>
      <c r="B48" s="80">
        <v>1</v>
      </c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80">
        <f t="shared" si="0"/>
        <v>1</v>
      </c>
      <c r="P48" s="80"/>
    </row>
    <row r="49" spans="1:16">
      <c r="A49" s="115" t="s">
        <v>318</v>
      </c>
      <c r="B49" s="101"/>
      <c r="C49" s="77"/>
      <c r="D49" s="77"/>
      <c r="E49" s="77"/>
      <c r="F49" s="77"/>
      <c r="G49" s="80">
        <v>1</v>
      </c>
      <c r="H49" s="77"/>
      <c r="I49" s="77"/>
      <c r="J49" s="77"/>
      <c r="K49" s="77"/>
      <c r="L49" s="77"/>
      <c r="M49" s="77"/>
      <c r="N49" s="77"/>
      <c r="O49" s="80">
        <f t="shared" si="0"/>
        <v>1</v>
      </c>
      <c r="P49" s="80"/>
    </row>
    <row r="50" spans="1:16">
      <c r="A50" s="115" t="s">
        <v>319</v>
      </c>
      <c r="B50" s="101"/>
      <c r="C50" s="77"/>
      <c r="D50" s="77"/>
      <c r="E50" s="77"/>
      <c r="F50" s="80">
        <v>1</v>
      </c>
      <c r="G50" s="77"/>
      <c r="H50" s="77"/>
      <c r="I50" s="77"/>
      <c r="J50" s="77"/>
      <c r="K50" s="77"/>
      <c r="L50" s="77"/>
      <c r="M50" s="77"/>
      <c r="N50" s="77"/>
      <c r="O50" s="80">
        <f t="shared" si="0"/>
        <v>1</v>
      </c>
      <c r="P50" s="80"/>
    </row>
    <row r="51" spans="1:16">
      <c r="A51" s="115" t="s">
        <v>574</v>
      </c>
      <c r="B51" s="101"/>
      <c r="C51" s="77"/>
      <c r="D51" s="77"/>
      <c r="E51" s="80">
        <v>1</v>
      </c>
      <c r="F51" s="77"/>
      <c r="G51" s="77"/>
      <c r="H51" s="77"/>
      <c r="I51" s="77"/>
      <c r="J51" s="77"/>
      <c r="K51" s="77"/>
      <c r="L51" s="77"/>
      <c r="M51" s="77"/>
      <c r="N51" s="77"/>
      <c r="O51" s="80">
        <f t="shared" si="0"/>
        <v>1</v>
      </c>
      <c r="P51" s="80"/>
    </row>
    <row r="52" spans="1:16">
      <c r="A52" s="115" t="s">
        <v>575</v>
      </c>
      <c r="B52" s="101"/>
      <c r="C52" s="77"/>
      <c r="D52" s="77"/>
      <c r="E52" s="77"/>
      <c r="F52" s="77"/>
      <c r="G52" s="77"/>
      <c r="H52" s="77"/>
      <c r="I52" s="77"/>
      <c r="J52" s="77"/>
      <c r="K52" s="77"/>
      <c r="L52" s="80">
        <v>1</v>
      </c>
      <c r="M52" s="77"/>
      <c r="N52" s="77"/>
      <c r="O52" s="80">
        <f t="shared" si="0"/>
        <v>1</v>
      </c>
      <c r="P52" s="80"/>
    </row>
    <row r="53" spans="1:16">
      <c r="A53" s="115" t="s">
        <v>320</v>
      </c>
      <c r="B53" s="101"/>
      <c r="C53" s="77"/>
      <c r="D53" s="77"/>
      <c r="E53" s="77"/>
      <c r="F53" s="80">
        <v>1</v>
      </c>
      <c r="G53" s="80">
        <v>1</v>
      </c>
      <c r="H53" s="77"/>
      <c r="I53" s="77"/>
      <c r="J53" s="80">
        <v>1</v>
      </c>
      <c r="K53" s="77"/>
      <c r="L53" s="80">
        <v>1</v>
      </c>
      <c r="M53" s="77"/>
      <c r="N53" s="80">
        <v>1</v>
      </c>
      <c r="O53" s="80">
        <f t="shared" si="0"/>
        <v>5</v>
      </c>
      <c r="P53" s="80"/>
    </row>
    <row r="54" spans="1:16">
      <c r="A54" s="115" t="s">
        <v>321</v>
      </c>
      <c r="B54" s="101"/>
      <c r="C54" s="77"/>
      <c r="D54" s="80">
        <v>1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80">
        <f t="shared" si="0"/>
        <v>1</v>
      </c>
      <c r="P54" s="80"/>
    </row>
    <row r="55" spans="1:16">
      <c r="A55" s="115" t="s">
        <v>322</v>
      </c>
      <c r="B55" s="101"/>
      <c r="C55" s="77"/>
      <c r="D55" s="77"/>
      <c r="E55" s="77"/>
      <c r="F55" s="80">
        <v>1</v>
      </c>
      <c r="G55" s="77"/>
      <c r="H55" s="77"/>
      <c r="I55" s="77"/>
      <c r="J55" s="77"/>
      <c r="K55" s="77"/>
      <c r="L55" s="77"/>
      <c r="M55" s="77"/>
      <c r="N55" s="77"/>
      <c r="O55" s="80">
        <f t="shared" si="0"/>
        <v>1</v>
      </c>
      <c r="P55" s="80"/>
    </row>
    <row r="56" spans="1:16">
      <c r="A56" s="79" t="s">
        <v>324</v>
      </c>
      <c r="B56" s="80">
        <v>1</v>
      </c>
      <c r="C56" s="77"/>
      <c r="D56" s="77"/>
      <c r="E56" s="80">
        <v>1</v>
      </c>
      <c r="F56" s="77"/>
      <c r="G56" s="80">
        <v>1</v>
      </c>
      <c r="H56" s="77"/>
      <c r="I56" s="77"/>
      <c r="J56" s="77"/>
      <c r="K56" s="77"/>
      <c r="L56" s="77"/>
      <c r="M56" s="77"/>
      <c r="N56" s="77"/>
      <c r="O56" s="80">
        <f t="shared" si="0"/>
        <v>3</v>
      </c>
      <c r="P56" s="80"/>
    </row>
    <row r="57" spans="1:16">
      <c r="A57" s="115" t="s">
        <v>325</v>
      </c>
      <c r="B57" s="101"/>
      <c r="C57" s="77"/>
      <c r="D57" s="77"/>
      <c r="E57" s="77"/>
      <c r="F57" s="77"/>
      <c r="G57" s="80">
        <v>1</v>
      </c>
      <c r="H57" s="77"/>
      <c r="I57" s="77"/>
      <c r="J57" s="77"/>
      <c r="K57" s="77"/>
      <c r="L57" s="77"/>
      <c r="M57" s="77"/>
      <c r="N57" s="77"/>
      <c r="O57" s="80">
        <f t="shared" si="0"/>
        <v>1</v>
      </c>
      <c r="P57" s="80"/>
    </row>
    <row r="58" spans="1:16">
      <c r="A58" s="115" t="s">
        <v>326</v>
      </c>
      <c r="B58" s="101"/>
      <c r="C58" s="77"/>
      <c r="D58" s="80">
        <v>1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80">
        <f t="shared" si="0"/>
        <v>1</v>
      </c>
      <c r="P58" s="80"/>
    </row>
    <row r="59" spans="1:16">
      <c r="A59" s="115" t="s">
        <v>576</v>
      </c>
      <c r="B59" s="101"/>
      <c r="C59" s="77"/>
      <c r="D59" s="77"/>
      <c r="E59" s="80">
        <v>1</v>
      </c>
      <c r="F59" s="77"/>
      <c r="G59" s="77"/>
      <c r="H59" s="77"/>
      <c r="I59" s="77"/>
      <c r="J59" s="77"/>
      <c r="K59" s="77"/>
      <c r="L59" s="77"/>
      <c r="M59" s="77"/>
      <c r="N59" s="77"/>
      <c r="O59" s="80">
        <f t="shared" si="0"/>
        <v>1</v>
      </c>
      <c r="P59" s="80"/>
    </row>
    <row r="60" spans="1:16">
      <c r="A60" s="115" t="s">
        <v>328</v>
      </c>
      <c r="B60" s="101"/>
      <c r="C60" s="77"/>
      <c r="D60" s="77"/>
      <c r="E60" s="77"/>
      <c r="F60" s="77"/>
      <c r="G60" s="77"/>
      <c r="H60" s="77"/>
      <c r="I60" s="80">
        <v>1</v>
      </c>
      <c r="J60" s="77"/>
      <c r="K60" s="77"/>
      <c r="L60" s="77"/>
      <c r="M60" s="77"/>
      <c r="N60" s="77"/>
      <c r="O60" s="80">
        <f t="shared" si="0"/>
        <v>1</v>
      </c>
      <c r="P60" s="80"/>
    </row>
    <row r="61" spans="1:16">
      <c r="A61" s="115" t="s">
        <v>577</v>
      </c>
      <c r="B61" s="101"/>
      <c r="C61" s="77"/>
      <c r="D61" s="77"/>
      <c r="E61" s="80">
        <v>1</v>
      </c>
      <c r="F61" s="77"/>
      <c r="G61" s="77"/>
      <c r="H61" s="77"/>
      <c r="I61" s="77"/>
      <c r="J61" s="77"/>
      <c r="K61" s="77"/>
      <c r="L61" s="77"/>
      <c r="M61" s="77"/>
      <c r="N61" s="77"/>
      <c r="O61" s="80">
        <f t="shared" si="0"/>
        <v>1</v>
      </c>
      <c r="P61" s="80"/>
    </row>
    <row r="62" spans="1:16">
      <c r="A62" s="115" t="s">
        <v>331</v>
      </c>
      <c r="B62" s="101"/>
      <c r="C62" s="77"/>
      <c r="D62" s="77"/>
      <c r="E62" s="77"/>
      <c r="F62" s="77"/>
      <c r="G62" s="77"/>
      <c r="H62" s="80">
        <v>1</v>
      </c>
      <c r="I62" s="77"/>
      <c r="J62" s="77"/>
      <c r="K62" s="77"/>
      <c r="L62" s="77"/>
      <c r="M62" s="77"/>
      <c r="N62" s="77"/>
      <c r="O62" s="80">
        <f t="shared" si="0"/>
        <v>1</v>
      </c>
      <c r="P62" s="80"/>
    </row>
    <row r="63" spans="1:16">
      <c r="A63" s="115" t="s">
        <v>333</v>
      </c>
      <c r="B63" s="101"/>
      <c r="C63" s="80">
        <v>1</v>
      </c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80">
        <f t="shared" si="0"/>
        <v>1</v>
      </c>
      <c r="P63" s="80"/>
    </row>
    <row r="64" spans="1:16">
      <c r="A64" s="115" t="s">
        <v>334</v>
      </c>
      <c r="B64" s="101"/>
      <c r="C64" s="77"/>
      <c r="D64" s="77"/>
      <c r="E64" s="77"/>
      <c r="F64" s="77"/>
      <c r="G64" s="80">
        <v>1</v>
      </c>
      <c r="H64" s="77"/>
      <c r="I64" s="77"/>
      <c r="J64" s="77"/>
      <c r="K64" s="77"/>
      <c r="L64" s="77"/>
      <c r="M64" s="77"/>
      <c r="N64" s="77"/>
      <c r="O64" s="80">
        <f t="shared" si="0"/>
        <v>1</v>
      </c>
      <c r="P64" s="80"/>
    </row>
    <row r="65" spans="1:16">
      <c r="A65" s="115" t="s">
        <v>335</v>
      </c>
      <c r="B65" s="101"/>
      <c r="C65" s="77"/>
      <c r="D65" s="77"/>
      <c r="E65" s="77"/>
      <c r="F65" s="77"/>
      <c r="G65" s="80">
        <v>1</v>
      </c>
      <c r="H65" s="77"/>
      <c r="I65" s="77"/>
      <c r="J65" s="77"/>
      <c r="K65" s="77"/>
      <c r="L65" s="77"/>
      <c r="M65" s="77"/>
      <c r="N65" s="77"/>
      <c r="O65" s="80">
        <f t="shared" si="0"/>
        <v>1</v>
      </c>
      <c r="P65" s="80"/>
    </row>
    <row r="66" spans="1:16">
      <c r="A66" s="115" t="s">
        <v>578</v>
      </c>
      <c r="B66" s="101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80">
        <v>1</v>
      </c>
      <c r="O66" s="80">
        <f t="shared" si="0"/>
        <v>1</v>
      </c>
      <c r="P66" s="80"/>
    </row>
    <row r="67" spans="1:16">
      <c r="A67" s="115" t="s">
        <v>579</v>
      </c>
      <c r="B67" s="101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80">
        <v>1</v>
      </c>
      <c r="O67" s="80">
        <f t="shared" si="0"/>
        <v>1</v>
      </c>
      <c r="P67" s="80"/>
    </row>
    <row r="68" spans="1:16">
      <c r="A68" s="115" t="s">
        <v>580</v>
      </c>
      <c r="B68" s="101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80">
        <v>1</v>
      </c>
      <c r="O68" s="80">
        <f t="shared" si="0"/>
        <v>1</v>
      </c>
      <c r="P68" s="80"/>
    </row>
    <row r="69" spans="1:16">
      <c r="A69" s="115" t="s">
        <v>581</v>
      </c>
      <c r="B69" s="101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80">
        <v>1</v>
      </c>
      <c r="O69" s="80">
        <f t="shared" si="0"/>
        <v>1</v>
      </c>
      <c r="P69" s="80"/>
    </row>
    <row r="70" spans="1:16">
      <c r="A70" s="115" t="s">
        <v>338</v>
      </c>
      <c r="B70" s="101"/>
      <c r="C70" s="77"/>
      <c r="D70" s="77"/>
      <c r="E70" s="77"/>
      <c r="F70" s="77"/>
      <c r="G70" s="80">
        <v>1</v>
      </c>
      <c r="H70" s="77"/>
      <c r="I70" s="77"/>
      <c r="J70" s="77"/>
      <c r="K70" s="77"/>
      <c r="L70" s="77"/>
      <c r="M70" s="77"/>
      <c r="N70" s="77"/>
      <c r="O70" s="80">
        <f t="shared" si="0"/>
        <v>1</v>
      </c>
      <c r="P70" s="80"/>
    </row>
    <row r="71" spans="1:16">
      <c r="A71" s="115" t="s">
        <v>339</v>
      </c>
      <c r="B71" s="101"/>
      <c r="C71" s="101"/>
      <c r="D71" s="77"/>
      <c r="E71" s="77"/>
      <c r="F71" s="77"/>
      <c r="G71" s="77"/>
      <c r="H71" s="77"/>
      <c r="I71" s="77"/>
      <c r="J71" s="77"/>
      <c r="K71" s="77"/>
      <c r="L71" s="77"/>
      <c r="M71" s="80">
        <v>1</v>
      </c>
      <c r="N71" s="77"/>
      <c r="O71" s="80">
        <f t="shared" si="0"/>
        <v>1</v>
      </c>
      <c r="P71" s="80"/>
    </row>
    <row r="72" spans="1:16">
      <c r="A72" s="115" t="s">
        <v>340</v>
      </c>
      <c r="B72" s="101"/>
      <c r="C72" s="77"/>
      <c r="D72" s="77"/>
      <c r="E72" s="77"/>
      <c r="F72" s="77"/>
      <c r="G72" s="80">
        <v>1</v>
      </c>
      <c r="H72" s="77"/>
      <c r="I72" s="80">
        <v>1</v>
      </c>
      <c r="J72" s="77"/>
      <c r="K72" s="77"/>
      <c r="L72" s="77"/>
      <c r="M72" s="77"/>
      <c r="N72" s="77"/>
      <c r="O72" s="80">
        <f t="shared" si="0"/>
        <v>2</v>
      </c>
      <c r="P72" s="80"/>
    </row>
    <row r="73" spans="1:16">
      <c r="A73" s="79" t="s">
        <v>341</v>
      </c>
      <c r="B73" s="80">
        <v>1</v>
      </c>
      <c r="C73" s="77"/>
      <c r="D73" s="77"/>
      <c r="E73" s="80">
        <v>1</v>
      </c>
      <c r="F73" s="80">
        <v>1</v>
      </c>
      <c r="G73" s="77"/>
      <c r="H73" s="77"/>
      <c r="I73" s="77"/>
      <c r="J73" s="80">
        <v>1</v>
      </c>
      <c r="K73" s="77"/>
      <c r="L73" s="77"/>
      <c r="M73" s="77"/>
      <c r="N73" s="77"/>
      <c r="O73" s="80">
        <f t="shared" si="0"/>
        <v>4</v>
      </c>
      <c r="P73" s="80"/>
    </row>
    <row r="74" spans="1:16">
      <c r="A74" s="115" t="s">
        <v>342</v>
      </c>
      <c r="B74" s="101"/>
      <c r="C74" s="101"/>
      <c r="D74" s="77"/>
      <c r="E74" s="77"/>
      <c r="F74" s="77"/>
      <c r="G74" s="77"/>
      <c r="H74" s="77"/>
      <c r="I74" s="77"/>
      <c r="J74" s="77"/>
      <c r="K74" s="77"/>
      <c r="L74" s="77"/>
      <c r="M74" s="80">
        <v>1</v>
      </c>
      <c r="N74" s="77"/>
      <c r="O74" s="80">
        <f t="shared" si="0"/>
        <v>1</v>
      </c>
      <c r="P74" s="80"/>
    </row>
    <row r="75" spans="1:16">
      <c r="A75" s="115" t="s">
        <v>343</v>
      </c>
      <c r="B75" s="101"/>
      <c r="C75" s="77"/>
      <c r="D75" s="77"/>
      <c r="E75" s="80">
        <v>1</v>
      </c>
      <c r="F75" s="77"/>
      <c r="G75" s="80">
        <v>1</v>
      </c>
      <c r="H75" s="77"/>
      <c r="I75" s="77"/>
      <c r="J75" s="77"/>
      <c r="K75" s="77"/>
      <c r="L75" s="77"/>
      <c r="M75" s="77"/>
      <c r="N75" s="77"/>
      <c r="O75" s="80">
        <f t="shared" si="0"/>
        <v>2</v>
      </c>
      <c r="P75" s="80"/>
    </row>
    <row r="76" spans="1:16">
      <c r="A76" s="115" t="s">
        <v>344</v>
      </c>
      <c r="B76" s="101"/>
      <c r="C76" s="101"/>
      <c r="D76" s="77"/>
      <c r="E76" s="77"/>
      <c r="F76" s="80">
        <v>1</v>
      </c>
      <c r="G76" s="77"/>
      <c r="H76" s="77"/>
      <c r="I76" s="77"/>
      <c r="J76" s="77"/>
      <c r="K76" s="77"/>
      <c r="L76" s="77"/>
      <c r="M76" s="77"/>
      <c r="N76" s="77"/>
      <c r="O76" s="80">
        <f t="shared" si="0"/>
        <v>1</v>
      </c>
      <c r="P76" s="80"/>
    </row>
    <row r="77" spans="1:16">
      <c r="A77" s="115" t="s">
        <v>582</v>
      </c>
      <c r="B77" s="101"/>
      <c r="C77" s="101"/>
      <c r="D77" s="77"/>
      <c r="E77" s="77"/>
      <c r="F77" s="77"/>
      <c r="G77" s="77"/>
      <c r="H77" s="77"/>
      <c r="I77" s="80">
        <v>1</v>
      </c>
      <c r="J77" s="77"/>
      <c r="K77" s="77"/>
      <c r="L77" s="77"/>
      <c r="M77" s="80">
        <v>1</v>
      </c>
      <c r="N77" s="77"/>
      <c r="O77" s="80">
        <f t="shared" si="0"/>
        <v>2</v>
      </c>
      <c r="P77" s="80"/>
    </row>
    <row r="78" spans="1:16">
      <c r="A78" s="115" t="s">
        <v>346</v>
      </c>
      <c r="B78" s="101"/>
      <c r="C78" s="80">
        <v>1</v>
      </c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80">
        <f t="shared" si="0"/>
        <v>1</v>
      </c>
      <c r="P78" s="80"/>
    </row>
    <row r="79" spans="1:16">
      <c r="A79" s="115" t="s">
        <v>583</v>
      </c>
      <c r="B79" s="101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80">
        <v>1</v>
      </c>
      <c r="N79" s="77"/>
      <c r="O79" s="80">
        <f t="shared" si="0"/>
        <v>1</v>
      </c>
      <c r="P79" s="80"/>
    </row>
    <row r="80" spans="1:16">
      <c r="A80" s="115" t="s">
        <v>348</v>
      </c>
      <c r="B80" s="101"/>
      <c r="C80" s="77"/>
      <c r="D80" s="77"/>
      <c r="E80" s="77"/>
      <c r="F80" s="77"/>
      <c r="G80" s="77"/>
      <c r="H80" s="80">
        <v>1</v>
      </c>
      <c r="I80" s="77"/>
      <c r="J80" s="77"/>
      <c r="K80" s="77"/>
      <c r="L80" s="77"/>
      <c r="M80" s="77"/>
      <c r="N80" s="77"/>
      <c r="O80" s="80">
        <f t="shared" si="0"/>
        <v>1</v>
      </c>
      <c r="P80" s="80"/>
    </row>
    <row r="81" spans="1:16">
      <c r="A81" s="115" t="s">
        <v>584</v>
      </c>
      <c r="B81" s="101"/>
      <c r="C81" s="101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80">
        <v>1</v>
      </c>
      <c r="O81" s="80">
        <f t="shared" si="0"/>
        <v>1</v>
      </c>
      <c r="P81" s="80"/>
    </row>
    <row r="82" spans="1:16">
      <c r="A82" s="115" t="s">
        <v>350</v>
      </c>
      <c r="B82" s="101"/>
      <c r="C82" s="101"/>
      <c r="D82" s="77"/>
      <c r="E82" s="77"/>
      <c r="F82" s="77"/>
      <c r="G82" s="77"/>
      <c r="H82" s="77"/>
      <c r="I82" s="77"/>
      <c r="J82" s="77"/>
      <c r="K82" s="77"/>
      <c r="L82" s="77"/>
      <c r="M82" s="80">
        <v>1</v>
      </c>
      <c r="N82" s="77"/>
      <c r="O82" s="80">
        <f t="shared" si="0"/>
        <v>1</v>
      </c>
      <c r="P82" s="80"/>
    </row>
    <row r="83" spans="1:16">
      <c r="A83" s="115" t="s">
        <v>585</v>
      </c>
      <c r="B83" s="101"/>
      <c r="C83" s="101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80">
        <v>1</v>
      </c>
      <c r="O83" s="80">
        <f t="shared" si="0"/>
        <v>1</v>
      </c>
      <c r="P83" s="80"/>
    </row>
    <row r="84" spans="1:16">
      <c r="A84" s="115" t="s">
        <v>586</v>
      </c>
      <c r="B84" s="101"/>
      <c r="C84" s="101"/>
      <c r="D84" s="77"/>
      <c r="E84" s="77"/>
      <c r="F84" s="77"/>
      <c r="G84" s="77"/>
      <c r="H84" s="77"/>
      <c r="I84" s="77"/>
      <c r="J84" s="80">
        <v>1</v>
      </c>
      <c r="K84" s="77"/>
      <c r="L84" s="77"/>
      <c r="M84" s="77"/>
      <c r="N84" s="77"/>
      <c r="O84" s="80">
        <f t="shared" si="0"/>
        <v>1</v>
      </c>
      <c r="P84" s="80"/>
    </row>
    <row r="85" spans="1:16">
      <c r="A85" s="115" t="s">
        <v>354</v>
      </c>
      <c r="B85" s="101"/>
      <c r="C85" s="101"/>
      <c r="D85" s="77"/>
      <c r="E85" s="80">
        <v>1</v>
      </c>
      <c r="F85" s="77"/>
      <c r="G85" s="77"/>
      <c r="H85" s="77"/>
      <c r="I85" s="77"/>
      <c r="J85" s="77"/>
      <c r="K85" s="77"/>
      <c r="L85" s="77"/>
      <c r="M85" s="77"/>
      <c r="N85" s="77"/>
      <c r="O85" s="80">
        <f t="shared" si="0"/>
        <v>1</v>
      </c>
      <c r="P85" s="80"/>
    </row>
    <row r="86" spans="1:16">
      <c r="A86" s="77" t="s">
        <v>587</v>
      </c>
      <c r="B86" s="80">
        <v>1</v>
      </c>
      <c r="C86" s="77"/>
      <c r="D86" s="80">
        <v>1</v>
      </c>
      <c r="E86" s="80">
        <v>1</v>
      </c>
      <c r="F86" s="77"/>
      <c r="G86" s="77"/>
      <c r="H86" s="77"/>
      <c r="I86" s="77"/>
      <c r="J86" s="77"/>
      <c r="K86" s="80">
        <v>1</v>
      </c>
      <c r="L86" s="80">
        <v>1</v>
      </c>
      <c r="M86" s="77"/>
      <c r="N86" s="77"/>
      <c r="O86" s="80">
        <f t="shared" si="0"/>
        <v>5</v>
      </c>
      <c r="P86" s="80"/>
    </row>
    <row r="87" spans="1:16">
      <c r="A87" s="115" t="s">
        <v>355</v>
      </c>
      <c r="B87" s="101"/>
      <c r="C87" s="77"/>
      <c r="D87" s="77"/>
      <c r="E87" s="80">
        <v>1</v>
      </c>
      <c r="F87" s="77"/>
      <c r="G87" s="77"/>
      <c r="H87" s="77"/>
      <c r="I87" s="77"/>
      <c r="J87" s="77"/>
      <c r="K87" s="77"/>
      <c r="L87" s="77"/>
      <c r="M87" s="77"/>
      <c r="N87" s="77"/>
      <c r="O87" s="80">
        <f t="shared" si="0"/>
        <v>1</v>
      </c>
      <c r="P87" s="80"/>
    </row>
    <row r="88" spans="1:16">
      <c r="A88" s="115" t="s">
        <v>356</v>
      </c>
      <c r="B88" s="101"/>
      <c r="C88" s="77"/>
      <c r="D88" s="77"/>
      <c r="E88" s="77"/>
      <c r="F88" s="77"/>
      <c r="G88" s="77"/>
      <c r="H88" s="77"/>
      <c r="I88" s="77"/>
      <c r="J88" s="77"/>
      <c r="K88" s="77"/>
      <c r="L88" s="80">
        <v>1</v>
      </c>
      <c r="M88" s="77"/>
      <c r="N88" s="77"/>
      <c r="O88" s="80">
        <f t="shared" si="0"/>
        <v>1</v>
      </c>
      <c r="P88" s="80"/>
    </row>
    <row r="89" spans="1:16">
      <c r="A89" s="115" t="s">
        <v>357</v>
      </c>
      <c r="B89" s="101"/>
      <c r="C89" s="101"/>
      <c r="D89" s="77"/>
      <c r="E89" s="77"/>
      <c r="F89" s="77"/>
      <c r="G89" s="77"/>
      <c r="H89" s="77"/>
      <c r="I89" s="77"/>
      <c r="J89" s="77"/>
      <c r="K89" s="77"/>
      <c r="L89" s="80">
        <v>1</v>
      </c>
      <c r="M89" s="77"/>
      <c r="N89" s="77"/>
      <c r="O89" s="80">
        <f t="shared" si="0"/>
        <v>1</v>
      </c>
      <c r="P89" s="80"/>
    </row>
    <row r="90" spans="1:16">
      <c r="A90" s="115" t="s">
        <v>358</v>
      </c>
      <c r="B90" s="101"/>
      <c r="C90" s="101"/>
      <c r="D90" s="101"/>
      <c r="E90" s="77"/>
      <c r="F90" s="77"/>
      <c r="G90" s="77"/>
      <c r="H90" s="77"/>
      <c r="I90" s="77"/>
      <c r="J90" s="77"/>
      <c r="K90" s="77"/>
      <c r="L90" s="77"/>
      <c r="M90" s="80">
        <v>1</v>
      </c>
      <c r="N90" s="77"/>
      <c r="O90" s="80">
        <f t="shared" si="0"/>
        <v>1</v>
      </c>
      <c r="P90" s="80"/>
    </row>
    <row r="91" spans="1:16">
      <c r="A91" s="115" t="s">
        <v>359</v>
      </c>
      <c r="B91" s="101"/>
      <c r="C91" s="101"/>
      <c r="D91" s="101"/>
      <c r="E91" s="77"/>
      <c r="F91" s="77"/>
      <c r="G91" s="77"/>
      <c r="H91" s="77"/>
      <c r="I91" s="77"/>
      <c r="J91" s="77"/>
      <c r="K91" s="77"/>
      <c r="L91" s="77"/>
      <c r="M91" s="80">
        <v>1</v>
      </c>
      <c r="N91" s="77"/>
      <c r="O91" s="80">
        <f t="shared" si="0"/>
        <v>1</v>
      </c>
      <c r="P91" s="80"/>
    </row>
    <row r="92" spans="1:16">
      <c r="A92" s="115" t="s">
        <v>588</v>
      </c>
      <c r="B92" s="101"/>
      <c r="C92" s="101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80">
        <v>1</v>
      </c>
      <c r="O92" s="80">
        <f t="shared" si="0"/>
        <v>1</v>
      </c>
      <c r="P92" s="80"/>
    </row>
    <row r="93" spans="1:16">
      <c r="A93" s="115" t="s">
        <v>360</v>
      </c>
      <c r="B93" s="101"/>
      <c r="C93" s="80">
        <v>1</v>
      </c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80">
        <f t="shared" si="0"/>
        <v>1</v>
      </c>
      <c r="P93" s="80"/>
    </row>
    <row r="94" spans="1:16">
      <c r="A94" s="115" t="s">
        <v>361</v>
      </c>
      <c r="B94" s="101"/>
      <c r="C94" s="101"/>
      <c r="D94" s="101"/>
      <c r="E94" s="77"/>
      <c r="F94" s="80">
        <v>1</v>
      </c>
      <c r="G94" s="77"/>
      <c r="H94" s="77"/>
      <c r="I94" s="77"/>
      <c r="J94" s="77"/>
      <c r="K94" s="77"/>
      <c r="L94" s="77"/>
      <c r="M94" s="77"/>
      <c r="N94" s="77"/>
      <c r="O94" s="80">
        <f t="shared" si="0"/>
        <v>1</v>
      </c>
      <c r="P94" s="80"/>
    </row>
    <row r="95" spans="1:16">
      <c r="A95" s="116" t="s">
        <v>364</v>
      </c>
      <c r="B95" s="101"/>
      <c r="C95" s="101"/>
      <c r="D95" s="101"/>
      <c r="E95" s="80">
        <v>1</v>
      </c>
      <c r="F95" s="77"/>
      <c r="G95" s="77"/>
      <c r="H95" s="77"/>
      <c r="I95" s="77"/>
      <c r="J95" s="77"/>
      <c r="K95" s="77"/>
      <c r="L95" s="77"/>
      <c r="M95" s="77"/>
      <c r="N95" s="77"/>
      <c r="O95" s="80">
        <f t="shared" si="0"/>
        <v>1</v>
      </c>
      <c r="P95" s="80"/>
    </row>
    <row r="96" spans="1:16">
      <c r="A96" s="115" t="s">
        <v>365</v>
      </c>
      <c r="B96" s="101"/>
      <c r="C96" s="77"/>
      <c r="D96" s="77"/>
      <c r="E96" s="77"/>
      <c r="F96" s="77"/>
      <c r="G96" s="80">
        <v>1</v>
      </c>
      <c r="H96" s="77"/>
      <c r="I96" s="77"/>
      <c r="J96" s="77"/>
      <c r="K96" s="77"/>
      <c r="L96" s="77"/>
      <c r="M96" s="77"/>
      <c r="N96" s="77"/>
      <c r="O96" s="80">
        <f t="shared" si="0"/>
        <v>1</v>
      </c>
      <c r="P96" s="80"/>
    </row>
    <row r="97" spans="1:16">
      <c r="A97" s="115" t="s">
        <v>589</v>
      </c>
      <c r="B97" s="101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80">
        <v>1</v>
      </c>
      <c r="N97" s="77"/>
      <c r="O97" s="80">
        <f t="shared" si="0"/>
        <v>1</v>
      </c>
      <c r="P97" s="80"/>
    </row>
    <row r="98" spans="1:16">
      <c r="A98" s="115" t="s">
        <v>367</v>
      </c>
      <c r="B98" s="101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80">
        <v>1</v>
      </c>
      <c r="N98" s="77"/>
      <c r="O98" s="80">
        <f t="shared" si="0"/>
        <v>1</v>
      </c>
      <c r="P98" s="80"/>
    </row>
    <row r="99" spans="1:16">
      <c r="A99" s="115" t="s">
        <v>590</v>
      </c>
      <c r="B99" s="101"/>
      <c r="C99" s="101"/>
      <c r="D99" s="77"/>
      <c r="E99" s="80">
        <v>1</v>
      </c>
      <c r="F99" s="77"/>
      <c r="G99" s="77"/>
      <c r="H99" s="77"/>
      <c r="I99" s="77"/>
      <c r="J99" s="77"/>
      <c r="K99" s="77"/>
      <c r="L99" s="77"/>
      <c r="M99" s="77"/>
      <c r="N99" s="77"/>
      <c r="O99" s="80">
        <f t="shared" si="0"/>
        <v>1</v>
      </c>
      <c r="P99" s="80"/>
    </row>
    <row r="100" spans="1:16">
      <c r="A100" s="79" t="s">
        <v>368</v>
      </c>
      <c r="B100" s="77"/>
      <c r="C100" s="77"/>
      <c r="D100" s="77"/>
      <c r="E100" s="80">
        <v>1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80">
        <f t="shared" si="0"/>
        <v>1</v>
      </c>
      <c r="P100" s="80"/>
    </row>
    <row r="101" spans="1:16">
      <c r="A101" s="79" t="s">
        <v>369</v>
      </c>
      <c r="B101" s="80">
        <v>1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80">
        <f t="shared" si="0"/>
        <v>1</v>
      </c>
      <c r="P101" s="80"/>
    </row>
    <row r="102" spans="1:16">
      <c r="A102" s="115" t="s">
        <v>591</v>
      </c>
      <c r="B102" s="101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80">
        <v>1</v>
      </c>
      <c r="N102" s="77"/>
      <c r="O102" s="80">
        <f t="shared" si="0"/>
        <v>1</v>
      </c>
      <c r="P102" s="80"/>
    </row>
    <row r="103" spans="1:16">
      <c r="A103" s="79" t="s">
        <v>370</v>
      </c>
      <c r="B103" s="77"/>
      <c r="C103" s="77"/>
      <c r="D103" s="77"/>
      <c r="E103" s="77"/>
      <c r="F103" s="77"/>
      <c r="G103" s="77"/>
      <c r="H103" s="77"/>
      <c r="I103" s="77"/>
      <c r="J103" s="80">
        <v>1</v>
      </c>
      <c r="K103" s="77"/>
      <c r="L103" s="77"/>
      <c r="M103" s="77"/>
      <c r="N103" s="77"/>
      <c r="O103" s="80">
        <f t="shared" si="0"/>
        <v>1</v>
      </c>
      <c r="P103" s="80"/>
    </row>
    <row r="104" spans="1:16">
      <c r="A104" s="79" t="s">
        <v>592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80">
        <v>1</v>
      </c>
      <c r="N104" s="77"/>
      <c r="O104" s="80">
        <f t="shared" si="0"/>
        <v>1</v>
      </c>
      <c r="P104" s="80"/>
    </row>
    <row r="105" spans="1:16">
      <c r="A105" s="115" t="s">
        <v>371</v>
      </c>
      <c r="B105" s="101"/>
      <c r="C105" s="77"/>
      <c r="D105" s="77"/>
      <c r="E105" s="77"/>
      <c r="F105" s="77"/>
      <c r="G105" s="77"/>
      <c r="H105" s="77"/>
      <c r="I105" s="77"/>
      <c r="J105" s="80">
        <v>1</v>
      </c>
      <c r="K105" s="77"/>
      <c r="L105" s="77"/>
      <c r="M105" s="77"/>
      <c r="N105" s="77"/>
      <c r="O105" s="80">
        <f t="shared" si="0"/>
        <v>1</v>
      </c>
      <c r="P105" s="80"/>
    </row>
    <row r="106" spans="1:16">
      <c r="A106" s="79" t="s">
        <v>593</v>
      </c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80">
        <v>1</v>
      </c>
      <c r="N106" s="77"/>
      <c r="O106" s="80">
        <f t="shared" si="0"/>
        <v>1</v>
      </c>
      <c r="P106" s="80"/>
    </row>
    <row r="107" spans="1:16">
      <c r="A107" s="115" t="s">
        <v>594</v>
      </c>
      <c r="B107" s="101"/>
      <c r="C107" s="77"/>
      <c r="D107" s="77"/>
      <c r="E107" s="77"/>
      <c r="F107" s="77"/>
      <c r="G107" s="77"/>
      <c r="H107" s="77"/>
      <c r="I107" s="77"/>
      <c r="J107" s="80">
        <v>1</v>
      </c>
      <c r="K107" s="77"/>
      <c r="L107" s="77"/>
      <c r="M107" s="77"/>
      <c r="N107" s="77"/>
      <c r="O107" s="80">
        <f t="shared" si="0"/>
        <v>1</v>
      </c>
      <c r="P107" s="80"/>
    </row>
    <row r="108" spans="1:16">
      <c r="A108" s="115" t="s">
        <v>372</v>
      </c>
      <c r="B108" s="101"/>
      <c r="C108" s="101"/>
      <c r="D108" s="77"/>
      <c r="E108" s="77"/>
      <c r="F108" s="77"/>
      <c r="G108" s="80">
        <v>1</v>
      </c>
      <c r="H108" s="77"/>
      <c r="I108" s="77"/>
      <c r="J108" s="77"/>
      <c r="K108" s="77"/>
      <c r="L108" s="80">
        <v>1</v>
      </c>
      <c r="M108" s="77"/>
      <c r="N108" s="80">
        <v>1</v>
      </c>
      <c r="O108" s="80">
        <f t="shared" si="0"/>
        <v>3</v>
      </c>
      <c r="P108" s="80"/>
    </row>
    <row r="109" spans="1:16">
      <c r="A109" s="115" t="s">
        <v>595</v>
      </c>
      <c r="B109" s="101"/>
      <c r="C109" s="101"/>
      <c r="D109" s="77"/>
      <c r="E109" s="77"/>
      <c r="F109" s="77"/>
      <c r="G109" s="77"/>
      <c r="H109" s="77"/>
      <c r="I109" s="77"/>
      <c r="J109" s="80">
        <v>1</v>
      </c>
      <c r="K109" s="77"/>
      <c r="L109" s="77"/>
      <c r="M109" s="77"/>
      <c r="N109" s="77"/>
      <c r="O109" s="80">
        <f t="shared" si="0"/>
        <v>1</v>
      </c>
      <c r="P109" s="80"/>
    </row>
    <row r="110" spans="1:16">
      <c r="A110" s="115" t="s">
        <v>373</v>
      </c>
      <c r="B110" s="101"/>
      <c r="C110" s="101"/>
      <c r="D110" s="80">
        <v>1</v>
      </c>
      <c r="E110" s="77"/>
      <c r="F110" s="77"/>
      <c r="G110" s="77"/>
      <c r="H110" s="77"/>
      <c r="I110" s="77"/>
      <c r="J110" s="80">
        <v>1</v>
      </c>
      <c r="K110" s="80">
        <v>1</v>
      </c>
      <c r="L110" s="80">
        <v>1</v>
      </c>
      <c r="M110" s="77"/>
      <c r="N110" s="80">
        <v>1</v>
      </c>
      <c r="O110" s="80">
        <f t="shared" si="0"/>
        <v>5</v>
      </c>
      <c r="P110" s="80"/>
    </row>
    <row r="111" spans="1:16">
      <c r="A111" s="115" t="s">
        <v>374</v>
      </c>
      <c r="B111" s="101"/>
      <c r="C111" s="80">
        <v>1</v>
      </c>
      <c r="D111" s="77"/>
      <c r="E111" s="80">
        <v>1</v>
      </c>
      <c r="F111" s="77"/>
      <c r="G111" s="77"/>
      <c r="H111" s="77"/>
      <c r="I111" s="80">
        <v>1</v>
      </c>
      <c r="J111" s="80">
        <v>1</v>
      </c>
      <c r="K111" s="80">
        <v>1</v>
      </c>
      <c r="L111" s="77"/>
      <c r="M111" s="80">
        <v>1</v>
      </c>
      <c r="N111" s="80">
        <v>1</v>
      </c>
      <c r="O111" s="80">
        <f t="shared" si="0"/>
        <v>7</v>
      </c>
      <c r="P111" s="80"/>
    </row>
    <row r="112" spans="1:16">
      <c r="A112" s="115" t="s">
        <v>375</v>
      </c>
      <c r="B112" s="101"/>
      <c r="C112" s="101"/>
      <c r="D112" s="77"/>
      <c r="E112" s="77"/>
      <c r="F112" s="77"/>
      <c r="G112" s="77"/>
      <c r="H112" s="77"/>
      <c r="I112" s="77"/>
      <c r="J112" s="77"/>
      <c r="K112" s="80">
        <v>1</v>
      </c>
      <c r="L112" s="77"/>
      <c r="M112" s="77"/>
      <c r="N112" s="77"/>
      <c r="O112" s="80">
        <f t="shared" si="0"/>
        <v>1</v>
      </c>
      <c r="P112" s="80"/>
    </row>
    <row r="113" spans="1:16">
      <c r="A113" s="115" t="s">
        <v>596</v>
      </c>
      <c r="B113" s="101"/>
      <c r="C113" s="77"/>
      <c r="D113" s="77"/>
      <c r="E113" s="77"/>
      <c r="F113" s="77"/>
      <c r="G113" s="80">
        <v>1</v>
      </c>
      <c r="H113" s="77"/>
      <c r="I113" s="77"/>
      <c r="J113" s="77"/>
      <c r="K113" s="77"/>
      <c r="L113" s="77"/>
      <c r="M113" s="77"/>
      <c r="N113" s="77"/>
      <c r="O113" s="80">
        <f t="shared" si="0"/>
        <v>1</v>
      </c>
      <c r="P113" s="80"/>
    </row>
    <row r="114" spans="1:16">
      <c r="A114" s="79" t="s">
        <v>377</v>
      </c>
      <c r="B114" s="80">
        <v>1</v>
      </c>
      <c r="C114" s="80">
        <v>1</v>
      </c>
      <c r="D114" s="77"/>
      <c r="E114" s="80">
        <v>1</v>
      </c>
      <c r="F114" s="80">
        <v>1</v>
      </c>
      <c r="G114" s="80">
        <v>1</v>
      </c>
      <c r="H114" s="77"/>
      <c r="I114" s="80">
        <v>1</v>
      </c>
      <c r="J114" s="77"/>
      <c r="K114" s="77"/>
      <c r="L114" s="77"/>
      <c r="M114" s="80">
        <v>1</v>
      </c>
      <c r="N114" s="77"/>
      <c r="O114" s="80">
        <f t="shared" si="0"/>
        <v>7</v>
      </c>
      <c r="P114" s="80"/>
    </row>
    <row r="115" spans="1:16">
      <c r="A115" s="115" t="s">
        <v>597</v>
      </c>
      <c r="B115" s="101"/>
      <c r="C115" s="77"/>
      <c r="D115" s="77"/>
      <c r="E115" s="77"/>
      <c r="F115" s="77"/>
      <c r="G115" s="77"/>
      <c r="H115" s="77"/>
      <c r="I115" s="77"/>
      <c r="J115" s="77"/>
      <c r="K115" s="77"/>
      <c r="L115" s="80">
        <v>1</v>
      </c>
      <c r="M115" s="77"/>
      <c r="N115" s="77"/>
      <c r="O115" s="80">
        <f t="shared" si="0"/>
        <v>1</v>
      </c>
      <c r="P115" s="80"/>
    </row>
    <row r="116" spans="1:16">
      <c r="A116" s="115" t="s">
        <v>379</v>
      </c>
      <c r="B116" s="101"/>
      <c r="C116" s="101"/>
      <c r="D116" s="77"/>
      <c r="E116" s="77"/>
      <c r="F116" s="77"/>
      <c r="G116" s="77"/>
      <c r="H116" s="77"/>
      <c r="I116" s="77"/>
      <c r="J116" s="80">
        <v>1</v>
      </c>
      <c r="K116" s="77"/>
      <c r="L116" s="77"/>
      <c r="M116" s="77"/>
      <c r="N116" s="77"/>
      <c r="O116" s="80">
        <f t="shared" si="0"/>
        <v>1</v>
      </c>
      <c r="P116" s="80"/>
    </row>
    <row r="117" spans="1:16">
      <c r="A117" s="115" t="s">
        <v>598</v>
      </c>
      <c r="B117" s="101"/>
      <c r="C117" s="77"/>
      <c r="D117" s="77"/>
      <c r="E117" s="77"/>
      <c r="F117" s="77"/>
      <c r="G117" s="77"/>
      <c r="H117" s="77"/>
      <c r="I117" s="77"/>
      <c r="J117" s="80">
        <v>1</v>
      </c>
      <c r="K117" s="77"/>
      <c r="L117" s="77"/>
      <c r="M117" s="77"/>
      <c r="N117" s="77"/>
      <c r="O117" s="80">
        <f t="shared" si="0"/>
        <v>1</v>
      </c>
      <c r="P117" s="80"/>
    </row>
    <row r="118" spans="1:16">
      <c r="A118" s="115" t="s">
        <v>380</v>
      </c>
      <c r="B118" s="101"/>
      <c r="C118" s="77"/>
      <c r="D118" s="77"/>
      <c r="E118" s="77"/>
      <c r="F118" s="77"/>
      <c r="G118" s="77"/>
      <c r="H118" s="77"/>
      <c r="I118" s="77"/>
      <c r="J118" s="80">
        <v>1</v>
      </c>
      <c r="K118" s="77"/>
      <c r="L118" s="77"/>
      <c r="M118" s="77"/>
      <c r="N118" s="77"/>
      <c r="O118" s="80">
        <f t="shared" si="0"/>
        <v>1</v>
      </c>
      <c r="P118" s="80"/>
    </row>
    <row r="119" spans="1:16">
      <c r="A119" s="115" t="s">
        <v>381</v>
      </c>
      <c r="B119" s="101"/>
      <c r="C119" s="77"/>
      <c r="D119" s="77"/>
      <c r="E119" s="77"/>
      <c r="F119" s="77"/>
      <c r="G119" s="80">
        <v>1</v>
      </c>
      <c r="H119" s="77"/>
      <c r="I119" s="77"/>
      <c r="J119" s="77"/>
      <c r="K119" s="77"/>
      <c r="L119" s="77"/>
      <c r="M119" s="77"/>
      <c r="N119" s="77"/>
      <c r="O119" s="80">
        <f t="shared" si="0"/>
        <v>1</v>
      </c>
      <c r="P119" s="80"/>
    </row>
    <row r="120" spans="1:16">
      <c r="A120" s="115" t="s">
        <v>382</v>
      </c>
      <c r="B120" s="101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80">
        <v>1</v>
      </c>
      <c r="N120" s="77"/>
      <c r="O120" s="80">
        <f t="shared" si="0"/>
        <v>1</v>
      </c>
      <c r="P120" s="80"/>
    </row>
    <row r="121" spans="1:16">
      <c r="A121" s="115" t="s">
        <v>383</v>
      </c>
      <c r="B121" s="101"/>
      <c r="C121" s="101"/>
      <c r="D121" s="80">
        <v>1</v>
      </c>
      <c r="E121" s="80">
        <v>1</v>
      </c>
      <c r="F121" s="77"/>
      <c r="G121" s="80">
        <v>1</v>
      </c>
      <c r="H121" s="77"/>
      <c r="I121" s="77"/>
      <c r="J121" s="77"/>
      <c r="K121" s="77"/>
      <c r="L121" s="77"/>
      <c r="M121" s="80">
        <v>1</v>
      </c>
      <c r="N121" s="77"/>
      <c r="O121" s="80">
        <f t="shared" si="0"/>
        <v>4</v>
      </c>
      <c r="P121" s="80"/>
    </row>
    <row r="122" spans="1:16">
      <c r="A122" s="79" t="s">
        <v>384</v>
      </c>
      <c r="B122" s="80">
        <v>1</v>
      </c>
      <c r="C122" s="80">
        <v>1</v>
      </c>
      <c r="D122" s="77"/>
      <c r="E122" s="80">
        <v>1</v>
      </c>
      <c r="F122" s="80">
        <v>1</v>
      </c>
      <c r="G122" s="77"/>
      <c r="H122" s="80">
        <v>1</v>
      </c>
      <c r="I122" s="80">
        <v>1</v>
      </c>
      <c r="J122" s="80">
        <v>1</v>
      </c>
      <c r="K122" s="80">
        <v>1</v>
      </c>
      <c r="L122" s="77"/>
      <c r="M122" s="80">
        <v>1</v>
      </c>
      <c r="N122" s="77"/>
      <c r="O122" s="80">
        <f t="shared" si="0"/>
        <v>9</v>
      </c>
      <c r="P122" s="80"/>
    </row>
    <row r="123" spans="1:16">
      <c r="A123" s="79" t="s">
        <v>385</v>
      </c>
      <c r="B123" s="80">
        <v>1</v>
      </c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80">
        <f t="shared" si="0"/>
        <v>1</v>
      </c>
      <c r="P123" s="80"/>
    </row>
    <row r="124" spans="1:16">
      <c r="A124" s="79" t="s">
        <v>386</v>
      </c>
      <c r="B124" s="80">
        <v>1</v>
      </c>
      <c r="C124" s="77"/>
      <c r="D124" s="77"/>
      <c r="E124" s="80">
        <v>1</v>
      </c>
      <c r="F124" s="80">
        <v>1</v>
      </c>
      <c r="G124" s="77"/>
      <c r="H124" s="77"/>
      <c r="I124" s="77"/>
      <c r="J124" s="77"/>
      <c r="K124" s="77"/>
      <c r="L124" s="77"/>
      <c r="M124" s="77"/>
      <c r="N124" s="77"/>
      <c r="O124" s="80">
        <f t="shared" si="0"/>
        <v>3</v>
      </c>
      <c r="P124" s="80"/>
    </row>
    <row r="125" spans="1:16">
      <c r="A125" s="115" t="s">
        <v>387</v>
      </c>
      <c r="B125" s="101"/>
      <c r="C125" s="77"/>
      <c r="D125" s="80">
        <v>1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80">
        <f t="shared" si="0"/>
        <v>1</v>
      </c>
      <c r="P125" s="80"/>
    </row>
    <row r="126" spans="1:16">
      <c r="A126" s="115" t="s">
        <v>599</v>
      </c>
      <c r="B126" s="101"/>
      <c r="C126" s="101"/>
      <c r="D126" s="77"/>
      <c r="E126" s="77"/>
      <c r="F126" s="77"/>
      <c r="G126" s="77"/>
      <c r="H126" s="77"/>
      <c r="I126" s="77"/>
      <c r="J126" s="80">
        <v>1</v>
      </c>
      <c r="K126" s="77"/>
      <c r="L126" s="77"/>
      <c r="M126" s="77"/>
      <c r="N126" s="77"/>
      <c r="O126" s="80">
        <f t="shared" si="0"/>
        <v>1</v>
      </c>
      <c r="P126" s="80"/>
    </row>
    <row r="127" spans="1:16">
      <c r="A127" s="115" t="s">
        <v>388</v>
      </c>
      <c r="B127" s="101"/>
      <c r="C127" s="77"/>
      <c r="D127" s="77"/>
      <c r="E127" s="77"/>
      <c r="F127" s="77"/>
      <c r="G127" s="77"/>
      <c r="H127" s="77"/>
      <c r="I127" s="77"/>
      <c r="J127" s="80">
        <v>1</v>
      </c>
      <c r="K127" s="77"/>
      <c r="L127" s="77"/>
      <c r="M127" s="77"/>
      <c r="N127" s="77"/>
      <c r="O127" s="80">
        <f t="shared" si="0"/>
        <v>1</v>
      </c>
      <c r="P127" s="80"/>
    </row>
    <row r="128" spans="1:16">
      <c r="A128" s="79" t="s">
        <v>389</v>
      </c>
      <c r="B128" s="80">
        <v>1</v>
      </c>
      <c r="C128" s="77"/>
      <c r="D128" s="77"/>
      <c r="E128" s="80">
        <v>1</v>
      </c>
      <c r="F128" s="77"/>
      <c r="G128" s="77"/>
      <c r="H128" s="77"/>
      <c r="I128" s="77"/>
      <c r="J128" s="80">
        <v>1</v>
      </c>
      <c r="K128" s="77"/>
      <c r="L128" s="77"/>
      <c r="M128" s="77"/>
      <c r="N128" s="77"/>
      <c r="O128" s="80">
        <f t="shared" si="0"/>
        <v>3</v>
      </c>
      <c r="P128" s="80"/>
    </row>
    <row r="129" spans="1:16">
      <c r="A129" s="79" t="s">
        <v>390</v>
      </c>
      <c r="B129" s="80">
        <v>1</v>
      </c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80">
        <f t="shared" si="0"/>
        <v>1</v>
      </c>
      <c r="P129" s="80"/>
    </row>
    <row r="130" spans="1:16">
      <c r="A130" s="79" t="s">
        <v>392</v>
      </c>
      <c r="B130" s="80">
        <v>1</v>
      </c>
      <c r="C130" s="77"/>
      <c r="D130" s="77"/>
      <c r="E130" s="80">
        <v>1</v>
      </c>
      <c r="F130" s="77"/>
      <c r="G130" s="77"/>
      <c r="H130" s="77"/>
      <c r="I130" s="77"/>
      <c r="J130" s="77"/>
      <c r="K130" s="77"/>
      <c r="L130" s="77"/>
      <c r="M130" s="77"/>
      <c r="N130" s="77"/>
      <c r="O130" s="80">
        <f t="shared" si="0"/>
        <v>2</v>
      </c>
      <c r="P130" s="80"/>
    </row>
    <row r="131" spans="1:16">
      <c r="A131" s="115" t="s">
        <v>393</v>
      </c>
      <c r="B131" s="101"/>
      <c r="C131" s="77"/>
      <c r="D131" s="77"/>
      <c r="E131" s="77"/>
      <c r="F131" s="77"/>
      <c r="G131" s="80">
        <v>1</v>
      </c>
      <c r="H131" s="77"/>
      <c r="I131" s="77"/>
      <c r="J131" s="77"/>
      <c r="K131" s="77"/>
      <c r="L131" s="77"/>
      <c r="M131" s="77"/>
      <c r="N131" s="77"/>
      <c r="O131" s="80">
        <f t="shared" si="0"/>
        <v>1</v>
      </c>
      <c r="P131" s="80"/>
    </row>
    <row r="132" spans="1:16">
      <c r="A132" s="115" t="s">
        <v>394</v>
      </c>
      <c r="B132" s="101"/>
      <c r="C132" s="77"/>
      <c r="D132" s="77"/>
      <c r="E132" s="77"/>
      <c r="F132" s="77"/>
      <c r="G132" s="77"/>
      <c r="H132" s="80">
        <v>1</v>
      </c>
      <c r="I132" s="77"/>
      <c r="J132" s="77"/>
      <c r="K132" s="77"/>
      <c r="L132" s="77"/>
      <c r="M132" s="77"/>
      <c r="N132" s="77"/>
      <c r="O132" s="80">
        <f t="shared" si="0"/>
        <v>1</v>
      </c>
      <c r="P132" s="80"/>
    </row>
    <row r="133" spans="1:16">
      <c r="A133" s="115" t="s">
        <v>395</v>
      </c>
      <c r="B133" s="101"/>
      <c r="C133" s="77"/>
      <c r="D133" s="77"/>
      <c r="E133" s="77"/>
      <c r="F133" s="77"/>
      <c r="G133" s="77"/>
      <c r="H133" s="80">
        <v>1</v>
      </c>
      <c r="I133" s="77"/>
      <c r="J133" s="77"/>
      <c r="K133" s="77"/>
      <c r="L133" s="77"/>
      <c r="M133" s="77"/>
      <c r="N133" s="77"/>
      <c r="O133" s="80">
        <f t="shared" si="0"/>
        <v>1</v>
      </c>
      <c r="P133" s="80"/>
    </row>
    <row r="134" spans="1:16">
      <c r="A134" s="115" t="s">
        <v>398</v>
      </c>
      <c r="B134" s="101"/>
      <c r="C134" s="77"/>
      <c r="D134" s="77"/>
      <c r="E134" s="77"/>
      <c r="F134" s="77"/>
      <c r="G134" s="77"/>
      <c r="H134" s="77"/>
      <c r="I134" s="77"/>
      <c r="J134" s="77"/>
      <c r="K134" s="80">
        <v>1</v>
      </c>
      <c r="L134" s="77"/>
      <c r="M134" s="77"/>
      <c r="N134" s="77"/>
      <c r="O134" s="80">
        <f t="shared" si="0"/>
        <v>1</v>
      </c>
      <c r="P134" s="80"/>
    </row>
    <row r="135" spans="1:16">
      <c r="A135" s="79" t="s">
        <v>400</v>
      </c>
      <c r="B135" s="77"/>
      <c r="C135" s="77"/>
      <c r="D135" s="77"/>
      <c r="E135" s="77"/>
      <c r="F135" s="77"/>
      <c r="G135" s="77"/>
      <c r="H135" s="80">
        <v>1</v>
      </c>
      <c r="I135" s="77"/>
      <c r="J135" s="77"/>
      <c r="K135" s="77"/>
      <c r="L135" s="77"/>
      <c r="M135" s="77"/>
      <c r="N135" s="77"/>
      <c r="O135" s="80">
        <f t="shared" si="0"/>
        <v>1</v>
      </c>
      <c r="P135" s="80"/>
    </row>
    <row r="136" spans="1:16">
      <c r="A136" s="115" t="s">
        <v>401</v>
      </c>
      <c r="B136" s="101"/>
      <c r="C136" s="101"/>
      <c r="D136" s="77"/>
      <c r="E136" s="77"/>
      <c r="F136" s="77"/>
      <c r="G136" s="77"/>
      <c r="H136" s="77"/>
      <c r="I136" s="77"/>
      <c r="J136" s="77"/>
      <c r="K136" s="77"/>
      <c r="L136" s="77"/>
      <c r="M136" s="80">
        <v>1</v>
      </c>
      <c r="N136" s="77"/>
      <c r="O136" s="80">
        <f t="shared" si="0"/>
        <v>1</v>
      </c>
      <c r="P136" s="80"/>
    </row>
    <row r="137" spans="1:16">
      <c r="A137" s="79" t="s">
        <v>600</v>
      </c>
      <c r="B137" s="77"/>
      <c r="C137" s="77"/>
      <c r="D137" s="77"/>
      <c r="E137" s="77"/>
      <c r="F137" s="77"/>
      <c r="G137" s="80">
        <v>1</v>
      </c>
      <c r="H137" s="77"/>
      <c r="I137" s="77"/>
      <c r="J137" s="77"/>
      <c r="K137" s="77"/>
      <c r="L137" s="77"/>
      <c r="M137" s="77"/>
      <c r="N137" s="77"/>
      <c r="O137" s="80">
        <f t="shared" si="0"/>
        <v>1</v>
      </c>
      <c r="P137" s="80"/>
    </row>
    <row r="138" spans="1:16">
      <c r="A138" s="115" t="s">
        <v>402</v>
      </c>
      <c r="B138" s="101"/>
      <c r="C138" s="77"/>
      <c r="D138" s="77"/>
      <c r="E138" s="77"/>
      <c r="F138" s="77"/>
      <c r="G138" s="77"/>
      <c r="H138" s="77"/>
      <c r="I138" s="77"/>
      <c r="J138" s="77"/>
      <c r="K138" s="80">
        <v>1</v>
      </c>
      <c r="L138" s="77"/>
      <c r="M138" s="77"/>
      <c r="N138" s="77"/>
      <c r="O138" s="80">
        <f t="shared" si="0"/>
        <v>1</v>
      </c>
      <c r="P138" s="80"/>
    </row>
    <row r="139" spans="1:16">
      <c r="A139" s="79" t="s">
        <v>403</v>
      </c>
      <c r="B139" s="77"/>
      <c r="C139" s="77"/>
      <c r="D139" s="77"/>
      <c r="E139" s="77"/>
      <c r="F139" s="77"/>
      <c r="G139" s="80">
        <v>1</v>
      </c>
      <c r="H139" s="77"/>
      <c r="I139" s="77"/>
      <c r="J139" s="77"/>
      <c r="K139" s="77"/>
      <c r="L139" s="77"/>
      <c r="M139" s="77"/>
      <c r="N139" s="77"/>
      <c r="O139" s="80">
        <f t="shared" si="0"/>
        <v>1</v>
      </c>
      <c r="P139" s="80"/>
    </row>
    <row r="140" spans="1:16">
      <c r="A140" s="115" t="s">
        <v>404</v>
      </c>
      <c r="B140" s="101"/>
      <c r="C140" s="77"/>
      <c r="D140" s="77"/>
      <c r="E140" s="77"/>
      <c r="F140" s="77"/>
      <c r="G140" s="77"/>
      <c r="H140" s="77"/>
      <c r="I140" s="77"/>
      <c r="J140" s="77"/>
      <c r="K140" s="77"/>
      <c r="L140" s="80">
        <v>1</v>
      </c>
      <c r="M140" s="77"/>
      <c r="N140" s="77"/>
      <c r="O140" s="80">
        <f t="shared" si="0"/>
        <v>1</v>
      </c>
      <c r="P140" s="80"/>
    </row>
    <row r="141" spans="1:16">
      <c r="A141" s="115" t="s">
        <v>405</v>
      </c>
      <c r="B141" s="101"/>
      <c r="C141" s="77"/>
      <c r="D141" s="77"/>
      <c r="E141" s="77"/>
      <c r="F141" s="80">
        <v>1</v>
      </c>
      <c r="G141" s="77"/>
      <c r="H141" s="77"/>
      <c r="I141" s="77"/>
      <c r="J141" s="77"/>
      <c r="K141" s="77"/>
      <c r="L141" s="77"/>
      <c r="M141" s="77"/>
      <c r="N141" s="77"/>
      <c r="O141" s="80">
        <f t="shared" si="0"/>
        <v>1</v>
      </c>
      <c r="P141" s="80"/>
    </row>
    <row r="142" spans="1:16">
      <c r="A142" s="115" t="s">
        <v>406</v>
      </c>
      <c r="B142" s="101"/>
      <c r="C142" s="77"/>
      <c r="D142" s="77"/>
      <c r="E142" s="77"/>
      <c r="F142" s="77"/>
      <c r="G142" s="80">
        <v>1</v>
      </c>
      <c r="H142" s="77"/>
      <c r="I142" s="77"/>
      <c r="J142" s="77"/>
      <c r="K142" s="77"/>
      <c r="L142" s="77"/>
      <c r="M142" s="77"/>
      <c r="N142" s="77"/>
      <c r="O142" s="80">
        <f t="shared" si="0"/>
        <v>1</v>
      </c>
      <c r="P142" s="80"/>
    </row>
    <row r="143" spans="1:16">
      <c r="A143" s="115" t="s">
        <v>407</v>
      </c>
      <c r="B143" s="101"/>
      <c r="C143" s="77"/>
      <c r="D143" s="77"/>
      <c r="E143" s="77"/>
      <c r="F143" s="80">
        <v>1</v>
      </c>
      <c r="G143" s="77"/>
      <c r="H143" s="77"/>
      <c r="I143" s="77"/>
      <c r="J143" s="77"/>
      <c r="K143" s="77"/>
      <c r="L143" s="77"/>
      <c r="M143" s="77"/>
      <c r="N143" s="77"/>
      <c r="O143" s="80">
        <f t="shared" si="0"/>
        <v>1</v>
      </c>
      <c r="P143" s="80"/>
    </row>
    <row r="144" spans="1:16">
      <c r="A144" s="115" t="s">
        <v>408</v>
      </c>
      <c r="B144" s="101"/>
      <c r="C144" s="77"/>
      <c r="D144" s="77"/>
      <c r="E144" s="80">
        <v>1</v>
      </c>
      <c r="F144" s="77"/>
      <c r="G144" s="77"/>
      <c r="H144" s="77"/>
      <c r="I144" s="77"/>
      <c r="J144" s="77"/>
      <c r="K144" s="77"/>
      <c r="L144" s="77"/>
      <c r="M144" s="77"/>
      <c r="N144" s="77"/>
      <c r="O144" s="80">
        <f t="shared" si="0"/>
        <v>1</v>
      </c>
      <c r="P144" s="80"/>
    </row>
    <row r="145" spans="1:16">
      <c r="A145" s="115" t="s">
        <v>409</v>
      </c>
      <c r="B145" s="101"/>
      <c r="C145" s="77"/>
      <c r="D145" s="77"/>
      <c r="E145" s="77"/>
      <c r="F145" s="80">
        <v>1</v>
      </c>
      <c r="G145" s="77"/>
      <c r="H145" s="77"/>
      <c r="I145" s="77"/>
      <c r="J145" s="77"/>
      <c r="K145" s="77"/>
      <c r="L145" s="77"/>
      <c r="M145" s="77"/>
      <c r="N145" s="77"/>
      <c r="O145" s="80">
        <f t="shared" si="0"/>
        <v>1</v>
      </c>
      <c r="P145" s="80"/>
    </row>
    <row r="146" spans="1:16">
      <c r="A146" s="115" t="s">
        <v>410</v>
      </c>
      <c r="B146" s="101"/>
      <c r="C146" s="77"/>
      <c r="D146" s="77"/>
      <c r="E146" s="77"/>
      <c r="F146" s="77"/>
      <c r="G146" s="77"/>
      <c r="H146" s="77"/>
      <c r="I146" s="80">
        <v>1</v>
      </c>
      <c r="J146" s="77"/>
      <c r="K146" s="77"/>
      <c r="L146" s="77"/>
      <c r="M146" s="77"/>
      <c r="N146" s="77"/>
      <c r="O146" s="80">
        <f t="shared" si="0"/>
        <v>1</v>
      </c>
      <c r="P146" s="80"/>
    </row>
    <row r="147" spans="1:16">
      <c r="A147" s="115" t="s">
        <v>411</v>
      </c>
      <c r="B147" s="101"/>
      <c r="C147" s="80">
        <v>1</v>
      </c>
      <c r="D147" s="80">
        <v>1</v>
      </c>
      <c r="E147" s="80">
        <v>1</v>
      </c>
      <c r="F147" s="77"/>
      <c r="G147" s="80">
        <v>1</v>
      </c>
      <c r="H147" s="77"/>
      <c r="I147" s="77"/>
      <c r="J147" s="80">
        <v>1</v>
      </c>
      <c r="K147" s="77"/>
      <c r="L147" s="77"/>
      <c r="M147" s="77"/>
      <c r="N147" s="80">
        <v>1</v>
      </c>
      <c r="O147" s="80">
        <f t="shared" si="0"/>
        <v>6</v>
      </c>
      <c r="P147" s="80"/>
    </row>
    <row r="148" spans="1:16">
      <c r="A148" s="115" t="s">
        <v>412</v>
      </c>
      <c r="B148" s="101"/>
      <c r="C148" s="80">
        <v>1</v>
      </c>
      <c r="D148" s="77"/>
      <c r="E148" s="77"/>
      <c r="F148" s="77"/>
      <c r="G148" s="80">
        <v>1</v>
      </c>
      <c r="H148" s="80">
        <v>1</v>
      </c>
      <c r="I148" s="77"/>
      <c r="J148" s="80">
        <v>1</v>
      </c>
      <c r="K148" s="77"/>
      <c r="L148" s="80">
        <v>1</v>
      </c>
      <c r="M148" s="80">
        <v>1</v>
      </c>
      <c r="N148" s="80">
        <v>1</v>
      </c>
      <c r="O148" s="80">
        <f t="shared" si="0"/>
        <v>7</v>
      </c>
      <c r="P148" s="80"/>
    </row>
    <row r="149" spans="1:16">
      <c r="A149" s="115" t="s">
        <v>413</v>
      </c>
      <c r="B149" s="101"/>
      <c r="C149" s="77"/>
      <c r="D149" s="77"/>
      <c r="E149" s="77"/>
      <c r="F149" s="77"/>
      <c r="G149" s="77"/>
      <c r="H149" s="77"/>
      <c r="I149" s="80">
        <v>1</v>
      </c>
      <c r="J149" s="77"/>
      <c r="K149" s="77"/>
      <c r="L149" s="77"/>
      <c r="M149" s="77"/>
      <c r="N149" s="77"/>
      <c r="O149" s="80">
        <f t="shared" si="0"/>
        <v>1</v>
      </c>
      <c r="P149" s="80"/>
    </row>
    <row r="150" spans="1:16">
      <c r="A150" s="115" t="s">
        <v>601</v>
      </c>
      <c r="B150" s="101"/>
      <c r="C150" s="77"/>
      <c r="D150" s="80">
        <v>1</v>
      </c>
      <c r="E150" s="77"/>
      <c r="F150" s="80">
        <v>1</v>
      </c>
      <c r="G150" s="77"/>
      <c r="H150" s="77"/>
      <c r="I150" s="77"/>
      <c r="J150" s="77"/>
      <c r="K150" s="77"/>
      <c r="L150" s="77"/>
      <c r="M150" s="77"/>
      <c r="N150" s="77"/>
      <c r="O150" s="80">
        <f t="shared" si="0"/>
        <v>2</v>
      </c>
      <c r="P150" s="80"/>
    </row>
    <row r="151" spans="1:16">
      <c r="A151" s="115" t="s">
        <v>415</v>
      </c>
      <c r="B151" s="101"/>
      <c r="C151" s="77"/>
      <c r="D151" s="77"/>
      <c r="E151" s="77"/>
      <c r="F151" s="77"/>
      <c r="G151" s="77"/>
      <c r="H151" s="77"/>
      <c r="I151" s="77"/>
      <c r="J151" s="80">
        <v>1</v>
      </c>
      <c r="K151" s="77"/>
      <c r="L151" s="77"/>
      <c r="M151" s="80">
        <v>1</v>
      </c>
      <c r="N151" s="77"/>
      <c r="O151" s="80">
        <f t="shared" si="0"/>
        <v>2</v>
      </c>
      <c r="P151" s="80"/>
    </row>
    <row r="152" spans="1:16">
      <c r="A152" s="115" t="s">
        <v>416</v>
      </c>
      <c r="B152" s="101"/>
      <c r="C152" s="77"/>
      <c r="D152" s="77"/>
      <c r="E152" s="77"/>
      <c r="F152" s="77"/>
      <c r="G152" s="80">
        <v>1</v>
      </c>
      <c r="H152" s="77"/>
      <c r="I152" s="77"/>
      <c r="J152" s="77"/>
      <c r="K152" s="77"/>
      <c r="L152" s="77"/>
      <c r="M152" s="77"/>
      <c r="N152" s="77"/>
      <c r="O152" s="80">
        <f t="shared" si="0"/>
        <v>1</v>
      </c>
      <c r="P152" s="80"/>
    </row>
    <row r="153" spans="1:16">
      <c r="A153" s="115" t="s">
        <v>418</v>
      </c>
      <c r="B153" s="101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80">
        <v>1</v>
      </c>
      <c r="N153" s="77"/>
      <c r="O153" s="80">
        <f t="shared" si="0"/>
        <v>1</v>
      </c>
      <c r="P153" s="80"/>
    </row>
    <row r="154" spans="1:16">
      <c r="A154" s="115" t="s">
        <v>419</v>
      </c>
      <c r="B154" s="101"/>
      <c r="C154" s="101"/>
      <c r="D154" s="77"/>
      <c r="E154" s="77"/>
      <c r="F154" s="77"/>
      <c r="G154" s="77"/>
      <c r="H154" s="77"/>
      <c r="I154" s="77"/>
      <c r="J154" s="80">
        <v>1</v>
      </c>
      <c r="K154" s="77"/>
      <c r="L154" s="77"/>
      <c r="M154" s="77"/>
      <c r="N154" s="77"/>
      <c r="O154" s="80">
        <f t="shared" si="0"/>
        <v>1</v>
      </c>
      <c r="P154" s="80"/>
    </row>
    <row r="155" spans="1:16">
      <c r="A155" s="115" t="s">
        <v>602</v>
      </c>
      <c r="B155" s="101"/>
      <c r="C155" s="77"/>
      <c r="D155" s="77"/>
      <c r="E155" s="77"/>
      <c r="F155" s="77"/>
      <c r="G155" s="77"/>
      <c r="H155" s="77"/>
      <c r="I155" s="77"/>
      <c r="J155" s="80">
        <v>1</v>
      </c>
      <c r="K155" s="77"/>
      <c r="L155" s="77"/>
      <c r="M155" s="77"/>
      <c r="N155" s="77"/>
      <c r="O155" s="80">
        <f t="shared" si="0"/>
        <v>1</v>
      </c>
      <c r="P155" s="80"/>
    </row>
    <row r="156" spans="1:16">
      <c r="A156" s="115" t="s">
        <v>420</v>
      </c>
      <c r="B156" s="101"/>
      <c r="C156" s="101"/>
      <c r="D156" s="77"/>
      <c r="E156" s="77"/>
      <c r="F156" s="77"/>
      <c r="G156" s="77"/>
      <c r="H156" s="80">
        <v>1</v>
      </c>
      <c r="I156" s="77"/>
      <c r="J156" s="77"/>
      <c r="K156" s="77"/>
      <c r="L156" s="77"/>
      <c r="M156" s="77"/>
      <c r="N156" s="77"/>
      <c r="O156" s="80">
        <f t="shared" si="0"/>
        <v>1</v>
      </c>
      <c r="P156" s="80"/>
    </row>
    <row r="157" spans="1:16">
      <c r="A157" s="79" t="s">
        <v>421</v>
      </c>
      <c r="B157" s="77"/>
      <c r="C157" s="77"/>
      <c r="D157" s="77"/>
      <c r="E157" s="77"/>
      <c r="F157" s="77"/>
      <c r="G157" s="80">
        <v>1</v>
      </c>
      <c r="H157" s="77"/>
      <c r="I157" s="77"/>
      <c r="J157" s="77"/>
      <c r="K157" s="77"/>
      <c r="L157" s="77"/>
      <c r="M157" s="77"/>
      <c r="N157" s="77"/>
      <c r="O157" s="80">
        <f t="shared" si="0"/>
        <v>1</v>
      </c>
      <c r="P157" s="80"/>
    </row>
    <row r="158" spans="1:16">
      <c r="A158" s="115" t="s">
        <v>603</v>
      </c>
      <c r="B158" s="101"/>
      <c r="C158" s="77"/>
      <c r="D158" s="77"/>
      <c r="E158" s="77"/>
      <c r="F158" s="77"/>
      <c r="G158" s="80">
        <v>1</v>
      </c>
      <c r="H158" s="77"/>
      <c r="I158" s="77"/>
      <c r="J158" s="77"/>
      <c r="K158" s="77"/>
      <c r="L158" s="77"/>
      <c r="M158" s="77"/>
      <c r="N158" s="77"/>
      <c r="O158" s="80">
        <f t="shared" si="0"/>
        <v>1</v>
      </c>
      <c r="P158" s="80"/>
    </row>
    <row r="159" spans="1:16">
      <c r="A159" s="115" t="s">
        <v>423</v>
      </c>
      <c r="B159" s="101"/>
      <c r="C159" s="80">
        <v>1</v>
      </c>
      <c r="D159" s="77"/>
      <c r="E159" s="77"/>
      <c r="F159" s="77"/>
      <c r="G159" s="77"/>
      <c r="H159" s="77"/>
      <c r="I159" s="80">
        <v>1</v>
      </c>
      <c r="J159" s="77"/>
      <c r="K159" s="80">
        <v>1</v>
      </c>
      <c r="L159" s="77"/>
      <c r="M159" s="77"/>
      <c r="N159" s="77"/>
      <c r="O159" s="80">
        <f t="shared" si="0"/>
        <v>3</v>
      </c>
      <c r="P159" s="80"/>
    </row>
    <row r="160" spans="1:16">
      <c r="A160" s="115" t="s">
        <v>604</v>
      </c>
      <c r="B160" s="101"/>
      <c r="C160" s="101"/>
      <c r="D160" s="77"/>
      <c r="E160" s="77"/>
      <c r="F160" s="77"/>
      <c r="G160" s="77"/>
      <c r="H160" s="77"/>
      <c r="I160" s="77"/>
      <c r="J160" s="77"/>
      <c r="K160" s="77"/>
      <c r="L160" s="77"/>
      <c r="M160" s="80">
        <v>1</v>
      </c>
      <c r="N160" s="77"/>
      <c r="O160" s="80">
        <f t="shared" si="0"/>
        <v>1</v>
      </c>
      <c r="P160" s="80"/>
    </row>
    <row r="161" spans="1:16">
      <c r="A161" s="115" t="s">
        <v>427</v>
      </c>
      <c r="B161" s="101"/>
      <c r="C161" s="77"/>
      <c r="D161" s="77"/>
      <c r="E161" s="77"/>
      <c r="F161" s="77"/>
      <c r="G161" s="77"/>
      <c r="H161" s="80">
        <v>1</v>
      </c>
      <c r="I161" s="77"/>
      <c r="J161" s="77"/>
      <c r="K161" s="77"/>
      <c r="L161" s="77"/>
      <c r="M161" s="77"/>
      <c r="N161" s="77"/>
      <c r="O161" s="80">
        <f t="shared" si="0"/>
        <v>1</v>
      </c>
      <c r="P161" s="80"/>
    </row>
    <row r="162" spans="1:16">
      <c r="A162" s="115" t="s">
        <v>428</v>
      </c>
      <c r="B162" s="101"/>
      <c r="C162" s="101"/>
      <c r="D162" s="77"/>
      <c r="E162" s="77"/>
      <c r="F162" s="77"/>
      <c r="G162" s="77"/>
      <c r="H162" s="77"/>
      <c r="I162" s="77"/>
      <c r="J162" s="77"/>
      <c r="K162" s="77"/>
      <c r="L162" s="77"/>
      <c r="M162" s="80">
        <v>1</v>
      </c>
      <c r="N162" s="77"/>
      <c r="O162" s="80">
        <f t="shared" si="0"/>
        <v>1</v>
      </c>
      <c r="P162" s="80"/>
    </row>
    <row r="163" spans="1:16">
      <c r="A163" s="115" t="s">
        <v>429</v>
      </c>
      <c r="B163" s="101"/>
      <c r="C163" s="77"/>
      <c r="D163" s="77"/>
      <c r="E163" s="77"/>
      <c r="F163" s="77"/>
      <c r="G163" s="80">
        <v>1</v>
      </c>
      <c r="H163" s="77"/>
      <c r="I163" s="77"/>
      <c r="J163" s="77"/>
      <c r="K163" s="77"/>
      <c r="L163" s="77"/>
      <c r="M163" s="77"/>
      <c r="N163" s="77"/>
      <c r="O163" s="80">
        <f t="shared" si="0"/>
        <v>1</v>
      </c>
      <c r="P163" s="80"/>
    </row>
    <row r="164" spans="1:16">
      <c r="A164" s="115" t="s">
        <v>430</v>
      </c>
      <c r="B164" s="101"/>
      <c r="C164" s="77"/>
      <c r="D164" s="77"/>
      <c r="E164" s="77"/>
      <c r="F164" s="77"/>
      <c r="G164" s="77"/>
      <c r="H164" s="77"/>
      <c r="I164" s="77"/>
      <c r="J164" s="80">
        <v>1</v>
      </c>
      <c r="K164" s="77"/>
      <c r="L164" s="77"/>
      <c r="M164" s="77"/>
      <c r="N164" s="77"/>
      <c r="O164" s="80">
        <f t="shared" si="0"/>
        <v>1</v>
      </c>
      <c r="P164" s="80"/>
    </row>
    <row r="165" spans="1:16">
      <c r="A165" s="115" t="s">
        <v>431</v>
      </c>
      <c r="B165" s="101"/>
      <c r="C165" s="77"/>
      <c r="D165" s="77"/>
      <c r="E165" s="77"/>
      <c r="F165" s="77"/>
      <c r="G165" s="77"/>
      <c r="H165" s="77"/>
      <c r="I165" s="77"/>
      <c r="J165" s="77"/>
      <c r="K165" s="80">
        <v>1</v>
      </c>
      <c r="L165" s="77"/>
      <c r="M165" s="77"/>
      <c r="N165" s="77"/>
      <c r="O165" s="80">
        <f t="shared" si="0"/>
        <v>1</v>
      </c>
      <c r="P165" s="80"/>
    </row>
    <row r="166" spans="1:16">
      <c r="A166" s="115" t="s">
        <v>605</v>
      </c>
      <c r="B166" s="101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80">
        <v>1</v>
      </c>
      <c r="N166" s="77"/>
      <c r="O166" s="80">
        <f t="shared" si="0"/>
        <v>1</v>
      </c>
      <c r="P166" s="80"/>
    </row>
    <row r="167" spans="1:16">
      <c r="A167" s="115" t="s">
        <v>606</v>
      </c>
      <c r="B167" s="101"/>
      <c r="C167" s="101"/>
      <c r="D167" s="80">
        <v>1</v>
      </c>
      <c r="E167" s="77"/>
      <c r="F167" s="80">
        <v>1</v>
      </c>
      <c r="G167" s="77"/>
      <c r="H167" s="77"/>
      <c r="I167" s="77"/>
      <c r="J167" s="77"/>
      <c r="K167" s="77"/>
      <c r="L167" s="77"/>
      <c r="M167" s="77"/>
      <c r="N167" s="77"/>
      <c r="O167" s="80">
        <f t="shared" si="0"/>
        <v>2</v>
      </c>
      <c r="P167" s="80"/>
    </row>
    <row r="168" spans="1:16">
      <c r="A168" s="115" t="s">
        <v>607</v>
      </c>
      <c r="B168" s="101"/>
      <c r="C168" s="77"/>
      <c r="D168" s="80">
        <v>1</v>
      </c>
      <c r="E168" s="77"/>
      <c r="F168" s="80">
        <v>1</v>
      </c>
      <c r="G168" s="77"/>
      <c r="H168" s="77"/>
      <c r="I168" s="77"/>
      <c r="J168" s="77"/>
      <c r="K168" s="77"/>
      <c r="L168" s="77"/>
      <c r="M168" s="77"/>
      <c r="N168" s="77"/>
      <c r="O168" s="80">
        <f t="shared" si="0"/>
        <v>2</v>
      </c>
      <c r="P168" s="80"/>
    </row>
    <row r="169" spans="1:16">
      <c r="A169" s="115" t="s">
        <v>608</v>
      </c>
      <c r="B169" s="101"/>
      <c r="C169" s="77"/>
      <c r="D169" s="77"/>
      <c r="E169" s="80">
        <v>1</v>
      </c>
      <c r="F169" s="77"/>
      <c r="G169" s="77"/>
      <c r="H169" s="77"/>
      <c r="I169" s="77"/>
      <c r="J169" s="77"/>
      <c r="K169" s="77"/>
      <c r="L169" s="77"/>
      <c r="M169" s="77"/>
      <c r="N169" s="77"/>
      <c r="O169" s="80">
        <f t="shared" si="0"/>
        <v>1</v>
      </c>
      <c r="P169" s="80"/>
    </row>
    <row r="170" spans="1:16">
      <c r="A170" s="115" t="s">
        <v>432</v>
      </c>
      <c r="B170" s="101"/>
      <c r="C170" s="77"/>
      <c r="D170" s="77"/>
      <c r="E170" s="77"/>
      <c r="F170" s="77"/>
      <c r="G170" s="80">
        <v>1</v>
      </c>
      <c r="H170" s="77"/>
      <c r="I170" s="77"/>
      <c r="J170" s="77"/>
      <c r="K170" s="77"/>
      <c r="L170" s="77"/>
      <c r="M170" s="77"/>
      <c r="N170" s="77"/>
      <c r="O170" s="80">
        <f t="shared" si="0"/>
        <v>1</v>
      </c>
      <c r="P170" s="80"/>
    </row>
    <row r="171" spans="1:16">
      <c r="A171" s="115" t="s">
        <v>433</v>
      </c>
      <c r="B171" s="101"/>
      <c r="C171" s="101"/>
      <c r="D171" s="77"/>
      <c r="E171" s="77"/>
      <c r="F171" s="77"/>
      <c r="G171" s="77"/>
      <c r="H171" s="77"/>
      <c r="I171" s="80">
        <v>1</v>
      </c>
      <c r="J171" s="77"/>
      <c r="K171" s="77"/>
      <c r="L171" s="77"/>
      <c r="M171" s="77"/>
      <c r="N171" s="77"/>
      <c r="O171" s="80">
        <f t="shared" si="0"/>
        <v>1</v>
      </c>
      <c r="P171" s="80"/>
    </row>
    <row r="172" spans="1:16">
      <c r="A172" s="115" t="s">
        <v>434</v>
      </c>
      <c r="B172" s="101"/>
      <c r="C172" s="77"/>
      <c r="D172" s="77"/>
      <c r="E172" s="77"/>
      <c r="F172" s="77"/>
      <c r="G172" s="80">
        <v>1</v>
      </c>
      <c r="H172" s="77"/>
      <c r="I172" s="77"/>
      <c r="J172" s="77"/>
      <c r="K172" s="77"/>
      <c r="L172" s="77"/>
      <c r="M172" s="77"/>
      <c r="N172" s="77"/>
      <c r="O172" s="80">
        <f t="shared" si="0"/>
        <v>1</v>
      </c>
      <c r="P172" s="80"/>
    </row>
    <row r="173" spans="1:16">
      <c r="A173" s="115" t="s">
        <v>435</v>
      </c>
      <c r="B173" s="101"/>
      <c r="C173" s="77"/>
      <c r="D173" s="77"/>
      <c r="E173" s="77"/>
      <c r="F173" s="77"/>
      <c r="G173" s="80">
        <v>1</v>
      </c>
      <c r="H173" s="77"/>
      <c r="I173" s="77"/>
      <c r="J173" s="77"/>
      <c r="K173" s="77"/>
      <c r="L173" s="77"/>
      <c r="M173" s="80">
        <v>1</v>
      </c>
      <c r="N173" s="77"/>
      <c r="O173" s="80">
        <f t="shared" si="0"/>
        <v>2</v>
      </c>
      <c r="P173" s="80"/>
    </row>
    <row r="174" spans="1:16">
      <c r="A174" s="115" t="s">
        <v>436</v>
      </c>
      <c r="B174" s="101"/>
      <c r="C174" s="101"/>
      <c r="D174" s="77"/>
      <c r="E174" s="77"/>
      <c r="F174" s="77"/>
      <c r="G174" s="77"/>
      <c r="H174" s="77"/>
      <c r="I174" s="77"/>
      <c r="J174" s="77"/>
      <c r="K174" s="77"/>
      <c r="L174" s="77"/>
      <c r="M174" s="80">
        <v>1</v>
      </c>
      <c r="N174" s="77"/>
      <c r="O174" s="80">
        <f t="shared" si="0"/>
        <v>1</v>
      </c>
      <c r="P174" s="80"/>
    </row>
    <row r="175" spans="1:16">
      <c r="A175" s="115" t="s">
        <v>437</v>
      </c>
      <c r="B175" s="101"/>
      <c r="C175" s="77"/>
      <c r="D175" s="77"/>
      <c r="E175" s="77"/>
      <c r="F175" s="77"/>
      <c r="G175" s="77"/>
      <c r="H175" s="77"/>
      <c r="I175" s="77"/>
      <c r="J175" s="77"/>
      <c r="K175" s="80">
        <v>1</v>
      </c>
      <c r="L175" s="77"/>
      <c r="M175" s="77"/>
      <c r="N175" s="77"/>
      <c r="O175" s="80">
        <f t="shared" si="0"/>
        <v>1</v>
      </c>
      <c r="P175" s="80"/>
    </row>
    <row r="176" spans="1:16">
      <c r="A176" s="115" t="s">
        <v>438</v>
      </c>
      <c r="B176" s="101"/>
      <c r="C176" s="77"/>
      <c r="D176" s="77"/>
      <c r="E176" s="77"/>
      <c r="F176" s="77"/>
      <c r="G176" s="77"/>
      <c r="H176" s="77"/>
      <c r="I176" s="77"/>
      <c r="J176" s="77"/>
      <c r="K176" s="80">
        <v>1</v>
      </c>
      <c r="L176" s="77"/>
      <c r="M176" s="77"/>
      <c r="N176" s="77"/>
      <c r="O176" s="80">
        <f t="shared" si="0"/>
        <v>1</v>
      </c>
      <c r="P176" s="80"/>
    </row>
    <row r="177" spans="1:16">
      <c r="A177" s="79" t="s">
        <v>439</v>
      </c>
      <c r="B177" s="80">
        <v>1</v>
      </c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80">
        <f t="shared" si="0"/>
        <v>1</v>
      </c>
      <c r="P177" s="80"/>
    </row>
    <row r="178" spans="1:16">
      <c r="A178" s="115" t="s">
        <v>440</v>
      </c>
      <c r="B178" s="101"/>
      <c r="C178" s="80">
        <v>1</v>
      </c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80">
        <f t="shared" si="0"/>
        <v>1</v>
      </c>
      <c r="P178" s="80"/>
    </row>
    <row r="179" spans="1:16">
      <c r="A179" s="115" t="s">
        <v>443</v>
      </c>
      <c r="B179" s="101"/>
      <c r="C179" s="77"/>
      <c r="D179" s="77"/>
      <c r="E179" s="77"/>
      <c r="F179" s="77"/>
      <c r="G179" s="77"/>
      <c r="H179" s="77"/>
      <c r="I179" s="77"/>
      <c r="J179" s="77"/>
      <c r="K179" s="80">
        <v>1</v>
      </c>
      <c r="L179" s="77"/>
      <c r="M179" s="77"/>
      <c r="N179" s="77"/>
      <c r="O179" s="80">
        <f t="shared" si="0"/>
        <v>1</v>
      </c>
      <c r="P179" s="80"/>
    </row>
    <row r="180" spans="1:16">
      <c r="A180" s="115" t="s">
        <v>609</v>
      </c>
      <c r="B180" s="101"/>
      <c r="C180" s="77"/>
      <c r="D180" s="77"/>
      <c r="E180" s="80">
        <v>1</v>
      </c>
      <c r="F180" s="77"/>
      <c r="G180" s="77"/>
      <c r="H180" s="77"/>
      <c r="I180" s="77"/>
      <c r="J180" s="77"/>
      <c r="K180" s="77"/>
      <c r="L180" s="77"/>
      <c r="M180" s="77"/>
      <c r="N180" s="77"/>
      <c r="O180" s="80">
        <f t="shared" si="0"/>
        <v>1</v>
      </c>
      <c r="P180" s="80"/>
    </row>
    <row r="181" spans="1:16">
      <c r="A181" s="115" t="s">
        <v>445</v>
      </c>
      <c r="B181" s="101"/>
      <c r="C181" s="101"/>
      <c r="D181" s="77"/>
      <c r="E181" s="77"/>
      <c r="F181" s="77"/>
      <c r="G181" s="80">
        <v>1</v>
      </c>
      <c r="H181" s="77"/>
      <c r="I181" s="77"/>
      <c r="J181" s="77"/>
      <c r="K181" s="77"/>
      <c r="L181" s="77"/>
      <c r="M181" s="77"/>
      <c r="N181" s="77"/>
      <c r="O181" s="80">
        <f t="shared" si="0"/>
        <v>1</v>
      </c>
      <c r="P181" s="80"/>
    </row>
    <row r="182" spans="1:16">
      <c r="A182" s="115" t="s">
        <v>447</v>
      </c>
      <c r="B182" s="101"/>
      <c r="C182" s="77"/>
      <c r="D182" s="77"/>
      <c r="E182" s="77"/>
      <c r="F182" s="80">
        <v>1</v>
      </c>
      <c r="G182" s="77"/>
      <c r="H182" s="77"/>
      <c r="I182" s="77"/>
      <c r="J182" s="77"/>
      <c r="K182" s="77"/>
      <c r="L182" s="77"/>
      <c r="M182" s="77"/>
      <c r="N182" s="77"/>
      <c r="O182" s="80">
        <f t="shared" si="0"/>
        <v>1</v>
      </c>
      <c r="P182" s="80"/>
    </row>
    <row r="183" spans="1:16">
      <c r="A183" s="115" t="s">
        <v>448</v>
      </c>
      <c r="B183" s="101"/>
      <c r="C183" s="77"/>
      <c r="D183" s="77"/>
      <c r="E183" s="77"/>
      <c r="F183" s="77"/>
      <c r="G183" s="77"/>
      <c r="H183" s="77"/>
      <c r="I183" s="80">
        <v>1</v>
      </c>
      <c r="J183" s="77"/>
      <c r="K183" s="77"/>
      <c r="L183" s="77"/>
      <c r="M183" s="77"/>
      <c r="N183" s="77"/>
      <c r="O183" s="80">
        <f t="shared" si="0"/>
        <v>1</v>
      </c>
      <c r="P183" s="80"/>
    </row>
    <row r="184" spans="1:16">
      <c r="A184" s="115" t="s">
        <v>449</v>
      </c>
      <c r="B184" s="101"/>
      <c r="C184" s="77"/>
      <c r="D184" s="77"/>
      <c r="E184" s="77"/>
      <c r="F184" s="77"/>
      <c r="G184" s="80">
        <v>1</v>
      </c>
      <c r="H184" s="77"/>
      <c r="I184" s="77"/>
      <c r="J184" s="77"/>
      <c r="K184" s="77"/>
      <c r="L184" s="77"/>
      <c r="M184" s="77"/>
      <c r="N184" s="77"/>
      <c r="O184" s="80">
        <f t="shared" si="0"/>
        <v>1</v>
      </c>
      <c r="P184" s="80"/>
    </row>
    <row r="185" spans="1:16">
      <c r="A185" s="115" t="s">
        <v>450</v>
      </c>
      <c r="B185" s="101"/>
      <c r="C185" s="101"/>
      <c r="D185" s="77"/>
      <c r="E185" s="77"/>
      <c r="F185" s="77"/>
      <c r="G185" s="80">
        <v>1</v>
      </c>
      <c r="H185" s="77"/>
      <c r="I185" s="77"/>
      <c r="J185" s="77"/>
      <c r="K185" s="77"/>
      <c r="L185" s="77"/>
      <c r="M185" s="77"/>
      <c r="N185" s="77"/>
      <c r="O185" s="80">
        <f t="shared" si="0"/>
        <v>1</v>
      </c>
      <c r="P185" s="80"/>
    </row>
    <row r="186" spans="1:16">
      <c r="A186" s="116" t="s">
        <v>610</v>
      </c>
      <c r="B186" s="101"/>
      <c r="C186" s="77"/>
      <c r="D186" s="77"/>
      <c r="E186" s="77"/>
      <c r="F186" s="77"/>
      <c r="G186" s="77"/>
      <c r="H186" s="77"/>
      <c r="I186" s="77"/>
      <c r="J186" s="77"/>
      <c r="K186" s="77"/>
      <c r="L186" s="80">
        <v>1</v>
      </c>
      <c r="M186" s="77"/>
      <c r="N186" s="77"/>
      <c r="O186" s="80">
        <f t="shared" si="0"/>
        <v>1</v>
      </c>
      <c r="P186" s="80"/>
    </row>
    <row r="187" spans="1:16">
      <c r="A187" s="115" t="s">
        <v>611</v>
      </c>
      <c r="B187" s="101"/>
      <c r="C187" s="77"/>
      <c r="D187" s="77"/>
      <c r="E187" s="77"/>
      <c r="F187" s="77"/>
      <c r="G187" s="77"/>
      <c r="H187" s="77"/>
      <c r="I187" s="77"/>
      <c r="J187" s="80">
        <v>1</v>
      </c>
      <c r="K187" s="77"/>
      <c r="L187" s="77"/>
      <c r="M187" s="77"/>
      <c r="N187" s="80">
        <v>1</v>
      </c>
      <c r="O187" s="80">
        <f t="shared" si="0"/>
        <v>2</v>
      </c>
      <c r="P187" s="80"/>
    </row>
    <row r="188" spans="1:16">
      <c r="A188" s="115" t="s">
        <v>452</v>
      </c>
      <c r="B188" s="101"/>
      <c r="C188" s="77"/>
      <c r="D188" s="77"/>
      <c r="E188" s="80">
        <v>1</v>
      </c>
      <c r="F188" s="77"/>
      <c r="G188" s="77"/>
      <c r="H188" s="77"/>
      <c r="I188" s="77"/>
      <c r="J188" s="77"/>
      <c r="K188" s="77"/>
      <c r="L188" s="77"/>
      <c r="M188" s="77"/>
      <c r="N188" s="77"/>
      <c r="O188" s="80">
        <f t="shared" si="0"/>
        <v>1</v>
      </c>
      <c r="P188" s="80"/>
    </row>
    <row r="189" spans="1:16">
      <c r="A189" s="115" t="s">
        <v>612</v>
      </c>
      <c r="B189" s="101"/>
      <c r="C189" s="101"/>
      <c r="D189" s="77"/>
      <c r="E189" s="80">
        <v>1</v>
      </c>
      <c r="F189" s="77"/>
      <c r="G189" s="77"/>
      <c r="H189" s="77"/>
      <c r="I189" s="77"/>
      <c r="J189" s="77"/>
      <c r="K189" s="77"/>
      <c r="L189" s="77"/>
      <c r="M189" s="77"/>
      <c r="N189" s="77"/>
      <c r="O189" s="80">
        <f t="shared" si="0"/>
        <v>1</v>
      </c>
      <c r="P189" s="80"/>
    </row>
    <row r="190" spans="1:16">
      <c r="A190" s="79" t="s">
        <v>613</v>
      </c>
      <c r="B190" s="80">
        <v>1</v>
      </c>
      <c r="C190" s="77"/>
      <c r="D190" s="77"/>
      <c r="E190" s="77"/>
      <c r="F190" s="80">
        <v>1</v>
      </c>
      <c r="G190" s="77"/>
      <c r="H190" s="77"/>
      <c r="I190" s="77"/>
      <c r="J190" s="77"/>
      <c r="K190" s="77"/>
      <c r="L190" s="77"/>
      <c r="M190" s="77"/>
      <c r="N190" s="77"/>
      <c r="O190" s="80">
        <f t="shared" si="0"/>
        <v>2</v>
      </c>
      <c r="P190" s="80"/>
    </row>
    <row r="191" spans="1:16">
      <c r="A191" s="115" t="s">
        <v>456</v>
      </c>
      <c r="B191" s="101"/>
      <c r="C191" s="80">
        <v>1</v>
      </c>
      <c r="D191" s="80">
        <v>1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80">
        <f t="shared" si="0"/>
        <v>2</v>
      </c>
      <c r="P191" s="80"/>
    </row>
    <row r="192" spans="1:16">
      <c r="A192" s="79" t="s">
        <v>614</v>
      </c>
      <c r="B192" s="77"/>
      <c r="C192" s="77"/>
      <c r="D192" s="77"/>
      <c r="E192" s="77"/>
      <c r="F192" s="77"/>
      <c r="G192" s="80">
        <v>1</v>
      </c>
      <c r="H192" s="77"/>
      <c r="I192" s="77"/>
      <c r="J192" s="77"/>
      <c r="K192" s="77"/>
      <c r="L192" s="77"/>
      <c r="M192" s="77"/>
      <c r="N192" s="77"/>
      <c r="O192" s="80">
        <f t="shared" si="0"/>
        <v>1</v>
      </c>
      <c r="P192" s="80"/>
    </row>
    <row r="193" spans="1:16">
      <c r="A193" s="115" t="s">
        <v>461</v>
      </c>
      <c r="B193" s="101"/>
      <c r="C193" s="77"/>
      <c r="D193" s="77"/>
      <c r="E193" s="77"/>
      <c r="F193" s="77"/>
      <c r="G193" s="80">
        <v>1</v>
      </c>
      <c r="H193" s="77"/>
      <c r="I193" s="77"/>
      <c r="J193" s="77"/>
      <c r="K193" s="77"/>
      <c r="L193" s="77"/>
      <c r="M193" s="77"/>
      <c r="N193" s="77"/>
      <c r="O193" s="80">
        <f t="shared" si="0"/>
        <v>1</v>
      </c>
      <c r="P193" s="80"/>
    </row>
    <row r="194" spans="1:16">
      <c r="A194" s="115" t="s">
        <v>615</v>
      </c>
      <c r="B194" s="101"/>
      <c r="C194" s="77"/>
      <c r="D194" s="77"/>
      <c r="E194" s="80">
        <v>1</v>
      </c>
      <c r="F194" s="77"/>
      <c r="G194" s="77"/>
      <c r="H194" s="77"/>
      <c r="I194" s="77"/>
      <c r="J194" s="77"/>
      <c r="K194" s="77"/>
      <c r="L194" s="77"/>
      <c r="M194" s="77"/>
      <c r="N194" s="77"/>
      <c r="O194" s="80">
        <f t="shared" si="0"/>
        <v>1</v>
      </c>
      <c r="P194" s="80"/>
    </row>
    <row r="195" spans="1:16">
      <c r="A195" s="115" t="s">
        <v>463</v>
      </c>
      <c r="B195" s="101"/>
      <c r="C195" s="77"/>
      <c r="D195" s="77"/>
      <c r="E195" s="77"/>
      <c r="F195" s="77"/>
      <c r="G195" s="80">
        <v>1</v>
      </c>
      <c r="H195" s="77"/>
      <c r="I195" s="77"/>
      <c r="J195" s="77"/>
      <c r="K195" s="77"/>
      <c r="L195" s="77"/>
      <c r="M195" s="77"/>
      <c r="N195" s="77"/>
      <c r="O195" s="80">
        <f t="shared" si="0"/>
        <v>1</v>
      </c>
      <c r="P195" s="80"/>
    </row>
    <row r="196" spans="1:16">
      <c r="A196" s="115" t="s">
        <v>464</v>
      </c>
      <c r="B196" s="101"/>
      <c r="C196" s="77"/>
      <c r="D196" s="77"/>
      <c r="E196" s="77"/>
      <c r="F196" s="77"/>
      <c r="G196" s="80">
        <v>1</v>
      </c>
      <c r="H196" s="77"/>
      <c r="I196" s="77"/>
      <c r="J196" s="77"/>
      <c r="K196" s="77"/>
      <c r="L196" s="77"/>
      <c r="M196" s="77"/>
      <c r="N196" s="77"/>
      <c r="O196" s="80">
        <f t="shared" si="0"/>
        <v>1</v>
      </c>
      <c r="P196" s="80"/>
    </row>
    <row r="197" spans="1:16">
      <c r="A197" s="115" t="s">
        <v>465</v>
      </c>
      <c r="B197" s="101"/>
      <c r="C197" s="77"/>
      <c r="D197" s="77"/>
      <c r="E197" s="77"/>
      <c r="F197" s="77"/>
      <c r="G197" s="80">
        <v>1</v>
      </c>
      <c r="H197" s="77"/>
      <c r="I197" s="77"/>
      <c r="J197" s="77"/>
      <c r="K197" s="77"/>
      <c r="L197" s="77"/>
      <c r="M197" s="77"/>
      <c r="N197" s="77"/>
      <c r="O197" s="80">
        <f t="shared" si="0"/>
        <v>1</v>
      </c>
      <c r="P197" s="80"/>
    </row>
    <row r="198" spans="1:16">
      <c r="A198" s="115" t="s">
        <v>466</v>
      </c>
      <c r="B198" s="101"/>
      <c r="C198" s="77"/>
      <c r="D198" s="77"/>
      <c r="E198" s="77"/>
      <c r="F198" s="77"/>
      <c r="G198" s="80">
        <v>1</v>
      </c>
      <c r="H198" s="77"/>
      <c r="I198" s="77"/>
      <c r="J198" s="77"/>
      <c r="K198" s="77"/>
      <c r="L198" s="77"/>
      <c r="M198" s="77"/>
      <c r="N198" s="77"/>
      <c r="O198" s="80">
        <f t="shared" si="0"/>
        <v>1</v>
      </c>
      <c r="P198" s="80"/>
    </row>
    <row r="199" spans="1:16">
      <c r="A199" s="115" t="s">
        <v>468</v>
      </c>
      <c r="B199" s="101"/>
      <c r="C199" s="77"/>
      <c r="D199" s="80">
        <v>1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80">
        <f t="shared" si="0"/>
        <v>1</v>
      </c>
      <c r="P199" s="80"/>
    </row>
    <row r="200" spans="1:16">
      <c r="A200" s="115" t="s">
        <v>470</v>
      </c>
      <c r="B200" s="101"/>
      <c r="C200" s="77"/>
      <c r="D200" s="80">
        <v>1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80">
        <f t="shared" si="0"/>
        <v>1</v>
      </c>
      <c r="P200" s="80"/>
    </row>
    <row r="201" spans="1:16">
      <c r="A201" s="79" t="s">
        <v>471</v>
      </c>
      <c r="B201" s="80">
        <v>1</v>
      </c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80">
        <f t="shared" si="0"/>
        <v>1</v>
      </c>
      <c r="P201" s="80"/>
    </row>
    <row r="202" spans="1:16">
      <c r="A202" s="115" t="s">
        <v>472</v>
      </c>
      <c r="B202" s="101"/>
      <c r="C202" s="80">
        <v>1</v>
      </c>
      <c r="D202" s="80">
        <v>1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80">
        <f t="shared" si="0"/>
        <v>2</v>
      </c>
      <c r="P202" s="80"/>
    </row>
    <row r="203" spans="1:16">
      <c r="A203" s="115" t="s">
        <v>473</v>
      </c>
      <c r="B203" s="101"/>
      <c r="C203" s="77"/>
      <c r="D203" s="77"/>
      <c r="E203" s="77"/>
      <c r="F203" s="77"/>
      <c r="G203" s="77"/>
      <c r="H203" s="77"/>
      <c r="I203" s="77"/>
      <c r="J203" s="77"/>
      <c r="K203" s="77"/>
      <c r="L203" s="80">
        <v>1</v>
      </c>
      <c r="M203" s="77"/>
      <c r="N203" s="77"/>
      <c r="O203" s="80">
        <f t="shared" si="0"/>
        <v>1</v>
      </c>
      <c r="P203" s="80"/>
    </row>
    <row r="204" spans="1:16">
      <c r="A204" s="115" t="s">
        <v>475</v>
      </c>
      <c r="B204" s="101"/>
      <c r="C204" s="77"/>
      <c r="D204" s="77"/>
      <c r="E204" s="77"/>
      <c r="F204" s="77"/>
      <c r="G204" s="80">
        <v>1</v>
      </c>
      <c r="H204" s="77"/>
      <c r="I204" s="77"/>
      <c r="J204" s="77"/>
      <c r="K204" s="77"/>
      <c r="L204" s="77"/>
      <c r="M204" s="77"/>
      <c r="N204" s="77"/>
      <c r="O204" s="80">
        <f t="shared" si="0"/>
        <v>1</v>
      </c>
      <c r="P204" s="80"/>
    </row>
    <row r="205" spans="1:16">
      <c r="A205" s="115" t="s">
        <v>476</v>
      </c>
      <c r="B205" s="101"/>
      <c r="C205" s="77"/>
      <c r="D205" s="80">
        <v>1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80">
        <f t="shared" si="0"/>
        <v>1</v>
      </c>
      <c r="P205" s="80"/>
    </row>
    <row r="206" spans="1:16">
      <c r="A206" s="115" t="s">
        <v>477</v>
      </c>
      <c r="B206" s="101"/>
      <c r="C206" s="77"/>
      <c r="D206" s="80">
        <v>1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80">
        <f t="shared" si="0"/>
        <v>1</v>
      </c>
      <c r="P206" s="80"/>
    </row>
    <row r="207" spans="1:16">
      <c r="A207" s="115" t="s">
        <v>479</v>
      </c>
      <c r="B207" s="101"/>
      <c r="C207" s="101"/>
      <c r="D207" s="80">
        <v>1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80">
        <f t="shared" si="0"/>
        <v>1</v>
      </c>
      <c r="P207" s="80"/>
    </row>
    <row r="208" spans="1:16">
      <c r="A208" s="115" t="s">
        <v>616</v>
      </c>
      <c r="B208" s="101"/>
      <c r="C208" s="101"/>
      <c r="D208" s="77"/>
      <c r="E208" s="77"/>
      <c r="F208" s="77"/>
      <c r="G208" s="77"/>
      <c r="H208" s="77"/>
      <c r="I208" s="77"/>
      <c r="J208" s="77"/>
      <c r="K208" s="77"/>
      <c r="L208" s="77"/>
      <c r="M208" s="80">
        <v>1</v>
      </c>
      <c r="N208" s="77"/>
      <c r="O208" s="80">
        <f t="shared" si="0"/>
        <v>1</v>
      </c>
      <c r="P208" s="80"/>
    </row>
    <row r="209" spans="1:16">
      <c r="A209" s="79" t="s">
        <v>484</v>
      </c>
      <c r="B209" s="80">
        <v>1</v>
      </c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80">
        <f t="shared" si="0"/>
        <v>1</v>
      </c>
      <c r="P209" s="80"/>
    </row>
    <row r="210" spans="1:16">
      <c r="A210" s="79" t="s">
        <v>485</v>
      </c>
      <c r="B210" s="80">
        <v>1</v>
      </c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80">
        <f t="shared" si="0"/>
        <v>1</v>
      </c>
      <c r="P210" s="80"/>
    </row>
    <row r="211" spans="1:16">
      <c r="A211" s="79" t="s">
        <v>486</v>
      </c>
      <c r="B211" s="80">
        <v>1</v>
      </c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80">
        <f t="shared" si="0"/>
        <v>1</v>
      </c>
      <c r="P211" s="80"/>
    </row>
    <row r="212" spans="1:16">
      <c r="A212" s="79" t="s">
        <v>487</v>
      </c>
      <c r="B212" s="80">
        <v>1</v>
      </c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80">
        <f t="shared" si="0"/>
        <v>1</v>
      </c>
      <c r="P212" s="80"/>
    </row>
    <row r="213" spans="1:16">
      <c r="A213" s="79" t="s">
        <v>488</v>
      </c>
      <c r="B213" s="80">
        <v>1</v>
      </c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80">
        <f t="shared" si="0"/>
        <v>1</v>
      </c>
      <c r="P213" s="80"/>
    </row>
    <row r="214" spans="1:16">
      <c r="A214" s="115" t="s">
        <v>489</v>
      </c>
      <c r="B214" s="101"/>
      <c r="C214" s="101"/>
      <c r="D214" s="77"/>
      <c r="E214" s="77"/>
      <c r="F214" s="80">
        <v>1</v>
      </c>
      <c r="G214" s="77"/>
      <c r="H214" s="77"/>
      <c r="I214" s="77"/>
      <c r="J214" s="77"/>
      <c r="K214" s="77"/>
      <c r="L214" s="77"/>
      <c r="M214" s="77"/>
      <c r="N214" s="77"/>
      <c r="O214" s="80">
        <f t="shared" si="0"/>
        <v>1</v>
      </c>
      <c r="P214" s="80"/>
    </row>
    <row r="215" spans="1:16">
      <c r="A215" s="115" t="s">
        <v>490</v>
      </c>
      <c r="B215" s="101"/>
      <c r="C215" s="77"/>
      <c r="D215" s="80">
        <v>1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80">
        <f t="shared" si="0"/>
        <v>1</v>
      </c>
      <c r="P215" s="80"/>
    </row>
    <row r="216" spans="1:16">
      <c r="A216" s="115" t="s">
        <v>491</v>
      </c>
      <c r="B216" s="101"/>
      <c r="C216" s="77"/>
      <c r="D216" s="77"/>
      <c r="E216" s="77"/>
      <c r="F216" s="77"/>
      <c r="G216" s="80">
        <v>1</v>
      </c>
      <c r="H216" s="77"/>
      <c r="I216" s="77"/>
      <c r="J216" s="77"/>
      <c r="K216" s="77"/>
      <c r="L216" s="77"/>
      <c r="M216" s="77"/>
      <c r="N216" s="77"/>
      <c r="O216" s="80">
        <f t="shared" si="0"/>
        <v>1</v>
      </c>
      <c r="P216" s="80"/>
    </row>
    <row r="217" spans="1:16">
      <c r="A217" s="79" t="s">
        <v>492</v>
      </c>
      <c r="B217" s="77"/>
      <c r="C217" s="77"/>
      <c r="D217" s="77"/>
      <c r="E217" s="77"/>
      <c r="F217" s="77"/>
      <c r="G217" s="80">
        <v>1</v>
      </c>
      <c r="H217" s="77"/>
      <c r="I217" s="77"/>
      <c r="J217" s="77"/>
      <c r="K217" s="77"/>
      <c r="L217" s="77"/>
      <c r="M217" s="77"/>
      <c r="N217" s="77"/>
      <c r="O217" s="80">
        <f t="shared" si="0"/>
        <v>1</v>
      </c>
      <c r="P217" s="80"/>
    </row>
    <row r="218" spans="1:16">
      <c r="A218" s="115" t="s">
        <v>617</v>
      </c>
      <c r="B218" s="101"/>
      <c r="C218" s="101"/>
      <c r="D218" s="77"/>
      <c r="E218" s="77"/>
      <c r="F218" s="77"/>
      <c r="G218" s="80">
        <v>1</v>
      </c>
      <c r="H218" s="77"/>
      <c r="I218" s="77"/>
      <c r="J218" s="77"/>
      <c r="K218" s="77"/>
      <c r="L218" s="77"/>
      <c r="M218" s="77"/>
      <c r="N218" s="77"/>
      <c r="O218" s="80">
        <f t="shared" si="0"/>
        <v>1</v>
      </c>
      <c r="P218" s="80"/>
    </row>
    <row r="219" spans="1:16">
      <c r="A219" s="115" t="s">
        <v>618</v>
      </c>
      <c r="B219" s="101"/>
      <c r="C219" s="101"/>
      <c r="D219" s="77"/>
      <c r="E219" s="77"/>
      <c r="F219" s="77"/>
      <c r="G219" s="80">
        <v>1</v>
      </c>
      <c r="H219" s="77"/>
      <c r="I219" s="77"/>
      <c r="J219" s="77"/>
      <c r="K219" s="77"/>
      <c r="L219" s="77"/>
      <c r="M219" s="77"/>
      <c r="N219" s="77"/>
      <c r="O219" s="80">
        <f t="shared" si="0"/>
        <v>1</v>
      </c>
      <c r="P219" s="80"/>
    </row>
    <row r="220" spans="1:16">
      <c r="A220" s="115" t="s">
        <v>494</v>
      </c>
      <c r="B220" s="101"/>
      <c r="C220" s="101"/>
      <c r="D220" s="77"/>
      <c r="E220" s="77"/>
      <c r="F220" s="80">
        <v>1</v>
      </c>
      <c r="G220" s="77"/>
      <c r="H220" s="77"/>
      <c r="I220" s="77"/>
      <c r="J220" s="80">
        <v>1</v>
      </c>
      <c r="K220" s="77"/>
      <c r="L220" s="77"/>
      <c r="M220" s="80">
        <v>1</v>
      </c>
      <c r="N220" s="77"/>
      <c r="O220" s="80">
        <f t="shared" si="0"/>
        <v>3</v>
      </c>
      <c r="P220" s="80"/>
    </row>
    <row r="221" spans="1:16">
      <c r="A221" s="115" t="s">
        <v>619</v>
      </c>
      <c r="B221" s="101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80">
        <v>1</v>
      </c>
      <c r="N221" s="77"/>
      <c r="O221" s="80">
        <f t="shared" si="0"/>
        <v>1</v>
      </c>
      <c r="P221" s="80"/>
    </row>
    <row r="222" spans="1:16">
      <c r="A222" s="115" t="s">
        <v>495</v>
      </c>
      <c r="B222" s="101"/>
      <c r="C222" s="77"/>
      <c r="D222" s="77"/>
      <c r="E222" s="77"/>
      <c r="F222" s="77"/>
      <c r="G222" s="77"/>
      <c r="H222" s="77"/>
      <c r="I222" s="77"/>
      <c r="J222" s="80">
        <v>1</v>
      </c>
      <c r="K222" s="77"/>
      <c r="L222" s="77"/>
      <c r="M222" s="77"/>
      <c r="N222" s="77"/>
      <c r="O222" s="80">
        <f t="shared" si="0"/>
        <v>1</v>
      </c>
      <c r="P222" s="80"/>
    </row>
    <row r="223" spans="1:16">
      <c r="A223" s="79" t="s">
        <v>496</v>
      </c>
      <c r="B223" s="80">
        <v>1</v>
      </c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80">
        <f t="shared" si="0"/>
        <v>1</v>
      </c>
      <c r="P223" s="80"/>
    </row>
    <row r="224" spans="1:16">
      <c r="A224" s="115" t="s">
        <v>497</v>
      </c>
      <c r="B224" s="101"/>
      <c r="C224" s="77"/>
      <c r="D224" s="77"/>
      <c r="E224" s="77"/>
      <c r="F224" s="77"/>
      <c r="G224" s="77"/>
      <c r="H224" s="77"/>
      <c r="I224" s="77"/>
      <c r="J224" s="77"/>
      <c r="K224" s="77"/>
      <c r="L224" s="80">
        <v>1</v>
      </c>
      <c r="M224" s="77"/>
      <c r="N224" s="77"/>
      <c r="O224" s="80">
        <f t="shared" si="0"/>
        <v>1</v>
      </c>
      <c r="P224" s="80"/>
    </row>
    <row r="225" spans="1:16">
      <c r="A225" s="115" t="s">
        <v>500</v>
      </c>
      <c r="B225" s="101"/>
      <c r="C225" s="101"/>
      <c r="D225" s="80">
        <v>1</v>
      </c>
      <c r="E225" s="80">
        <v>1</v>
      </c>
      <c r="F225" s="77"/>
      <c r="G225" s="77"/>
      <c r="H225" s="77"/>
      <c r="I225" s="77"/>
      <c r="J225" s="77"/>
      <c r="K225" s="77"/>
      <c r="L225" s="80">
        <v>1</v>
      </c>
      <c r="M225" s="77"/>
      <c r="N225" s="77"/>
      <c r="O225" s="80">
        <f t="shared" si="0"/>
        <v>3</v>
      </c>
      <c r="P225" s="80"/>
    </row>
    <row r="226" spans="1:16">
      <c r="A226" s="115" t="s">
        <v>501</v>
      </c>
      <c r="B226" s="101"/>
      <c r="C226" s="101"/>
      <c r="D226" s="77"/>
      <c r="E226" s="77"/>
      <c r="F226" s="77"/>
      <c r="G226" s="80">
        <v>1</v>
      </c>
      <c r="H226" s="77"/>
      <c r="I226" s="77"/>
      <c r="J226" s="77"/>
      <c r="K226" s="77"/>
      <c r="L226" s="77"/>
      <c r="M226" s="77"/>
      <c r="N226" s="77"/>
      <c r="O226" s="80">
        <f t="shared" si="0"/>
        <v>1</v>
      </c>
      <c r="P226" s="80"/>
    </row>
    <row r="227" spans="1:16">
      <c r="A227" s="79" t="s">
        <v>502</v>
      </c>
      <c r="B227" s="80">
        <v>1</v>
      </c>
      <c r="C227" s="77"/>
      <c r="D227" s="80">
        <v>1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80">
        <f t="shared" si="0"/>
        <v>2</v>
      </c>
      <c r="P227" s="80"/>
    </row>
    <row r="228" spans="1:16">
      <c r="A228" s="115" t="s">
        <v>503</v>
      </c>
      <c r="B228" s="101"/>
      <c r="C228" s="77"/>
      <c r="D228" s="77"/>
      <c r="E228" s="77"/>
      <c r="F228" s="77"/>
      <c r="G228" s="77"/>
      <c r="H228" s="77"/>
      <c r="I228" s="77"/>
      <c r="J228" s="80">
        <v>1</v>
      </c>
      <c r="K228" s="77"/>
      <c r="L228" s="77"/>
      <c r="M228" s="77"/>
      <c r="N228" s="77"/>
      <c r="O228" s="80">
        <f t="shared" si="0"/>
        <v>1</v>
      </c>
      <c r="P228" s="80"/>
    </row>
    <row r="229" spans="1:16">
      <c r="A229" s="115" t="s">
        <v>620</v>
      </c>
      <c r="B229" s="101"/>
      <c r="C229" s="101"/>
      <c r="D229" s="77"/>
      <c r="E229" s="77"/>
      <c r="F229" s="77"/>
      <c r="G229" s="80">
        <v>1</v>
      </c>
      <c r="H229" s="77"/>
      <c r="I229" s="77"/>
      <c r="J229" s="77"/>
      <c r="K229" s="77"/>
      <c r="L229" s="77"/>
      <c r="M229" s="77"/>
      <c r="N229" s="77"/>
      <c r="O229" s="80">
        <f t="shared" si="0"/>
        <v>1</v>
      </c>
      <c r="P229" s="80"/>
    </row>
    <row r="230" spans="1:16">
      <c r="A230" s="115" t="s">
        <v>506</v>
      </c>
      <c r="B230" s="101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80">
        <v>1</v>
      </c>
      <c r="N230" s="77"/>
      <c r="O230" s="80">
        <f t="shared" si="0"/>
        <v>1</v>
      </c>
      <c r="P230" s="80"/>
    </row>
    <row r="231" spans="1:16">
      <c r="A231" s="115" t="s">
        <v>508</v>
      </c>
      <c r="B231" s="101"/>
      <c r="C231" s="77"/>
      <c r="D231" s="77"/>
      <c r="E231" s="77"/>
      <c r="F231" s="77"/>
      <c r="G231" s="77"/>
      <c r="H231" s="77"/>
      <c r="I231" s="77"/>
      <c r="J231" s="77"/>
      <c r="K231" s="77"/>
      <c r="L231" s="80">
        <v>1</v>
      </c>
      <c r="M231" s="77"/>
      <c r="N231" s="77"/>
      <c r="O231" s="80">
        <f t="shared" si="0"/>
        <v>1</v>
      </c>
      <c r="P231" s="80"/>
    </row>
    <row r="232" spans="1:16">
      <c r="A232" s="115" t="s">
        <v>510</v>
      </c>
      <c r="B232" s="101"/>
      <c r="C232" s="101"/>
      <c r="D232" s="77"/>
      <c r="E232" s="77"/>
      <c r="F232" s="77"/>
      <c r="G232" s="80">
        <v>1</v>
      </c>
      <c r="H232" s="77"/>
      <c r="I232" s="77"/>
      <c r="J232" s="77"/>
      <c r="K232" s="77"/>
      <c r="L232" s="77"/>
      <c r="M232" s="77"/>
      <c r="N232" s="77"/>
      <c r="O232" s="80">
        <f t="shared" si="0"/>
        <v>1</v>
      </c>
      <c r="P232" s="80"/>
    </row>
    <row r="233" spans="1:16">
      <c r="A233" s="115" t="s">
        <v>511</v>
      </c>
      <c r="B233" s="101"/>
      <c r="C233" s="77"/>
      <c r="D233" s="77"/>
      <c r="E233" s="77"/>
      <c r="F233" s="77"/>
      <c r="G233" s="80">
        <v>1</v>
      </c>
      <c r="H233" s="77"/>
      <c r="I233" s="77"/>
      <c r="J233" s="77"/>
      <c r="K233" s="77"/>
      <c r="L233" s="77"/>
      <c r="M233" s="77"/>
      <c r="N233" s="77"/>
      <c r="O233" s="80">
        <f t="shared" si="0"/>
        <v>1</v>
      </c>
      <c r="P233" s="80"/>
    </row>
    <row r="234" spans="1:16">
      <c r="A234" s="115" t="s">
        <v>512</v>
      </c>
      <c r="B234" s="101"/>
      <c r="C234" s="77"/>
      <c r="D234" s="77"/>
      <c r="E234" s="77"/>
      <c r="F234" s="77"/>
      <c r="G234" s="80">
        <v>1</v>
      </c>
      <c r="H234" s="77"/>
      <c r="I234" s="77"/>
      <c r="J234" s="77"/>
      <c r="K234" s="77"/>
      <c r="L234" s="77"/>
      <c r="M234" s="77"/>
      <c r="N234" s="77"/>
      <c r="O234" s="80">
        <f t="shared" si="0"/>
        <v>1</v>
      </c>
      <c r="P234" s="80"/>
    </row>
    <row r="235" spans="1:16">
      <c r="A235" s="115" t="s">
        <v>513</v>
      </c>
      <c r="B235" s="101"/>
      <c r="C235" s="77"/>
      <c r="D235" s="77"/>
      <c r="E235" s="77"/>
      <c r="F235" s="77"/>
      <c r="G235" s="80">
        <v>1</v>
      </c>
      <c r="H235" s="77"/>
      <c r="I235" s="77"/>
      <c r="J235" s="77"/>
      <c r="K235" s="77"/>
      <c r="L235" s="77"/>
      <c r="M235" s="77"/>
      <c r="N235" s="77"/>
      <c r="O235" s="80">
        <f t="shared" si="0"/>
        <v>1</v>
      </c>
      <c r="P235" s="80"/>
    </row>
    <row r="236" spans="1:16">
      <c r="A236" s="115" t="s">
        <v>514</v>
      </c>
      <c r="B236" s="101"/>
      <c r="C236" s="77"/>
      <c r="D236" s="77"/>
      <c r="E236" s="77"/>
      <c r="F236" s="77"/>
      <c r="G236" s="80">
        <v>1</v>
      </c>
      <c r="H236" s="77"/>
      <c r="I236" s="77"/>
      <c r="J236" s="77"/>
      <c r="K236" s="77"/>
      <c r="L236" s="77"/>
      <c r="M236" s="77"/>
      <c r="N236" s="77"/>
      <c r="O236" s="80">
        <f t="shared" si="0"/>
        <v>1</v>
      </c>
      <c r="P236" s="80"/>
    </row>
    <row r="237" spans="1:16">
      <c r="A237" s="115" t="s">
        <v>621</v>
      </c>
      <c r="B237" s="101"/>
      <c r="C237" s="77"/>
      <c r="D237" s="77"/>
      <c r="E237" s="77"/>
      <c r="F237" s="80">
        <v>1</v>
      </c>
      <c r="G237" s="77"/>
      <c r="H237" s="77"/>
      <c r="I237" s="77"/>
      <c r="J237" s="77"/>
      <c r="K237" s="77"/>
      <c r="L237" s="77"/>
      <c r="M237" s="77"/>
      <c r="N237" s="77"/>
      <c r="O237" s="80">
        <f t="shared" si="0"/>
        <v>1</v>
      </c>
      <c r="P237" s="80"/>
    </row>
    <row r="238" spans="1:16">
      <c r="A238" s="115" t="s">
        <v>515</v>
      </c>
      <c r="B238" s="101"/>
      <c r="C238" s="77"/>
      <c r="D238" s="77"/>
      <c r="E238" s="77"/>
      <c r="F238" s="77"/>
      <c r="G238" s="80">
        <v>1</v>
      </c>
      <c r="H238" s="77"/>
      <c r="I238" s="77"/>
      <c r="J238" s="77"/>
      <c r="K238" s="77"/>
      <c r="L238" s="77"/>
      <c r="M238" s="77"/>
      <c r="N238" s="77"/>
      <c r="O238" s="80">
        <f t="shared" si="0"/>
        <v>1</v>
      </c>
      <c r="P238" s="80"/>
    </row>
    <row r="239" spans="1:16">
      <c r="A239" s="115" t="s">
        <v>622</v>
      </c>
      <c r="B239" s="101"/>
      <c r="C239" s="77"/>
      <c r="D239" s="77"/>
      <c r="E239" s="80">
        <v>1</v>
      </c>
      <c r="F239" s="77"/>
      <c r="G239" s="77"/>
      <c r="H239" s="77"/>
      <c r="I239" s="77"/>
      <c r="J239" s="77"/>
      <c r="K239" s="77"/>
      <c r="L239" s="77"/>
      <c r="M239" s="77"/>
      <c r="N239" s="77"/>
      <c r="O239" s="80">
        <f t="shared" si="0"/>
        <v>1</v>
      </c>
      <c r="P239" s="80"/>
    </row>
    <row r="240" spans="1:16">
      <c r="A240" s="115" t="s">
        <v>517</v>
      </c>
      <c r="B240" s="101"/>
      <c r="C240" s="80">
        <v>1</v>
      </c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80">
        <f t="shared" si="0"/>
        <v>1</v>
      </c>
      <c r="P240" s="80"/>
    </row>
    <row r="241" spans="1:16">
      <c r="A241" s="115" t="s">
        <v>623</v>
      </c>
      <c r="B241" s="101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80">
        <v>1</v>
      </c>
      <c r="N241" s="77"/>
      <c r="O241" s="80">
        <f t="shared" si="0"/>
        <v>1</v>
      </c>
      <c r="P241" s="80"/>
    </row>
    <row r="242" spans="1:16">
      <c r="A242" s="115" t="s">
        <v>518</v>
      </c>
      <c r="B242" s="101"/>
      <c r="C242" s="77"/>
      <c r="D242" s="77"/>
      <c r="E242" s="80">
        <v>1</v>
      </c>
      <c r="F242" s="77"/>
      <c r="G242" s="80">
        <v>1</v>
      </c>
      <c r="H242" s="77"/>
      <c r="I242" s="77"/>
      <c r="J242" s="77"/>
      <c r="K242" s="77"/>
      <c r="L242" s="77"/>
      <c r="M242" s="77"/>
      <c r="N242" s="77"/>
      <c r="O242" s="80">
        <f t="shared" si="0"/>
        <v>2</v>
      </c>
      <c r="P242" s="80"/>
    </row>
    <row r="243" spans="1:16">
      <c r="A243" s="115" t="s">
        <v>624</v>
      </c>
      <c r="B243" s="101"/>
      <c r="C243" s="101"/>
      <c r="D243" s="77"/>
      <c r="E243" s="77"/>
      <c r="F243" s="77"/>
      <c r="G243" s="77"/>
      <c r="H243" s="77"/>
      <c r="I243" s="77"/>
      <c r="J243" s="80">
        <v>1</v>
      </c>
      <c r="K243" s="77"/>
      <c r="L243" s="77"/>
      <c r="M243" s="77"/>
      <c r="N243" s="77"/>
      <c r="O243" s="80">
        <f t="shared" si="0"/>
        <v>1</v>
      </c>
      <c r="P243" s="80"/>
    </row>
    <row r="244" spans="1:16">
      <c r="A244" s="115" t="s">
        <v>521</v>
      </c>
      <c r="B244" s="101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80">
        <v>1</v>
      </c>
      <c r="N244" s="77"/>
      <c r="O244" s="80">
        <f t="shared" si="0"/>
        <v>1</v>
      </c>
      <c r="P244" s="80"/>
    </row>
    <row r="245" spans="1:16">
      <c r="A245" s="115" t="s">
        <v>526</v>
      </c>
      <c r="B245" s="101"/>
      <c r="C245" s="77"/>
      <c r="D245" s="77"/>
      <c r="E245" s="77"/>
      <c r="F245" s="77"/>
      <c r="G245" s="80">
        <v>1</v>
      </c>
      <c r="H245" s="77"/>
      <c r="I245" s="77"/>
      <c r="J245" s="77"/>
      <c r="K245" s="77"/>
      <c r="L245" s="77"/>
      <c r="M245" s="77"/>
      <c r="N245" s="77"/>
      <c r="O245" s="80">
        <f t="shared" si="0"/>
        <v>1</v>
      </c>
      <c r="P245" s="80"/>
    </row>
    <row r="246" spans="1:16">
      <c r="A246" s="79" t="s">
        <v>527</v>
      </c>
      <c r="B246" s="77"/>
      <c r="C246" s="77"/>
      <c r="D246" s="77"/>
      <c r="E246" s="77"/>
      <c r="F246" s="77"/>
      <c r="G246" s="80">
        <v>1</v>
      </c>
      <c r="H246" s="77"/>
      <c r="I246" s="77"/>
      <c r="J246" s="77"/>
      <c r="K246" s="77"/>
      <c r="L246" s="77"/>
      <c r="M246" s="77"/>
      <c r="N246" s="77"/>
      <c r="O246" s="80">
        <f t="shared" si="0"/>
        <v>1</v>
      </c>
      <c r="P246" s="80"/>
    </row>
    <row r="247" spans="1:16">
      <c r="A247" s="115" t="s">
        <v>528</v>
      </c>
      <c r="B247" s="101"/>
      <c r="C247" s="101"/>
      <c r="D247" s="80">
        <v>1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80">
        <f t="shared" si="0"/>
        <v>1</v>
      </c>
      <c r="P247" s="80"/>
    </row>
    <row r="248" spans="1:16">
      <c r="A248" s="115" t="s">
        <v>529</v>
      </c>
      <c r="B248" s="101"/>
      <c r="C248" s="77"/>
      <c r="D248" s="80">
        <v>1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80">
        <f t="shared" si="0"/>
        <v>1</v>
      </c>
      <c r="P248" s="80"/>
    </row>
    <row r="249" spans="1:16">
      <c r="A249" s="115" t="s">
        <v>530</v>
      </c>
      <c r="B249" s="101"/>
      <c r="C249" s="101"/>
      <c r="D249" s="77"/>
      <c r="E249" s="77"/>
      <c r="F249" s="77"/>
      <c r="G249" s="77"/>
      <c r="H249" s="77"/>
      <c r="I249" s="77"/>
      <c r="J249" s="80">
        <v>1</v>
      </c>
      <c r="K249" s="77"/>
      <c r="L249" s="77"/>
      <c r="M249" s="77"/>
      <c r="N249" s="77"/>
      <c r="O249" s="80">
        <f t="shared" si="0"/>
        <v>1</v>
      </c>
      <c r="P249" s="80"/>
    </row>
    <row r="250" spans="1:16">
      <c r="A250" s="115" t="s">
        <v>531</v>
      </c>
      <c r="B250" s="101"/>
      <c r="C250" s="77"/>
      <c r="D250" s="77"/>
      <c r="E250" s="77"/>
      <c r="F250" s="77"/>
      <c r="G250" s="80">
        <v>1</v>
      </c>
      <c r="H250" s="77"/>
      <c r="I250" s="77"/>
      <c r="J250" s="77"/>
      <c r="K250" s="77"/>
      <c r="L250" s="77"/>
      <c r="M250" s="77"/>
      <c r="N250" s="77"/>
      <c r="O250" s="80">
        <f t="shared" si="0"/>
        <v>1</v>
      </c>
      <c r="P250" s="80"/>
    </row>
    <row r="251" spans="1:16">
      <c r="A251" s="115" t="s">
        <v>625</v>
      </c>
      <c r="B251" s="101"/>
      <c r="C251" s="77"/>
      <c r="D251" s="77"/>
      <c r="E251" s="80">
        <v>1</v>
      </c>
      <c r="F251" s="77"/>
      <c r="G251" s="77"/>
      <c r="H251" s="77"/>
      <c r="I251" s="77"/>
      <c r="J251" s="77"/>
      <c r="K251" s="77"/>
      <c r="L251" s="77"/>
      <c r="M251" s="77"/>
      <c r="N251" s="77"/>
      <c r="O251" s="80">
        <f t="shared" si="0"/>
        <v>1</v>
      </c>
      <c r="P251" s="80"/>
    </row>
    <row r="252" spans="1:16">
      <c r="A252" s="115" t="s">
        <v>532</v>
      </c>
      <c r="B252" s="101"/>
      <c r="C252" s="77"/>
      <c r="D252" s="77"/>
      <c r="E252" s="77"/>
      <c r="F252" s="77"/>
      <c r="G252" s="77"/>
      <c r="H252" s="80">
        <v>1</v>
      </c>
      <c r="I252" s="77"/>
      <c r="J252" s="77"/>
      <c r="K252" s="77"/>
      <c r="L252" s="77"/>
      <c r="M252" s="77"/>
      <c r="N252" s="77"/>
      <c r="O252" s="80">
        <f t="shared" si="0"/>
        <v>1</v>
      </c>
      <c r="P252" s="80"/>
    </row>
    <row r="253" spans="1:16">
      <c r="A253" s="115" t="s">
        <v>533</v>
      </c>
      <c r="B253" s="101"/>
      <c r="C253" s="77"/>
      <c r="D253" s="80">
        <v>1</v>
      </c>
      <c r="E253" s="80">
        <v>1</v>
      </c>
      <c r="F253" s="77"/>
      <c r="G253" s="77"/>
      <c r="H253" s="77"/>
      <c r="I253" s="77"/>
      <c r="J253" s="77"/>
      <c r="K253" s="77"/>
      <c r="L253" s="80">
        <v>1</v>
      </c>
      <c r="M253" s="80">
        <v>1</v>
      </c>
      <c r="N253" s="77"/>
      <c r="O253" s="80">
        <f t="shared" si="0"/>
        <v>4</v>
      </c>
      <c r="P253" s="80"/>
    </row>
    <row r="254" spans="1:16">
      <c r="A254" s="115" t="s">
        <v>534</v>
      </c>
      <c r="B254" s="101"/>
      <c r="C254" s="77"/>
      <c r="D254" s="80">
        <v>1</v>
      </c>
      <c r="E254" s="77"/>
      <c r="F254" s="77"/>
      <c r="G254" s="77"/>
      <c r="H254" s="77"/>
      <c r="I254" s="77"/>
      <c r="J254" s="77"/>
      <c r="K254" s="77"/>
      <c r="L254" s="80">
        <v>1</v>
      </c>
      <c r="M254" s="77"/>
      <c r="N254" s="77"/>
      <c r="O254" s="80">
        <f t="shared" si="0"/>
        <v>2</v>
      </c>
      <c r="P254" s="80"/>
    </row>
    <row r="255" spans="1:16">
      <c r="A255" s="115" t="s">
        <v>535</v>
      </c>
      <c r="B255" s="101"/>
      <c r="C255" s="101"/>
      <c r="D255" s="80">
        <v>1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80">
        <f t="shared" si="0"/>
        <v>1</v>
      </c>
      <c r="P255" s="80"/>
    </row>
    <row r="256" spans="1:16">
      <c r="A256" s="115" t="s">
        <v>536</v>
      </c>
      <c r="B256" s="101"/>
      <c r="C256" s="77"/>
      <c r="D256" s="77"/>
      <c r="E256" s="77"/>
      <c r="F256" s="77"/>
      <c r="G256" s="80">
        <v>1</v>
      </c>
      <c r="H256" s="77"/>
      <c r="I256" s="77"/>
      <c r="J256" s="77"/>
      <c r="K256" s="77"/>
      <c r="L256" s="77"/>
      <c r="M256" s="77"/>
      <c r="N256" s="77"/>
      <c r="O256" s="80">
        <f t="shared" si="0"/>
        <v>1</v>
      </c>
      <c r="P256" s="80"/>
    </row>
    <row r="257" spans="1:16">
      <c r="A257" s="115" t="s">
        <v>537</v>
      </c>
      <c r="B257" s="101"/>
      <c r="C257" s="77"/>
      <c r="D257" s="80">
        <v>1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80">
        <f t="shared" ref="O257:O288" si="1">SUM(B257:N257)</f>
        <v>1</v>
      </c>
      <c r="P257" s="80"/>
    </row>
    <row r="258" spans="1:16">
      <c r="A258" s="115" t="s">
        <v>626</v>
      </c>
      <c r="B258" s="101"/>
      <c r="C258" s="77"/>
      <c r="D258" s="77"/>
      <c r="E258" s="77"/>
      <c r="F258" s="77"/>
      <c r="G258" s="80">
        <v>1</v>
      </c>
      <c r="H258" s="77"/>
      <c r="I258" s="77"/>
      <c r="J258" s="77"/>
      <c r="K258" s="77"/>
      <c r="L258" s="77"/>
      <c r="M258" s="77"/>
      <c r="N258" s="77"/>
      <c r="O258" s="80">
        <f t="shared" si="1"/>
        <v>1</v>
      </c>
      <c r="P258" s="80"/>
    </row>
    <row r="259" spans="1:16">
      <c r="A259" s="115" t="s">
        <v>539</v>
      </c>
      <c r="B259" s="101"/>
      <c r="C259" s="77"/>
      <c r="D259" s="77"/>
      <c r="E259" s="77"/>
      <c r="F259" s="77"/>
      <c r="G259" s="77"/>
      <c r="H259" s="77"/>
      <c r="I259" s="77"/>
      <c r="J259" s="80">
        <v>1</v>
      </c>
      <c r="K259" s="77"/>
      <c r="L259" s="77"/>
      <c r="M259" s="77"/>
      <c r="N259" s="77"/>
      <c r="O259" s="80">
        <f t="shared" si="1"/>
        <v>1</v>
      </c>
      <c r="P259" s="80"/>
    </row>
    <row r="260" spans="1:16">
      <c r="A260" s="115" t="s">
        <v>543</v>
      </c>
      <c r="B260" s="101"/>
      <c r="C260" s="77"/>
      <c r="D260" s="77"/>
      <c r="E260" s="77"/>
      <c r="F260" s="77"/>
      <c r="G260" s="77"/>
      <c r="H260" s="77"/>
      <c r="I260" s="80">
        <v>1</v>
      </c>
      <c r="J260" s="77"/>
      <c r="K260" s="77"/>
      <c r="L260" s="80">
        <v>1</v>
      </c>
      <c r="M260" s="80">
        <v>1</v>
      </c>
      <c r="N260" s="77"/>
      <c r="O260" s="80">
        <f t="shared" si="1"/>
        <v>3</v>
      </c>
      <c r="P260" s="80"/>
    </row>
    <row r="261" spans="1:16">
      <c r="A261" s="115" t="s">
        <v>544</v>
      </c>
      <c r="B261" s="101"/>
      <c r="C261" s="77"/>
      <c r="D261" s="77"/>
      <c r="E261" s="77"/>
      <c r="F261" s="77"/>
      <c r="G261" s="77"/>
      <c r="H261" s="77"/>
      <c r="I261" s="77"/>
      <c r="J261" s="80">
        <v>1</v>
      </c>
      <c r="K261" s="77"/>
      <c r="L261" s="77"/>
      <c r="M261" s="77"/>
      <c r="N261" s="77"/>
      <c r="O261" s="80">
        <f t="shared" si="1"/>
        <v>1</v>
      </c>
      <c r="P261" s="80"/>
    </row>
    <row r="262" spans="1:16">
      <c r="A262" s="115" t="s">
        <v>545</v>
      </c>
      <c r="B262" s="101"/>
      <c r="C262" s="77"/>
      <c r="D262" s="77"/>
      <c r="E262" s="77"/>
      <c r="F262" s="77"/>
      <c r="G262" s="77"/>
      <c r="H262" s="77"/>
      <c r="I262" s="77"/>
      <c r="J262" s="80">
        <v>1</v>
      </c>
      <c r="K262" s="77"/>
      <c r="L262" s="77"/>
      <c r="M262" s="77"/>
      <c r="N262" s="77"/>
      <c r="O262" s="80">
        <f t="shared" si="1"/>
        <v>1</v>
      </c>
      <c r="P262" s="80"/>
    </row>
    <row r="263" spans="1:16">
      <c r="A263" s="115" t="s">
        <v>627</v>
      </c>
      <c r="B263" s="101"/>
      <c r="C263" s="77"/>
      <c r="D263" s="77"/>
      <c r="E263" s="80">
        <v>1</v>
      </c>
      <c r="F263" s="77"/>
      <c r="G263" s="77"/>
      <c r="H263" s="77"/>
      <c r="I263" s="77"/>
      <c r="J263" s="77"/>
      <c r="K263" s="77"/>
      <c r="L263" s="77"/>
      <c r="M263" s="77"/>
      <c r="N263" s="77"/>
      <c r="O263" s="80">
        <f t="shared" si="1"/>
        <v>1</v>
      </c>
      <c r="P263" s="80"/>
    </row>
    <row r="264" spans="1:16">
      <c r="A264" s="115" t="s">
        <v>547</v>
      </c>
      <c r="B264" s="101"/>
      <c r="C264" s="77"/>
      <c r="D264" s="77"/>
      <c r="E264" s="80">
        <v>1</v>
      </c>
      <c r="F264" s="77"/>
      <c r="G264" s="77"/>
      <c r="H264" s="77"/>
      <c r="I264" s="77"/>
      <c r="J264" s="77"/>
      <c r="K264" s="77"/>
      <c r="L264" s="77"/>
      <c r="M264" s="77"/>
      <c r="N264" s="77"/>
      <c r="O264" s="80">
        <f t="shared" si="1"/>
        <v>1</v>
      </c>
      <c r="P264" s="80"/>
    </row>
    <row r="265" spans="1:16">
      <c r="A265" s="115" t="s">
        <v>628</v>
      </c>
      <c r="B265" s="101"/>
      <c r="C265" s="101"/>
      <c r="D265" s="77"/>
      <c r="E265" s="80">
        <v>1</v>
      </c>
      <c r="F265" s="77"/>
      <c r="G265" s="77"/>
      <c r="H265" s="77"/>
      <c r="I265" s="77"/>
      <c r="J265" s="77"/>
      <c r="K265" s="77"/>
      <c r="L265" s="77"/>
      <c r="M265" s="77"/>
      <c r="N265" s="77"/>
      <c r="O265" s="80">
        <f t="shared" si="1"/>
        <v>1</v>
      </c>
      <c r="P265" s="80"/>
    </row>
    <row r="266" spans="1:16">
      <c r="A266" s="115" t="s">
        <v>548</v>
      </c>
      <c r="B266" s="101"/>
      <c r="C266" s="77"/>
      <c r="D266" s="77"/>
      <c r="E266" s="80">
        <v>1</v>
      </c>
      <c r="F266" s="77"/>
      <c r="G266" s="80">
        <v>1</v>
      </c>
      <c r="H266" s="77"/>
      <c r="I266" s="77"/>
      <c r="J266" s="77"/>
      <c r="K266" s="77"/>
      <c r="L266" s="77"/>
      <c r="M266" s="77"/>
      <c r="N266" s="77"/>
      <c r="O266" s="80">
        <f t="shared" si="1"/>
        <v>2</v>
      </c>
      <c r="P266" s="80"/>
    </row>
    <row r="267" spans="1:16">
      <c r="A267" s="115" t="s">
        <v>549</v>
      </c>
      <c r="B267" s="101"/>
      <c r="C267" s="77"/>
      <c r="D267" s="77"/>
      <c r="E267" s="80">
        <v>1</v>
      </c>
      <c r="F267" s="77"/>
      <c r="G267" s="80">
        <v>1</v>
      </c>
      <c r="H267" s="77"/>
      <c r="I267" s="77"/>
      <c r="J267" s="80">
        <v>1</v>
      </c>
      <c r="K267" s="77"/>
      <c r="L267" s="77"/>
      <c r="M267" s="77"/>
      <c r="N267" s="77"/>
      <c r="O267" s="80">
        <f t="shared" si="1"/>
        <v>3</v>
      </c>
      <c r="P267" s="80"/>
    </row>
    <row r="268" spans="1:16">
      <c r="A268" s="115" t="s">
        <v>550</v>
      </c>
      <c r="B268" s="101"/>
      <c r="C268" s="77"/>
      <c r="D268" s="77"/>
      <c r="E268" s="80">
        <v>1</v>
      </c>
      <c r="F268" s="77"/>
      <c r="G268" s="77"/>
      <c r="H268" s="77"/>
      <c r="I268" s="77"/>
      <c r="J268" s="77"/>
      <c r="K268" s="77"/>
      <c r="L268" s="77"/>
      <c r="M268" s="77"/>
      <c r="N268" s="77"/>
      <c r="O268" s="80">
        <f t="shared" si="1"/>
        <v>1</v>
      </c>
      <c r="P268" s="80"/>
    </row>
    <row r="269" spans="1:16">
      <c r="A269" s="115" t="s">
        <v>551</v>
      </c>
      <c r="B269" s="101"/>
      <c r="C269" s="101"/>
      <c r="D269" s="77"/>
      <c r="E269" s="80">
        <v>1</v>
      </c>
      <c r="F269" s="77"/>
      <c r="G269" s="80">
        <v>1</v>
      </c>
      <c r="H269" s="77"/>
      <c r="I269" s="77"/>
      <c r="J269" s="77"/>
      <c r="K269" s="77"/>
      <c r="L269" s="77"/>
      <c r="M269" s="77"/>
      <c r="N269" s="77"/>
      <c r="O269" s="80">
        <f t="shared" si="1"/>
        <v>2</v>
      </c>
      <c r="P269" s="80"/>
    </row>
    <row r="270" spans="1:16">
      <c r="A270" s="115" t="s">
        <v>553</v>
      </c>
      <c r="B270" s="101"/>
      <c r="C270" s="101"/>
      <c r="D270" s="77"/>
      <c r="E270" s="80">
        <v>1</v>
      </c>
      <c r="F270" s="77"/>
      <c r="G270" s="80">
        <v>1</v>
      </c>
      <c r="H270" s="77"/>
      <c r="I270" s="77"/>
      <c r="J270" s="80">
        <v>1</v>
      </c>
      <c r="K270" s="77"/>
      <c r="L270" s="77"/>
      <c r="M270" s="77"/>
      <c r="N270" s="77"/>
      <c r="O270" s="80">
        <f t="shared" si="1"/>
        <v>3</v>
      </c>
      <c r="P270" s="80"/>
    </row>
    <row r="271" spans="1:16">
      <c r="A271" s="115" t="s">
        <v>629</v>
      </c>
      <c r="B271" s="101"/>
      <c r="C271" s="101"/>
      <c r="D271" s="77"/>
      <c r="E271" s="77"/>
      <c r="F271" s="77"/>
      <c r="G271" s="77"/>
      <c r="H271" s="77"/>
      <c r="I271" s="77"/>
      <c r="J271" s="77"/>
      <c r="K271" s="77"/>
      <c r="L271" s="77"/>
      <c r="M271" s="80">
        <v>1</v>
      </c>
      <c r="N271" s="77"/>
      <c r="O271" s="80">
        <f t="shared" si="1"/>
        <v>1</v>
      </c>
      <c r="P271" s="80"/>
    </row>
    <row r="272" spans="1:16">
      <c r="A272" s="115" t="s">
        <v>630</v>
      </c>
      <c r="B272" s="101"/>
      <c r="C272" s="77"/>
      <c r="D272" s="77"/>
      <c r="E272" s="80">
        <v>1</v>
      </c>
      <c r="F272" s="77"/>
      <c r="G272" s="77"/>
      <c r="H272" s="77"/>
      <c r="I272" s="77"/>
      <c r="J272" s="77"/>
      <c r="K272" s="77"/>
      <c r="L272" s="77"/>
      <c r="M272" s="77"/>
      <c r="N272" s="77"/>
      <c r="O272" s="80">
        <f t="shared" si="1"/>
        <v>1</v>
      </c>
      <c r="P272" s="80"/>
    </row>
    <row r="273" spans="1:16">
      <c r="A273" s="115" t="s">
        <v>631</v>
      </c>
      <c r="B273" s="101"/>
      <c r="C273" s="77"/>
      <c r="D273" s="77"/>
      <c r="E273" s="80">
        <v>1</v>
      </c>
      <c r="F273" s="77"/>
      <c r="G273" s="77"/>
      <c r="H273" s="77"/>
      <c r="I273" s="77"/>
      <c r="J273" s="77"/>
      <c r="K273" s="77"/>
      <c r="L273" s="77"/>
      <c r="M273" s="77"/>
      <c r="N273" s="77"/>
      <c r="O273" s="80">
        <f t="shared" si="1"/>
        <v>1</v>
      </c>
      <c r="P273" s="80"/>
    </row>
    <row r="274" spans="1:16">
      <c r="A274" s="115" t="s">
        <v>632</v>
      </c>
      <c r="B274" s="101"/>
      <c r="C274" s="77"/>
      <c r="D274" s="77"/>
      <c r="E274" s="80">
        <v>1</v>
      </c>
      <c r="F274" s="77"/>
      <c r="G274" s="77"/>
      <c r="H274" s="77"/>
      <c r="I274" s="77"/>
      <c r="J274" s="77"/>
      <c r="K274" s="77"/>
      <c r="L274" s="77"/>
      <c r="M274" s="77"/>
      <c r="N274" s="77"/>
      <c r="O274" s="80">
        <f t="shared" si="1"/>
        <v>1</v>
      </c>
      <c r="P274" s="80"/>
    </row>
    <row r="275" spans="1:16">
      <c r="A275" s="115" t="s">
        <v>554</v>
      </c>
      <c r="B275" s="101"/>
      <c r="C275" s="77"/>
      <c r="D275" s="77"/>
      <c r="E275" s="77"/>
      <c r="F275" s="77"/>
      <c r="G275" s="77"/>
      <c r="H275" s="77"/>
      <c r="I275" s="80">
        <v>1</v>
      </c>
      <c r="J275" s="77"/>
      <c r="K275" s="80">
        <v>1</v>
      </c>
      <c r="L275" s="77"/>
      <c r="M275" s="77"/>
      <c r="N275" s="77"/>
      <c r="O275" s="80">
        <f t="shared" si="1"/>
        <v>2</v>
      </c>
      <c r="P275" s="80"/>
    </row>
    <row r="276" spans="1:16">
      <c r="A276" s="115" t="s">
        <v>555</v>
      </c>
      <c r="B276" s="101"/>
      <c r="C276" s="77"/>
      <c r="D276" s="77"/>
      <c r="E276" s="77"/>
      <c r="F276" s="77"/>
      <c r="G276" s="80">
        <v>1</v>
      </c>
      <c r="H276" s="77"/>
      <c r="I276" s="77"/>
      <c r="J276" s="77"/>
      <c r="K276" s="77"/>
      <c r="L276" s="77"/>
      <c r="M276" s="77"/>
      <c r="N276" s="77"/>
      <c r="O276" s="80">
        <f t="shared" si="1"/>
        <v>1</v>
      </c>
      <c r="P276" s="80"/>
    </row>
    <row r="277" spans="1:16">
      <c r="A277" s="115" t="s">
        <v>556</v>
      </c>
      <c r="B277" s="101"/>
      <c r="C277" s="77"/>
      <c r="D277" s="77"/>
      <c r="E277" s="77"/>
      <c r="F277" s="77"/>
      <c r="G277" s="80">
        <v>1</v>
      </c>
      <c r="H277" s="77"/>
      <c r="I277" s="77"/>
      <c r="J277" s="77"/>
      <c r="K277" s="77"/>
      <c r="L277" s="77"/>
      <c r="M277" s="77"/>
      <c r="N277" s="77"/>
      <c r="O277" s="80">
        <f t="shared" si="1"/>
        <v>1</v>
      </c>
      <c r="P277" s="80"/>
    </row>
    <row r="278" spans="1:16">
      <c r="A278" s="115" t="s">
        <v>633</v>
      </c>
      <c r="B278" s="101"/>
      <c r="C278" s="77"/>
      <c r="D278" s="77"/>
      <c r="E278" s="80">
        <v>1</v>
      </c>
      <c r="F278" s="77"/>
      <c r="G278" s="77"/>
      <c r="H278" s="77"/>
      <c r="I278" s="77"/>
      <c r="J278" s="77"/>
      <c r="K278" s="77"/>
      <c r="L278" s="77"/>
      <c r="M278" s="77"/>
      <c r="N278" s="77"/>
      <c r="O278" s="80">
        <f t="shared" si="1"/>
        <v>1</v>
      </c>
      <c r="P278" s="80"/>
    </row>
    <row r="279" spans="1:16">
      <c r="A279" s="115" t="s">
        <v>634</v>
      </c>
      <c r="B279" s="101"/>
      <c r="C279" s="77"/>
      <c r="D279" s="77"/>
      <c r="E279" s="80">
        <v>1</v>
      </c>
      <c r="F279" s="77"/>
      <c r="G279" s="77"/>
      <c r="H279" s="77"/>
      <c r="I279" s="77"/>
      <c r="J279" s="77"/>
      <c r="K279" s="77"/>
      <c r="L279" s="77"/>
      <c r="M279" s="77"/>
      <c r="N279" s="77"/>
      <c r="O279" s="80">
        <f t="shared" si="1"/>
        <v>1</v>
      </c>
      <c r="P279" s="80"/>
    </row>
    <row r="280" spans="1:16">
      <c r="A280" s="115" t="s">
        <v>558</v>
      </c>
      <c r="B280" s="101"/>
      <c r="C280" s="80">
        <v>1</v>
      </c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80">
        <f t="shared" si="1"/>
        <v>1</v>
      </c>
      <c r="P280" s="80"/>
    </row>
    <row r="281" spans="1:16">
      <c r="A281" s="115" t="s">
        <v>635</v>
      </c>
      <c r="B281" s="101"/>
      <c r="C281" s="77"/>
      <c r="D281" s="77"/>
      <c r="E281" s="80">
        <v>1</v>
      </c>
      <c r="F281" s="77"/>
      <c r="G281" s="77"/>
      <c r="H281" s="77"/>
      <c r="I281" s="77"/>
      <c r="J281" s="77"/>
      <c r="K281" s="77"/>
      <c r="L281" s="77"/>
      <c r="M281" s="77"/>
      <c r="N281" s="77"/>
      <c r="O281" s="80">
        <f t="shared" si="1"/>
        <v>1</v>
      </c>
      <c r="P281" s="80"/>
    </row>
    <row r="282" spans="1:16">
      <c r="A282" s="79" t="s">
        <v>636</v>
      </c>
      <c r="B282" s="77"/>
      <c r="C282" s="77"/>
      <c r="D282" s="77"/>
      <c r="E282" s="80">
        <v>1</v>
      </c>
      <c r="F282" s="77"/>
      <c r="G282" s="77"/>
      <c r="H282" s="77"/>
      <c r="I282" s="77"/>
      <c r="J282" s="77"/>
      <c r="K282" s="77"/>
      <c r="L282" s="77"/>
      <c r="M282" s="77"/>
      <c r="N282" s="77"/>
      <c r="O282" s="80">
        <f t="shared" si="1"/>
        <v>1</v>
      </c>
      <c r="P282" s="80"/>
    </row>
    <row r="283" spans="1:16">
      <c r="A283" s="115" t="s">
        <v>637</v>
      </c>
      <c r="B283" s="101"/>
      <c r="C283" s="77"/>
      <c r="D283" s="77"/>
      <c r="E283" s="80">
        <v>1</v>
      </c>
      <c r="F283" s="77"/>
      <c r="G283" s="77"/>
      <c r="H283" s="77"/>
      <c r="I283" s="77"/>
      <c r="J283" s="77"/>
      <c r="K283" s="77"/>
      <c r="L283" s="77"/>
      <c r="M283" s="77"/>
      <c r="N283" s="77"/>
      <c r="O283" s="80">
        <f t="shared" si="1"/>
        <v>1</v>
      </c>
      <c r="P283" s="80"/>
    </row>
    <row r="284" spans="1:16">
      <c r="A284" s="115" t="s">
        <v>559</v>
      </c>
      <c r="B284" s="101"/>
      <c r="C284" s="77"/>
      <c r="D284" s="77"/>
      <c r="E284" s="77"/>
      <c r="F284" s="77"/>
      <c r="G284" s="77"/>
      <c r="H284" s="77"/>
      <c r="I284" s="77"/>
      <c r="J284" s="77"/>
      <c r="K284" s="77"/>
      <c r="L284" s="80">
        <v>1</v>
      </c>
      <c r="M284" s="77"/>
      <c r="N284" s="77"/>
      <c r="O284" s="80">
        <f t="shared" si="1"/>
        <v>1</v>
      </c>
      <c r="P284" s="80"/>
    </row>
    <row r="285" spans="1:16">
      <c r="A285" s="115" t="s">
        <v>560</v>
      </c>
      <c r="B285" s="101"/>
      <c r="C285" s="77"/>
      <c r="D285" s="77"/>
      <c r="E285" s="77"/>
      <c r="F285" s="77"/>
      <c r="G285" s="80">
        <v>1</v>
      </c>
      <c r="H285" s="77"/>
      <c r="I285" s="77"/>
      <c r="J285" s="77"/>
      <c r="K285" s="77"/>
      <c r="L285" s="77"/>
      <c r="M285" s="77"/>
      <c r="N285" s="77"/>
      <c r="O285" s="80">
        <f t="shared" si="1"/>
        <v>1</v>
      </c>
      <c r="P285" s="80"/>
    </row>
    <row r="286" spans="1:16">
      <c r="A286" s="115" t="s">
        <v>561</v>
      </c>
      <c r="B286" s="101"/>
      <c r="C286" s="77"/>
      <c r="D286" s="77"/>
      <c r="E286" s="77"/>
      <c r="F286" s="77"/>
      <c r="G286" s="77"/>
      <c r="H286" s="77"/>
      <c r="I286" s="77"/>
      <c r="J286" s="80">
        <v>1</v>
      </c>
      <c r="K286" s="77"/>
      <c r="L286" s="77"/>
      <c r="M286" s="77"/>
      <c r="N286" s="77"/>
      <c r="O286" s="80">
        <f t="shared" si="1"/>
        <v>1</v>
      </c>
      <c r="P286" s="80"/>
    </row>
    <row r="287" spans="1:16">
      <c r="A287" s="115" t="s">
        <v>638</v>
      </c>
      <c r="B287" s="101"/>
      <c r="C287" s="101"/>
      <c r="D287" s="101"/>
      <c r="E287" s="80">
        <v>1</v>
      </c>
      <c r="F287" s="77"/>
      <c r="G287" s="77"/>
      <c r="H287" s="77"/>
      <c r="I287" s="77"/>
      <c r="J287" s="77"/>
      <c r="K287" s="77"/>
      <c r="L287" s="77"/>
      <c r="M287" s="77"/>
      <c r="N287" s="77"/>
      <c r="O287" s="80">
        <f t="shared" si="1"/>
        <v>1</v>
      </c>
      <c r="P287" s="80"/>
    </row>
    <row r="288" spans="1:16">
      <c r="A288" s="115" t="s">
        <v>562</v>
      </c>
      <c r="B288" s="101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80">
        <v>1</v>
      </c>
      <c r="N288" s="77"/>
      <c r="O288" s="80">
        <f t="shared" si="1"/>
        <v>1</v>
      </c>
      <c r="P288" s="80"/>
    </row>
    <row r="289" spans="1:16">
      <c r="A289" s="77"/>
      <c r="B289" s="77">
        <f t="shared" ref="B289:N289" si="2">SUM(B2:B288)</f>
        <v>25</v>
      </c>
      <c r="C289" s="77">
        <f t="shared" si="2"/>
        <v>17</v>
      </c>
      <c r="D289" s="77">
        <f t="shared" si="2"/>
        <v>30</v>
      </c>
      <c r="E289" s="77">
        <f t="shared" si="2"/>
        <v>57</v>
      </c>
      <c r="F289" s="77">
        <f t="shared" si="2"/>
        <v>26</v>
      </c>
      <c r="G289" s="77">
        <f t="shared" si="2"/>
        <v>76</v>
      </c>
      <c r="H289" s="77">
        <f t="shared" si="2"/>
        <v>10</v>
      </c>
      <c r="I289" s="77">
        <f t="shared" si="2"/>
        <v>15</v>
      </c>
      <c r="J289" s="77">
        <f t="shared" si="2"/>
        <v>37</v>
      </c>
      <c r="K289" s="77">
        <f t="shared" si="2"/>
        <v>21</v>
      </c>
      <c r="L289" s="77">
        <f t="shared" si="2"/>
        <v>23</v>
      </c>
      <c r="M289" s="77">
        <f t="shared" si="2"/>
        <v>43</v>
      </c>
      <c r="N289" s="77">
        <f t="shared" si="2"/>
        <v>16</v>
      </c>
      <c r="O289" s="80"/>
      <c r="P289" s="80"/>
    </row>
    <row r="290" spans="1:16">
      <c r="A290" s="77"/>
      <c r="B290" s="77"/>
      <c r="C290" s="77"/>
      <c r="D290" s="77"/>
      <c r="E290" s="77"/>
      <c r="F290" s="77"/>
      <c r="G290" s="80"/>
      <c r="H290" s="77"/>
      <c r="I290" s="77"/>
      <c r="J290" s="77"/>
      <c r="K290" s="77"/>
      <c r="L290" s="77"/>
      <c r="M290" s="77"/>
      <c r="N290" s="77"/>
      <c r="O290" s="80"/>
      <c r="P290" s="80"/>
    </row>
    <row r="291" spans="1:16">
      <c r="A291" s="77"/>
      <c r="B291" s="77"/>
      <c r="C291" s="77"/>
      <c r="D291" s="77"/>
      <c r="E291" s="77"/>
      <c r="F291" s="77"/>
      <c r="G291" s="80"/>
      <c r="H291" s="77"/>
      <c r="I291" s="77"/>
      <c r="J291" s="77"/>
      <c r="K291" s="77"/>
      <c r="L291" s="77"/>
      <c r="M291" s="77"/>
      <c r="N291" s="77"/>
      <c r="O291" s="80"/>
      <c r="P291" s="80"/>
    </row>
    <row r="292" spans="1:16">
      <c r="A292" s="77"/>
      <c r="B292" s="77"/>
      <c r="C292" s="77"/>
      <c r="D292" s="80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80"/>
      <c r="P292" s="80"/>
    </row>
    <row r="293" spans="1:16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80"/>
      <c r="P293" s="80"/>
    </row>
    <row r="294" spans="1:16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80"/>
      <c r="P294" s="80"/>
    </row>
    <row r="295" spans="1:16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80"/>
      <c r="P295" s="80"/>
    </row>
    <row r="296" spans="1:1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80"/>
      <c r="P296" s="80"/>
    </row>
    <row r="297" spans="1:16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80"/>
      <c r="P297" s="80"/>
    </row>
    <row r="298" spans="1:16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80"/>
      <c r="P298" s="80"/>
    </row>
    <row r="299" spans="1:1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80"/>
      <c r="P299" s="80"/>
    </row>
    <row r="300" spans="1:1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80"/>
      <c r="P300" s="80"/>
    </row>
    <row r="301" spans="1:1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80"/>
      <c r="P301" s="80"/>
    </row>
    <row r="302" spans="1:1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80"/>
      <c r="P302" s="80"/>
    </row>
    <row r="303" spans="1:1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80"/>
      <c r="P303" s="80"/>
    </row>
    <row r="304" spans="1:1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80"/>
      <c r="P304" s="80"/>
    </row>
    <row r="305" spans="1:1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80"/>
      <c r="L305" s="77"/>
      <c r="M305" s="77"/>
      <c r="N305" s="77"/>
      <c r="O305" s="80"/>
      <c r="P305" s="80"/>
    </row>
    <row r="306" spans="1:1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80"/>
      <c r="P306" s="80"/>
    </row>
    <row r="307" spans="1:1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80"/>
      <c r="P307" s="80"/>
    </row>
    <row r="308" spans="1:1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80"/>
      <c r="P308" s="80"/>
    </row>
    <row r="309" spans="1:16">
      <c r="A309" s="77"/>
      <c r="B309" s="77"/>
      <c r="C309" s="77"/>
      <c r="D309" s="77"/>
      <c r="E309" s="77"/>
      <c r="F309" s="77"/>
      <c r="G309" s="77"/>
      <c r="H309" s="77"/>
      <c r="I309" s="77"/>
      <c r="J309" s="80"/>
      <c r="K309" s="77"/>
      <c r="L309" s="77"/>
      <c r="M309" s="77"/>
      <c r="N309" s="77"/>
      <c r="O309" s="80"/>
      <c r="P309" s="80"/>
    </row>
    <row r="310" spans="1:1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80"/>
      <c r="L310" s="77"/>
      <c r="M310" s="80"/>
      <c r="N310" s="77"/>
      <c r="O310" s="80"/>
      <c r="P310" s="80"/>
    </row>
    <row r="311" spans="1:1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80"/>
      <c r="L311" s="77"/>
      <c r="M311" s="77"/>
      <c r="N311" s="77"/>
      <c r="O311" s="80"/>
      <c r="P311" s="80"/>
    </row>
    <row r="312" spans="1:1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80"/>
      <c r="L312" s="77"/>
      <c r="M312" s="80"/>
      <c r="N312" s="77"/>
      <c r="O312" s="80"/>
      <c r="P312" s="80"/>
    </row>
    <row r="313" spans="1:1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80"/>
      <c r="L313" s="77"/>
      <c r="M313" s="80"/>
      <c r="N313" s="77"/>
      <c r="O313" s="80"/>
      <c r="P313" s="80"/>
    </row>
    <row r="314" spans="1:1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80"/>
      <c r="P314" s="80"/>
    </row>
    <row r="315" spans="1:16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80"/>
      <c r="P315" s="80"/>
    </row>
    <row r="316" spans="1:16">
      <c r="A316" s="77"/>
      <c r="B316" s="77"/>
      <c r="C316" s="80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80"/>
      <c r="P316" s="80"/>
    </row>
    <row r="317" spans="1:1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80"/>
      <c r="P317" s="80"/>
    </row>
    <row r="318" spans="1:1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80"/>
      <c r="P318" s="80"/>
    </row>
    <row r="319" spans="1:1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80"/>
      <c r="P319" s="80"/>
    </row>
    <row r="320" spans="1:1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80"/>
      <c r="P320" s="80"/>
    </row>
    <row r="321" spans="1:16">
      <c r="A321" s="77"/>
      <c r="B321" s="77"/>
      <c r="C321" s="80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80"/>
      <c r="P321" s="80"/>
    </row>
    <row r="322" spans="1:16">
      <c r="A322" s="77"/>
      <c r="B322" s="77"/>
      <c r="C322" s="80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80"/>
      <c r="P322" s="80"/>
    </row>
    <row r="323" spans="1:1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80"/>
      <c r="P323" s="80"/>
    </row>
    <row r="324" spans="1:1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80"/>
      <c r="P324" s="80"/>
    </row>
    <row r="325" spans="1:1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80"/>
      <c r="L325" s="77"/>
      <c r="M325" s="77"/>
      <c r="N325" s="77"/>
      <c r="O325" s="80"/>
      <c r="P325" s="80"/>
    </row>
    <row r="326" spans="1:1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80"/>
      <c r="P326" s="80"/>
    </row>
    <row r="327" spans="1:16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80"/>
      <c r="P327" s="80"/>
    </row>
    <row r="328" spans="1:16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80"/>
      <c r="L328" s="77"/>
      <c r="M328" s="80"/>
      <c r="N328" s="77"/>
      <c r="O328" s="80"/>
      <c r="P328" s="80"/>
    </row>
    <row r="329" spans="1:1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80"/>
      <c r="P329" s="80"/>
    </row>
    <row r="330" spans="1:1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80"/>
      <c r="L330" s="77"/>
      <c r="M330" s="80"/>
      <c r="N330" s="77"/>
      <c r="O330" s="80"/>
      <c r="P330" s="80"/>
    </row>
    <row r="331" spans="1:1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80"/>
      <c r="P331" s="80"/>
    </row>
    <row r="332" spans="1:16">
      <c r="A332" s="77"/>
      <c r="B332" s="77"/>
      <c r="C332" s="80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80"/>
      <c r="P332" s="80"/>
    </row>
    <row r="333" spans="1:1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80"/>
      <c r="P333" s="80"/>
    </row>
    <row r="334" spans="1:16">
      <c r="A334" s="77"/>
      <c r="B334" s="77"/>
      <c r="C334" s="80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80"/>
      <c r="P334" s="80"/>
    </row>
    <row r="335" spans="1:1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80"/>
      <c r="P335" s="80"/>
    </row>
    <row r="336" spans="1:1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80"/>
      <c r="P336" s="80"/>
    </row>
    <row r="337" spans="1:16">
      <c r="A337" s="77"/>
      <c r="B337" s="77"/>
      <c r="C337" s="80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80"/>
      <c r="P337" s="80"/>
    </row>
    <row r="338" spans="1:16">
      <c r="A338" s="77"/>
      <c r="B338" s="77"/>
      <c r="C338" s="77"/>
      <c r="D338" s="77"/>
      <c r="E338" s="77"/>
      <c r="F338" s="77"/>
      <c r="G338" s="77"/>
      <c r="H338" s="80"/>
      <c r="I338" s="77"/>
      <c r="J338" s="77"/>
      <c r="K338" s="77"/>
      <c r="L338" s="80"/>
      <c r="M338" s="77"/>
      <c r="N338" s="77"/>
      <c r="O338" s="80"/>
      <c r="P338" s="80"/>
    </row>
    <row r="339" spans="1:1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80"/>
      <c r="M339" s="77"/>
      <c r="N339" s="77"/>
      <c r="O339" s="80"/>
      <c r="P339" s="80"/>
    </row>
    <row r="340" spans="1:16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80"/>
      <c r="M340" s="77"/>
      <c r="N340" s="77"/>
      <c r="O340" s="80"/>
      <c r="P340" s="80"/>
    </row>
    <row r="341" spans="1:1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80"/>
      <c r="P341" s="80"/>
    </row>
    <row r="342" spans="1:16">
      <c r="A342" s="77"/>
      <c r="B342" s="77"/>
      <c r="C342" s="80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80"/>
      <c r="P342" s="80"/>
    </row>
    <row r="343" spans="1:16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80"/>
      <c r="P343" s="80"/>
    </row>
    <row r="344" spans="1:16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80"/>
      <c r="P344" s="80"/>
    </row>
    <row r="345" spans="1:1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80"/>
      <c r="P345" s="80"/>
    </row>
    <row r="346" spans="1:16">
      <c r="A346" s="77"/>
      <c r="B346" s="77"/>
      <c r="C346" s="80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80"/>
      <c r="P346" s="80"/>
    </row>
    <row r="347" spans="1:16">
      <c r="A347" s="77"/>
      <c r="B347" s="77"/>
      <c r="C347" s="80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80"/>
      <c r="P347" s="80"/>
    </row>
    <row r="348" spans="1:16">
      <c r="A348" s="77"/>
      <c r="B348" s="77"/>
      <c r="C348" s="80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80"/>
      <c r="P348" s="80"/>
    </row>
    <row r="349" spans="1:16">
      <c r="A349" s="77"/>
      <c r="B349" s="77"/>
      <c r="C349" s="80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80"/>
      <c r="P349" s="80"/>
    </row>
    <row r="350" spans="1:16">
      <c r="A350" s="77"/>
      <c r="B350" s="77"/>
      <c r="C350" s="80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80"/>
      <c r="P350" s="80"/>
    </row>
    <row r="351" spans="1:16">
      <c r="A351" s="77"/>
      <c r="B351" s="77"/>
      <c r="C351" s="80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80"/>
      <c r="P351" s="80"/>
    </row>
    <row r="352" spans="1:16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80"/>
      <c r="P352" s="80"/>
    </row>
    <row r="353" spans="1:16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80"/>
      <c r="P353" s="80"/>
    </row>
    <row r="354" spans="1:16">
      <c r="A354" s="77"/>
      <c r="B354" s="77"/>
      <c r="C354" s="80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80"/>
      <c r="P354" s="80"/>
    </row>
    <row r="355" spans="1:16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80"/>
      <c r="P355" s="80"/>
    </row>
    <row r="356" spans="1:16">
      <c r="A356" s="77"/>
      <c r="B356" s="77"/>
      <c r="C356" s="77"/>
      <c r="D356" s="77"/>
      <c r="E356" s="77"/>
      <c r="F356" s="77"/>
      <c r="G356" s="77"/>
      <c r="H356" s="80"/>
      <c r="I356" s="77"/>
      <c r="J356" s="77"/>
      <c r="K356" s="77"/>
      <c r="L356" s="77"/>
      <c r="M356" s="77"/>
      <c r="N356" s="77"/>
      <c r="O356" s="80"/>
      <c r="P356" s="80"/>
    </row>
    <row r="357" spans="1:16">
      <c r="A357" s="77"/>
      <c r="B357" s="77"/>
      <c r="C357" s="77"/>
      <c r="D357" s="77"/>
      <c r="E357" s="77"/>
      <c r="F357" s="77"/>
      <c r="G357" s="77"/>
      <c r="H357" s="80"/>
      <c r="I357" s="77"/>
      <c r="J357" s="77"/>
      <c r="K357" s="77"/>
      <c r="L357" s="77"/>
      <c r="M357" s="77"/>
      <c r="N357" s="77"/>
      <c r="O357" s="80"/>
      <c r="P357" s="80"/>
    </row>
    <row r="358" spans="1:1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80"/>
      <c r="L358" s="77"/>
      <c r="M358" s="80"/>
      <c r="N358" s="77"/>
      <c r="O358" s="80"/>
      <c r="P358" s="80"/>
    </row>
    <row r="359" spans="1:16">
      <c r="A359" s="77"/>
      <c r="B359" s="77"/>
      <c r="C359" s="80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80"/>
      <c r="P359" s="80"/>
    </row>
    <row r="360" spans="1:16">
      <c r="A360" s="77"/>
      <c r="B360" s="77"/>
      <c r="C360" s="80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80"/>
      <c r="P360" s="80"/>
    </row>
    <row r="361" spans="1:16">
      <c r="A361" s="77"/>
      <c r="B361" s="77"/>
      <c r="C361" s="80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80"/>
      <c r="P361" s="80"/>
    </row>
    <row r="362" spans="1:16">
      <c r="A362" s="77"/>
      <c r="B362" s="77"/>
      <c r="C362" s="80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80"/>
      <c r="P362" s="80"/>
    </row>
    <row r="363" spans="1:16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80"/>
      <c r="P363" s="80"/>
    </row>
    <row r="364" spans="1:16">
      <c r="A364" s="77"/>
      <c r="B364" s="77"/>
      <c r="C364" s="80"/>
      <c r="D364" s="77"/>
      <c r="E364" s="77"/>
      <c r="F364" s="77"/>
      <c r="G364" s="77"/>
      <c r="H364" s="77"/>
      <c r="I364" s="77"/>
      <c r="J364" s="77"/>
      <c r="K364" s="80"/>
      <c r="L364" s="77"/>
      <c r="M364" s="77"/>
      <c r="N364" s="77"/>
      <c r="O364" s="80"/>
      <c r="P364" s="80"/>
    </row>
    <row r="365" spans="1:16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80"/>
      <c r="P365" s="80"/>
    </row>
    <row r="366" spans="1:16">
      <c r="A366" s="77"/>
      <c r="B366" s="77"/>
      <c r="C366" s="80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80"/>
      <c r="P366" s="80"/>
    </row>
    <row r="367" spans="1:16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80"/>
      <c r="P367" s="80"/>
    </row>
    <row r="368" spans="1:16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80"/>
      <c r="P368" s="80"/>
    </row>
    <row r="369" spans="1:1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80"/>
      <c r="P369" s="80"/>
    </row>
    <row r="370" spans="1:16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80"/>
      <c r="P370" s="80"/>
    </row>
    <row r="371" spans="1:1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80"/>
      <c r="P371" s="80"/>
    </row>
    <row r="372" spans="1:16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80"/>
      <c r="P372" s="80"/>
    </row>
    <row r="373" spans="1:1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80"/>
      <c r="P373" s="80"/>
    </row>
    <row r="374" spans="1:1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80"/>
      <c r="P374" s="80"/>
    </row>
    <row r="375" spans="1:16">
      <c r="A375" s="77"/>
      <c r="B375" s="77"/>
      <c r="C375" s="80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80"/>
      <c r="P375" s="80"/>
    </row>
    <row r="376" spans="1:1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80"/>
      <c r="M376" s="77"/>
      <c r="N376" s="77"/>
      <c r="O376" s="80"/>
      <c r="P376" s="80"/>
    </row>
    <row r="377" spans="1:1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80"/>
      <c r="M377" s="77"/>
      <c r="N377" s="77"/>
      <c r="O377" s="80"/>
      <c r="P377" s="80"/>
    </row>
    <row r="378" spans="1:1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80"/>
      <c r="P378" s="80"/>
    </row>
    <row r="379" spans="1:1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80"/>
      <c r="P379" s="80"/>
    </row>
    <row r="380" spans="1:16">
      <c r="A380" s="77"/>
      <c r="B380" s="77"/>
      <c r="C380" s="77"/>
      <c r="D380" s="77"/>
      <c r="E380" s="77"/>
      <c r="F380" s="77"/>
      <c r="G380" s="77"/>
      <c r="H380" s="77"/>
      <c r="I380" s="77"/>
      <c r="J380" s="80"/>
      <c r="K380" s="80"/>
      <c r="L380" s="77"/>
      <c r="M380" s="80"/>
      <c r="N380" s="80"/>
      <c r="O380" s="80"/>
      <c r="P380" s="80"/>
    </row>
    <row r="381" spans="1:16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80"/>
      <c r="P381" s="80"/>
    </row>
    <row r="382" spans="1:16">
      <c r="A382" s="77"/>
      <c r="B382" s="77"/>
      <c r="C382" s="77"/>
      <c r="D382" s="77"/>
      <c r="E382" s="77"/>
      <c r="F382" s="77"/>
      <c r="G382" s="77"/>
      <c r="H382" s="77"/>
      <c r="I382" s="77"/>
      <c r="J382" s="80"/>
      <c r="K382" s="77"/>
      <c r="L382" s="77"/>
      <c r="M382" s="80"/>
      <c r="N382" s="80"/>
      <c r="O382" s="80"/>
      <c r="P382" s="80"/>
    </row>
    <row r="383" spans="1:1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80"/>
      <c r="P383" s="80"/>
    </row>
    <row r="384" spans="1:1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80"/>
      <c r="L384" s="77"/>
      <c r="M384" s="77"/>
      <c r="N384" s="77"/>
      <c r="O384" s="80"/>
      <c r="P384" s="80"/>
    </row>
    <row r="385" spans="1:16">
      <c r="A385" s="77"/>
      <c r="B385" s="80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80"/>
      <c r="P385" s="80"/>
    </row>
    <row r="386" spans="1:1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80"/>
      <c r="N386" s="77"/>
      <c r="O386" s="80"/>
      <c r="P386" s="80"/>
    </row>
    <row r="387" spans="1:1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80"/>
      <c r="P387" s="80"/>
    </row>
    <row r="388" spans="1:16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80"/>
      <c r="N388" s="77"/>
      <c r="O388" s="80"/>
      <c r="P388" s="80"/>
    </row>
    <row r="389" spans="1:1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80"/>
      <c r="P389" s="80"/>
    </row>
    <row r="390" spans="1:1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80"/>
      <c r="P390" s="80"/>
    </row>
    <row r="391" spans="1:16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80"/>
      <c r="M391" s="77"/>
      <c r="N391" s="77"/>
      <c r="O391" s="80"/>
      <c r="P391" s="80"/>
    </row>
    <row r="392" spans="1:1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80"/>
      <c r="M392" s="77"/>
      <c r="N392" s="77"/>
      <c r="O392" s="80"/>
      <c r="P392" s="80"/>
    </row>
    <row r="393" spans="1:1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80"/>
      <c r="M393" s="77"/>
      <c r="N393" s="77"/>
      <c r="O393" s="80"/>
      <c r="P393" s="80"/>
    </row>
    <row r="394" spans="1:1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80"/>
      <c r="P394" s="80"/>
    </row>
    <row r="395" spans="1:1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80"/>
      <c r="L395" s="77"/>
      <c r="M395" s="77"/>
      <c r="N395" s="77"/>
      <c r="O395" s="80"/>
      <c r="P395" s="80"/>
    </row>
    <row r="396" spans="1:1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80"/>
      <c r="P396" s="80"/>
    </row>
    <row r="397" spans="1:1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80"/>
      <c r="P397" s="80"/>
    </row>
    <row r="398" spans="1:1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80"/>
      <c r="P398" s="80"/>
    </row>
    <row r="399" spans="1:1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80"/>
      <c r="P399" s="80"/>
    </row>
    <row r="400" spans="1:1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80"/>
      <c r="O400" s="80"/>
      <c r="P400" s="80"/>
    </row>
    <row r="401" spans="1:1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80"/>
      <c r="P401" s="80"/>
    </row>
    <row r="402" spans="1:1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80"/>
      <c r="P402" s="80"/>
    </row>
    <row r="403" spans="1:1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80"/>
      <c r="P403" s="80"/>
    </row>
    <row r="404" spans="1:1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80"/>
      <c r="P404" s="80"/>
    </row>
    <row r="405" spans="1:1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80"/>
      <c r="P405" s="80"/>
    </row>
    <row r="406" spans="1:1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80"/>
      <c r="P406" s="80"/>
    </row>
    <row r="407" spans="1:1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80"/>
      <c r="P407" s="80"/>
    </row>
    <row r="408" spans="1:1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80"/>
      <c r="L408" s="77"/>
      <c r="M408" s="77"/>
      <c r="N408" s="77"/>
      <c r="O408" s="80"/>
      <c r="P408" s="80"/>
    </row>
    <row r="409" spans="1:1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80"/>
      <c r="P409" s="80"/>
    </row>
    <row r="410" spans="1:1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80"/>
      <c r="P410" s="80"/>
    </row>
    <row r="411" spans="1:1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80"/>
      <c r="P411" s="80"/>
    </row>
    <row r="412" spans="1:1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80"/>
      <c r="P412" s="80"/>
    </row>
    <row r="413" spans="1:1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80"/>
      <c r="P413" s="80"/>
    </row>
    <row r="414" spans="1:1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80"/>
      <c r="P414" s="80"/>
    </row>
    <row r="415" spans="1:1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80"/>
      <c r="P415" s="80"/>
    </row>
    <row r="416" spans="1: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80"/>
      <c r="P416" s="80"/>
    </row>
    <row r="417" spans="1:1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80"/>
      <c r="P417" s="80"/>
    </row>
    <row r="418" spans="1:1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80"/>
      <c r="P418" s="80"/>
    </row>
    <row r="419" spans="1:1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80"/>
      <c r="P419" s="80"/>
    </row>
    <row r="420" spans="1:1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80"/>
      <c r="P420" s="80"/>
    </row>
    <row r="421" spans="1:1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80"/>
      <c r="P421" s="80"/>
    </row>
    <row r="422" spans="1:1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80"/>
      <c r="P422" s="80"/>
    </row>
    <row r="423" spans="1:1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80"/>
      <c r="P423" s="80"/>
    </row>
    <row r="424" spans="1:1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80"/>
      <c r="P424" s="80"/>
    </row>
    <row r="425" spans="1:1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80"/>
      <c r="P425" s="80"/>
    </row>
    <row r="426" spans="1:1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80"/>
      <c r="P426" s="80"/>
    </row>
    <row r="427" spans="1:1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80"/>
      <c r="P427" s="80"/>
    </row>
    <row r="428" spans="1:1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80"/>
      <c r="P428" s="80"/>
    </row>
    <row r="429" spans="1:1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80"/>
      <c r="L429" s="77"/>
      <c r="M429" s="77"/>
      <c r="N429" s="77"/>
      <c r="O429" s="80"/>
      <c r="P429" s="80"/>
    </row>
    <row r="430" spans="1:1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80"/>
      <c r="P430" s="80"/>
    </row>
    <row r="431" spans="1:1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80"/>
      <c r="P431" s="80"/>
    </row>
    <row r="432" spans="1:1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80"/>
      <c r="P432" s="80"/>
    </row>
    <row r="433" spans="1:1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80"/>
      <c r="P433" s="80"/>
    </row>
    <row r="434" spans="1:1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80"/>
      <c r="P434" s="80"/>
    </row>
    <row r="435" spans="1:1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80"/>
      <c r="P435" s="80"/>
    </row>
    <row r="436" spans="1:1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80"/>
      <c r="P436" s="80"/>
    </row>
    <row r="437" spans="1:1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80"/>
      <c r="P437" s="80"/>
    </row>
    <row r="438" spans="1:1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80"/>
      <c r="P438" s="80"/>
    </row>
    <row r="439" spans="1:1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80"/>
      <c r="P439" s="80"/>
    </row>
    <row r="440" spans="1:1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80"/>
      <c r="P440" s="80"/>
    </row>
    <row r="441" spans="1:16">
      <c r="A441" s="77"/>
      <c r="B441" s="77"/>
      <c r="C441" s="77"/>
      <c r="D441" s="77"/>
      <c r="E441" s="77"/>
      <c r="F441" s="77"/>
      <c r="G441" s="77"/>
      <c r="H441" s="80"/>
      <c r="I441" s="77"/>
      <c r="J441" s="77"/>
      <c r="K441" s="77"/>
      <c r="L441" s="77"/>
      <c r="M441" s="77"/>
      <c r="N441" s="77"/>
      <c r="O441" s="80"/>
      <c r="P441" s="80"/>
    </row>
    <row r="442" spans="1:16">
      <c r="A442" s="77"/>
      <c r="B442" s="77"/>
      <c r="C442" s="77"/>
      <c r="D442" s="77"/>
      <c r="E442" s="77"/>
      <c r="F442" s="77"/>
      <c r="G442" s="77"/>
      <c r="H442" s="80"/>
      <c r="I442" s="77"/>
      <c r="J442" s="77"/>
      <c r="K442" s="77"/>
      <c r="L442" s="77"/>
      <c r="M442" s="77"/>
      <c r="N442" s="77"/>
      <c r="O442" s="80"/>
      <c r="P442" s="80"/>
    </row>
    <row r="443" spans="1:1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80"/>
      <c r="P443" s="80"/>
    </row>
    <row r="444" spans="1:1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80"/>
      <c r="P444" s="80"/>
    </row>
    <row r="445" spans="1:1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80"/>
      <c r="P445" s="80"/>
    </row>
    <row r="446" spans="1:1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80"/>
      <c r="P446" s="80"/>
    </row>
    <row r="447" spans="1:16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80"/>
      <c r="P447" s="80"/>
    </row>
    <row r="448" spans="1:16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80"/>
      <c r="P448" s="80"/>
    </row>
    <row r="449" spans="1:1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80"/>
      <c r="P449" s="80"/>
    </row>
    <row r="450" spans="1:1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80"/>
      <c r="P450" s="80"/>
    </row>
    <row r="451" spans="1:1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80"/>
      <c r="P451" s="80"/>
    </row>
    <row r="452" spans="1:1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80"/>
      <c r="P452" s="80"/>
    </row>
    <row r="453" spans="1:1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80"/>
      <c r="P453" s="80"/>
    </row>
    <row r="454" spans="1:1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80"/>
      <c r="P454" s="80"/>
    </row>
    <row r="455" spans="1:1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80"/>
      <c r="P455" s="80"/>
    </row>
    <row r="456" spans="1:1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80"/>
      <c r="P456" s="80"/>
    </row>
    <row r="457" spans="1:1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80"/>
      <c r="P457" s="80"/>
    </row>
    <row r="458" spans="1:1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80"/>
      <c r="P458" s="80"/>
    </row>
    <row r="459" spans="1:16">
      <c r="A459" s="77"/>
      <c r="B459" s="77"/>
      <c r="C459" s="80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80"/>
      <c r="P459" s="80"/>
    </row>
    <row r="460" spans="1:1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80"/>
      <c r="P460" s="80"/>
    </row>
    <row r="461" spans="1:16">
      <c r="A461" s="77"/>
      <c r="B461" s="77"/>
      <c r="C461" s="80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80"/>
      <c r="P461" s="80"/>
    </row>
    <row r="462" spans="1:16">
      <c r="A462" s="77"/>
      <c r="B462" s="77"/>
      <c r="C462" s="80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80"/>
      <c r="P462" s="80"/>
    </row>
    <row r="463" spans="1:16">
      <c r="A463" s="77"/>
      <c r="B463" s="77"/>
      <c r="C463" s="80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80"/>
      <c r="P463" s="80"/>
    </row>
    <row r="464" spans="1:1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80"/>
      <c r="P464" s="80"/>
    </row>
    <row r="465" spans="1:16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80"/>
      <c r="P465" s="80"/>
    </row>
    <row r="466" spans="1:1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80"/>
      <c r="P466" s="80"/>
    </row>
    <row r="467" spans="1:16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80"/>
      <c r="P467" s="80"/>
    </row>
    <row r="468" spans="1:16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80"/>
      <c r="P468" s="80"/>
    </row>
    <row r="469" spans="1:16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80"/>
      <c r="P469" s="80"/>
    </row>
    <row r="470" spans="1:1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80"/>
      <c r="P470" s="80"/>
    </row>
    <row r="471" spans="1:1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80"/>
      <c r="P471" s="80"/>
    </row>
    <row r="472" spans="1:1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80"/>
      <c r="P472" s="80"/>
    </row>
    <row r="473" spans="1:1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80"/>
      <c r="P473" s="80"/>
    </row>
    <row r="474" spans="1:1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80"/>
      <c r="P474" s="80"/>
    </row>
    <row r="475" spans="1:1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80"/>
      <c r="P475" s="80"/>
    </row>
    <row r="476" spans="1:1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80"/>
      <c r="P476" s="80"/>
    </row>
    <row r="477" spans="1:1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80"/>
      <c r="P477" s="80"/>
    </row>
    <row r="478" spans="1:1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80"/>
      <c r="P478" s="80"/>
    </row>
    <row r="479" spans="1:1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80"/>
      <c r="P479" s="80"/>
    </row>
    <row r="480" spans="1:1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80"/>
      <c r="P480" s="80"/>
    </row>
    <row r="481" spans="1:1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80"/>
      <c r="P481" s="80"/>
    </row>
    <row r="482" spans="1:1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80"/>
      <c r="N482" s="77"/>
      <c r="O482" s="80"/>
      <c r="P482" s="80"/>
    </row>
    <row r="483" spans="1:1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80"/>
      <c r="P483" s="80"/>
    </row>
    <row r="484" spans="1:1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80"/>
      <c r="P484" s="80"/>
    </row>
    <row r="485" spans="1:1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80"/>
      <c r="P485" s="80"/>
    </row>
    <row r="486" spans="1:1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80"/>
      <c r="L486" s="77"/>
      <c r="M486" s="77"/>
      <c r="N486" s="77"/>
      <c r="O486" s="80"/>
      <c r="P486" s="80"/>
    </row>
    <row r="487" spans="1:1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80"/>
      <c r="P487" s="80"/>
    </row>
    <row r="488" spans="1:1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80"/>
      <c r="P488" s="80"/>
    </row>
    <row r="489" spans="1:1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80"/>
      <c r="P489" s="80"/>
    </row>
    <row r="490" spans="1:1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80"/>
      <c r="P490" s="80"/>
    </row>
    <row r="491" spans="1:1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80"/>
      <c r="P491" s="80"/>
    </row>
    <row r="492" spans="1:1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80"/>
      <c r="P492" s="80"/>
    </row>
    <row r="493" spans="1:1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80"/>
      <c r="P493" s="80"/>
    </row>
    <row r="494" spans="1:1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80"/>
      <c r="P494" s="80"/>
    </row>
    <row r="495" spans="1:1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80"/>
      <c r="P495" s="80"/>
    </row>
    <row r="496" spans="1:1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80"/>
      <c r="P496" s="80"/>
    </row>
    <row r="497" spans="1:1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80"/>
      <c r="P497" s="80"/>
    </row>
    <row r="498" spans="1:1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80"/>
      <c r="P498" s="80"/>
    </row>
    <row r="499" spans="1:1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80"/>
      <c r="P499" s="80"/>
    </row>
    <row r="500" spans="1:1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80"/>
      <c r="P500" s="80"/>
    </row>
    <row r="501" spans="1:1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80"/>
      <c r="P501" s="80"/>
    </row>
    <row r="502" spans="1:1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80"/>
      <c r="P502" s="80"/>
    </row>
    <row r="503" spans="1:1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80"/>
      <c r="L503" s="77"/>
      <c r="M503" s="77"/>
      <c r="N503" s="77"/>
      <c r="O503" s="80"/>
      <c r="P503" s="80"/>
    </row>
    <row r="504" spans="1:1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80"/>
      <c r="P504" s="80"/>
    </row>
    <row r="505" spans="1:1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80"/>
      <c r="P505" s="80"/>
    </row>
    <row r="506" spans="1:1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80"/>
      <c r="P506" s="80"/>
    </row>
    <row r="507" spans="1:1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80"/>
      <c r="L507" s="77"/>
      <c r="M507" s="77"/>
      <c r="N507" s="77"/>
      <c r="O507" s="80"/>
      <c r="P507" s="80"/>
    </row>
    <row r="508" spans="1:1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80"/>
      <c r="P508" s="80"/>
    </row>
    <row r="509" spans="1:1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80"/>
      <c r="P509" s="80"/>
    </row>
    <row r="510" spans="1:16">
      <c r="A510" s="77"/>
      <c r="B510" s="77"/>
      <c r="C510" s="77"/>
      <c r="D510" s="80"/>
      <c r="E510" s="80"/>
      <c r="F510" s="77"/>
      <c r="G510" s="80"/>
      <c r="H510" s="77"/>
      <c r="I510" s="80"/>
      <c r="J510" s="77"/>
      <c r="K510" s="77"/>
      <c r="L510" s="77"/>
      <c r="M510" s="77"/>
      <c r="N510" s="77"/>
      <c r="O510" s="80"/>
      <c r="P510" s="80"/>
    </row>
    <row r="511" spans="1:1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80"/>
      <c r="P511" s="80"/>
    </row>
    <row r="512" spans="1:1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80"/>
      <c r="P512" s="80"/>
    </row>
    <row r="513" spans="1:1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80"/>
      <c r="P513" s="80"/>
    </row>
    <row r="514" spans="1:1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80"/>
      <c r="P514" s="80"/>
    </row>
    <row r="515" spans="1:1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80"/>
      <c r="P515" s="80"/>
    </row>
    <row r="516" spans="1: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80"/>
      <c r="P516" s="80"/>
    </row>
    <row r="517" spans="1:1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80"/>
      <c r="P517" s="80"/>
    </row>
    <row r="518" spans="1:1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80"/>
      <c r="P518" s="80"/>
    </row>
    <row r="519" spans="1:1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80"/>
      <c r="P519" s="80"/>
    </row>
    <row r="520" spans="1:1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80"/>
      <c r="P520" s="80"/>
    </row>
    <row r="521" spans="1:1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80"/>
      <c r="P521" s="80"/>
    </row>
    <row r="522" spans="1:1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80"/>
      <c r="P522" s="80"/>
    </row>
    <row r="523" spans="1:1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80"/>
      <c r="P523" s="80"/>
    </row>
    <row r="524" spans="1:1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80"/>
      <c r="P524" s="80"/>
    </row>
    <row r="525" spans="1:1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80"/>
      <c r="L525" s="77"/>
      <c r="M525" s="77"/>
      <c r="N525" s="77"/>
      <c r="O525" s="80"/>
      <c r="P525" s="80"/>
    </row>
    <row r="526" spans="1:1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80"/>
      <c r="N526" s="77"/>
      <c r="O526" s="80"/>
      <c r="P526" s="80"/>
    </row>
    <row r="527" spans="1:1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80"/>
      <c r="P527" s="80"/>
    </row>
    <row r="528" spans="1:1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80"/>
      <c r="P528" s="80"/>
    </row>
    <row r="529" spans="1:1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80"/>
      <c r="P529" s="80"/>
    </row>
    <row r="530" spans="1:1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80"/>
      <c r="P530" s="80"/>
    </row>
    <row r="531" spans="1:1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80"/>
      <c r="P531" s="80"/>
    </row>
    <row r="532" spans="1:1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80"/>
      <c r="P532" s="80"/>
    </row>
    <row r="533" spans="1:1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80"/>
      <c r="P533" s="80"/>
    </row>
    <row r="534" spans="1:1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80"/>
      <c r="L534" s="77"/>
      <c r="M534" s="80"/>
      <c r="N534" s="77"/>
      <c r="O534" s="80"/>
      <c r="P534" s="80"/>
    </row>
    <row r="535" spans="1:1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80"/>
      <c r="N535" s="77"/>
      <c r="O535" s="80"/>
      <c r="P535" s="80"/>
    </row>
    <row r="536" spans="1:1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80"/>
      <c r="N536" s="77"/>
      <c r="O536" s="80"/>
      <c r="P536" s="80"/>
    </row>
    <row r="537" spans="1:1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80"/>
      <c r="N537" s="77"/>
      <c r="O537" s="80"/>
      <c r="P537" s="80"/>
    </row>
    <row r="538" spans="1:1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80"/>
      <c r="N538" s="77"/>
      <c r="O538" s="80"/>
      <c r="P538" s="80"/>
    </row>
    <row r="539" spans="1:1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80"/>
      <c r="N539" s="77"/>
      <c r="O539" s="80"/>
      <c r="P539" s="80"/>
    </row>
    <row r="540" spans="1:1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80"/>
      <c r="N540" s="77"/>
      <c r="O540" s="80"/>
      <c r="P540" s="80"/>
    </row>
    <row r="541" spans="1:1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80"/>
      <c r="N541" s="77"/>
      <c r="O541" s="80"/>
      <c r="P541" s="80"/>
    </row>
    <row r="542" spans="1:1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80"/>
      <c r="N542" s="77"/>
      <c r="O542" s="80"/>
      <c r="P542" s="80"/>
    </row>
    <row r="543" spans="1:1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80"/>
      <c r="N543" s="77"/>
      <c r="O543" s="80"/>
      <c r="P543" s="80"/>
    </row>
    <row r="544" spans="1:1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80"/>
      <c r="N544" s="77"/>
      <c r="O544" s="80"/>
      <c r="P544" s="80"/>
    </row>
    <row r="545" spans="1:1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80"/>
      <c r="N545" s="77"/>
      <c r="O545" s="80"/>
      <c r="P545" s="80"/>
    </row>
    <row r="546" spans="1:16">
      <c r="A546" s="77"/>
      <c r="B546" s="77"/>
      <c r="C546" s="77"/>
      <c r="D546" s="77"/>
      <c r="E546" s="77"/>
      <c r="F546" s="77"/>
      <c r="G546" s="77"/>
      <c r="H546" s="80"/>
      <c r="I546" s="77"/>
      <c r="J546" s="77"/>
      <c r="K546" s="77"/>
      <c r="L546" s="77"/>
      <c r="M546" s="77"/>
      <c r="N546" s="77"/>
      <c r="O546" s="80"/>
      <c r="P546" s="80"/>
    </row>
    <row r="547" spans="1:1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80"/>
      <c r="N547" s="77"/>
      <c r="O547" s="80"/>
      <c r="P547" s="80"/>
    </row>
    <row r="548" spans="1:1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80"/>
      <c r="L548" s="77"/>
      <c r="M548" s="77"/>
      <c r="N548" s="77"/>
      <c r="O548" s="80"/>
      <c r="P548" s="80"/>
    </row>
    <row r="549" spans="1:1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80"/>
      <c r="L549" s="77"/>
      <c r="M549" s="77"/>
      <c r="N549" s="77"/>
      <c r="O549" s="80"/>
      <c r="P549" s="80"/>
    </row>
    <row r="550" spans="1:1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80"/>
      <c r="L550" s="77"/>
      <c r="M550" s="77"/>
      <c r="N550" s="77"/>
      <c r="O550" s="80"/>
      <c r="P550" s="80"/>
    </row>
    <row r="551" spans="1:1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80"/>
      <c r="L551" s="77"/>
      <c r="M551" s="77"/>
      <c r="N551" s="77"/>
      <c r="O551" s="80"/>
      <c r="P551" s="80"/>
    </row>
    <row r="552" spans="1:16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80"/>
      <c r="L552" s="77"/>
      <c r="M552" s="77"/>
      <c r="N552" s="77"/>
      <c r="O552" s="80"/>
      <c r="P552" s="80"/>
    </row>
    <row r="553" spans="1:1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80"/>
      <c r="P553" s="80"/>
    </row>
    <row r="554" spans="1:1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80"/>
      <c r="P554" s="80"/>
    </row>
    <row r="555" spans="1:1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80"/>
      <c r="P555" s="80"/>
    </row>
    <row r="556" spans="1:1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80"/>
      <c r="L556" s="77"/>
      <c r="M556" s="77"/>
      <c r="N556" s="77"/>
      <c r="O556" s="80"/>
      <c r="P556" s="80"/>
    </row>
    <row r="557" spans="1:1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80"/>
      <c r="P557" s="80"/>
    </row>
    <row r="558" spans="1:1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80"/>
      <c r="P558" s="80"/>
    </row>
    <row r="559" spans="1:1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80"/>
      <c r="P559" s="80"/>
    </row>
    <row r="560" spans="1:1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80"/>
      <c r="P560" s="80"/>
    </row>
    <row r="561" spans="1:1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80"/>
      <c r="P561" s="80"/>
    </row>
    <row r="562" spans="1:1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80"/>
      <c r="P562" s="80"/>
    </row>
    <row r="563" spans="1:1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80"/>
      <c r="P563" s="80"/>
    </row>
    <row r="564" spans="1:1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80"/>
      <c r="P564" s="80"/>
    </row>
    <row r="565" spans="1:1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80"/>
      <c r="P565" s="80"/>
    </row>
    <row r="566" spans="1:1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80"/>
      <c r="L566" s="77"/>
      <c r="M566" s="80"/>
      <c r="N566" s="77"/>
      <c r="O566" s="80"/>
      <c r="P566" s="80"/>
    </row>
    <row r="567" spans="1:1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80"/>
      <c r="P567" s="80"/>
    </row>
    <row r="568" spans="1:1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80"/>
      <c r="N568" s="77"/>
      <c r="O568" s="80"/>
      <c r="P568" s="80"/>
    </row>
    <row r="569" spans="1:1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80"/>
      <c r="N569" s="77"/>
      <c r="O569" s="80"/>
      <c r="P569" s="80"/>
    </row>
    <row r="570" spans="1:1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80"/>
      <c r="N570" s="77"/>
      <c r="O570" s="80"/>
      <c r="P570" s="80"/>
    </row>
    <row r="571" spans="1:1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80"/>
      <c r="N571" s="77"/>
      <c r="O571" s="80"/>
      <c r="P571" s="80"/>
    </row>
    <row r="572" spans="1:1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80"/>
      <c r="N572" s="77"/>
      <c r="O572" s="80"/>
      <c r="P572" s="80"/>
    </row>
    <row r="573" spans="1:1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80"/>
      <c r="N573" s="77"/>
      <c r="O573" s="80"/>
      <c r="P573" s="80"/>
    </row>
    <row r="574" spans="1:1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80"/>
      <c r="N574" s="77"/>
      <c r="O574" s="80"/>
      <c r="P574" s="80"/>
    </row>
    <row r="575" spans="1:1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80"/>
      <c r="N575" s="77"/>
      <c r="O575" s="80"/>
      <c r="P575" s="80"/>
    </row>
    <row r="576" spans="1:1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80"/>
      <c r="N576" s="77"/>
      <c r="O576" s="80"/>
      <c r="P576" s="80"/>
    </row>
    <row r="577" spans="1:1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80"/>
      <c r="N577" s="77"/>
      <c r="O577" s="80"/>
      <c r="P577" s="80"/>
    </row>
    <row r="578" spans="1:1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80"/>
      <c r="N578" s="77"/>
      <c r="O578" s="80"/>
      <c r="P578" s="80"/>
    </row>
    <row r="579" spans="1:1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80"/>
      <c r="N579" s="77"/>
      <c r="O579" s="80"/>
      <c r="P579" s="80"/>
    </row>
    <row r="580" spans="1:1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80"/>
      <c r="N580" s="77"/>
      <c r="O580" s="80"/>
      <c r="P580" s="80"/>
    </row>
    <row r="581" spans="1:1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80"/>
      <c r="N581" s="77"/>
      <c r="O581" s="80"/>
      <c r="P581" s="80"/>
    </row>
    <row r="582" spans="1:1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80"/>
      <c r="N582" s="77"/>
      <c r="O582" s="80"/>
      <c r="P582" s="80"/>
    </row>
    <row r="583" spans="1:1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80"/>
      <c r="N583" s="77"/>
      <c r="O583" s="80"/>
      <c r="P583" s="80"/>
    </row>
    <row r="584" spans="1:1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80"/>
      <c r="N584" s="77"/>
      <c r="O584" s="80"/>
      <c r="P584" s="80"/>
    </row>
    <row r="585" spans="1:1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80"/>
      <c r="P585" s="80"/>
    </row>
    <row r="586" spans="1:1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80"/>
      <c r="L586" s="77"/>
      <c r="M586" s="77"/>
      <c r="N586" s="77"/>
      <c r="O586" s="80"/>
      <c r="P586" s="80"/>
    </row>
    <row r="587" spans="1:1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80"/>
      <c r="L587" s="77"/>
      <c r="M587" s="80"/>
      <c r="N587" s="77"/>
      <c r="O587" s="80"/>
      <c r="P587" s="80"/>
    </row>
    <row r="588" spans="1:16">
      <c r="A588" s="77"/>
      <c r="B588" s="77"/>
      <c r="C588" s="77"/>
      <c r="D588" s="77"/>
      <c r="E588" s="77"/>
      <c r="F588" s="77"/>
      <c r="G588" s="77"/>
      <c r="H588" s="80"/>
      <c r="I588" s="77"/>
      <c r="J588" s="77"/>
      <c r="K588" s="77"/>
      <c r="L588" s="77"/>
      <c r="M588" s="77"/>
      <c r="N588" s="77"/>
      <c r="O588" s="80"/>
      <c r="P588" s="80"/>
    </row>
    <row r="589" spans="1:16">
      <c r="A589" s="77"/>
      <c r="B589" s="77"/>
      <c r="C589" s="77"/>
      <c r="D589" s="77"/>
      <c r="E589" s="77"/>
      <c r="F589" s="77"/>
      <c r="G589" s="77"/>
      <c r="H589" s="80"/>
      <c r="I589" s="77"/>
      <c r="J589" s="77"/>
      <c r="K589" s="77"/>
      <c r="L589" s="77"/>
      <c r="M589" s="77"/>
      <c r="N589" s="77"/>
      <c r="O589" s="80"/>
      <c r="P589" s="80"/>
    </row>
    <row r="590" spans="1:16">
      <c r="A590" s="77"/>
      <c r="B590" s="77"/>
      <c r="C590" s="77"/>
      <c r="D590" s="77"/>
      <c r="E590" s="77"/>
      <c r="F590" s="77"/>
      <c r="G590" s="77"/>
      <c r="H590" s="80"/>
      <c r="I590" s="77"/>
      <c r="J590" s="77"/>
      <c r="K590" s="77"/>
      <c r="L590" s="77"/>
      <c r="M590" s="77"/>
      <c r="N590" s="77"/>
      <c r="O590" s="80"/>
      <c r="P590" s="80"/>
    </row>
    <row r="591" spans="1:16">
      <c r="A591" s="77"/>
      <c r="B591" s="77"/>
      <c r="C591" s="77"/>
      <c r="D591" s="77"/>
      <c r="E591" s="77"/>
      <c r="F591" s="77"/>
      <c r="G591" s="77"/>
      <c r="H591" s="80"/>
      <c r="I591" s="77"/>
      <c r="J591" s="77"/>
      <c r="K591" s="77"/>
      <c r="L591" s="77"/>
      <c r="M591" s="77"/>
      <c r="N591" s="77"/>
      <c r="O591" s="80"/>
      <c r="P591" s="80"/>
    </row>
    <row r="592" spans="1:16">
      <c r="A592" s="77"/>
      <c r="B592" s="77"/>
      <c r="C592" s="77"/>
      <c r="D592" s="77"/>
      <c r="E592" s="77"/>
      <c r="F592" s="77"/>
      <c r="G592" s="77"/>
      <c r="H592" s="80"/>
      <c r="I592" s="77"/>
      <c r="J592" s="77"/>
      <c r="K592" s="77"/>
      <c r="L592" s="77"/>
      <c r="M592" s="77"/>
      <c r="N592" s="77"/>
      <c r="O592" s="80"/>
      <c r="P592" s="80"/>
    </row>
    <row r="593" spans="1:16">
      <c r="A593" s="77"/>
      <c r="B593" s="77"/>
      <c r="C593" s="77"/>
      <c r="D593" s="77"/>
      <c r="E593" s="77"/>
      <c r="F593" s="77"/>
      <c r="G593" s="77"/>
      <c r="H593" s="80"/>
      <c r="I593" s="77"/>
      <c r="J593" s="77"/>
      <c r="K593" s="77"/>
      <c r="L593" s="77"/>
      <c r="M593" s="77"/>
      <c r="N593" s="77"/>
      <c r="O593" s="80"/>
      <c r="P593" s="80"/>
    </row>
    <row r="594" spans="1:16">
      <c r="A594" s="77"/>
      <c r="B594" s="77"/>
      <c r="C594" s="77"/>
      <c r="D594" s="77"/>
      <c r="E594" s="77"/>
      <c r="F594" s="77"/>
      <c r="G594" s="77"/>
      <c r="H594" s="80"/>
      <c r="I594" s="77"/>
      <c r="J594" s="77"/>
      <c r="K594" s="77"/>
      <c r="L594" s="77"/>
      <c r="M594" s="77"/>
      <c r="N594" s="77"/>
      <c r="O594" s="80"/>
      <c r="P594" s="80"/>
    </row>
    <row r="595" spans="1:16">
      <c r="A595" s="77"/>
      <c r="B595" s="77"/>
      <c r="C595" s="77"/>
      <c r="D595" s="77"/>
      <c r="E595" s="77"/>
      <c r="F595" s="77"/>
      <c r="G595" s="77"/>
      <c r="H595" s="80"/>
      <c r="I595" s="77"/>
      <c r="J595" s="77"/>
      <c r="K595" s="77"/>
      <c r="L595" s="77"/>
      <c r="M595" s="77"/>
      <c r="N595" s="77"/>
      <c r="O595" s="80"/>
      <c r="P595" s="80"/>
    </row>
    <row r="596" spans="1:16">
      <c r="A596" s="77"/>
      <c r="B596" s="77"/>
      <c r="C596" s="77"/>
      <c r="D596" s="77"/>
      <c r="E596" s="77"/>
      <c r="F596" s="77"/>
      <c r="G596" s="77"/>
      <c r="H596" s="80"/>
      <c r="I596" s="77"/>
      <c r="J596" s="77"/>
      <c r="K596" s="77"/>
      <c r="L596" s="77"/>
      <c r="M596" s="77"/>
      <c r="N596" s="77"/>
      <c r="O596" s="80"/>
      <c r="P596" s="80"/>
    </row>
    <row r="597" spans="1:16">
      <c r="A597" s="77"/>
      <c r="B597" s="77"/>
      <c r="C597" s="77"/>
      <c r="D597" s="77"/>
      <c r="E597" s="77"/>
      <c r="F597" s="77"/>
      <c r="G597" s="77"/>
      <c r="H597" s="80"/>
      <c r="I597" s="77"/>
      <c r="J597" s="77"/>
      <c r="K597" s="77"/>
      <c r="L597" s="77"/>
      <c r="M597" s="77"/>
      <c r="N597" s="77"/>
      <c r="O597" s="80"/>
      <c r="P597" s="80"/>
    </row>
    <row r="598" spans="1:16">
      <c r="A598" s="77"/>
      <c r="B598" s="77"/>
      <c r="C598" s="77"/>
      <c r="D598" s="77"/>
      <c r="E598" s="77"/>
      <c r="F598" s="77"/>
      <c r="G598" s="77"/>
      <c r="H598" s="80"/>
      <c r="I598" s="77"/>
      <c r="J598" s="77"/>
      <c r="K598" s="77"/>
      <c r="L598" s="77"/>
      <c r="M598" s="77"/>
      <c r="N598" s="77"/>
      <c r="O598" s="80"/>
      <c r="P598" s="80"/>
    </row>
    <row r="599" spans="1:16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80"/>
      <c r="L599" s="77"/>
      <c r="M599" s="80"/>
      <c r="N599" s="77"/>
      <c r="O599" s="80"/>
      <c r="P599" s="80"/>
    </row>
    <row r="600" spans="1:16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80"/>
      <c r="P600" s="80"/>
    </row>
    <row r="601" spans="1:16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80"/>
      <c r="P601" s="80"/>
    </row>
    <row r="602" spans="1:16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80"/>
      <c r="P602" s="80"/>
    </row>
    <row r="603" spans="1:16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80"/>
      <c r="P603" s="80"/>
    </row>
    <row r="604" spans="1:16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80"/>
      <c r="P604" s="80"/>
    </row>
    <row r="605" spans="1:1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80"/>
      <c r="P605" s="80"/>
    </row>
    <row r="606" spans="1:1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80"/>
      <c r="P606" s="80"/>
    </row>
    <row r="607" spans="1:1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80"/>
      <c r="P607" s="80"/>
    </row>
    <row r="608" spans="1:1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80"/>
      <c r="P608" s="80"/>
    </row>
    <row r="609" spans="1:1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80"/>
      <c r="P609" s="80"/>
    </row>
    <row r="610" spans="1:1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80"/>
      <c r="P610" s="80"/>
    </row>
    <row r="611" spans="1:1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80"/>
      <c r="P611" s="80"/>
    </row>
    <row r="612" spans="1:1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80"/>
      <c r="P612" s="80"/>
    </row>
    <row r="613" spans="1:1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80"/>
      <c r="P613" s="80"/>
    </row>
    <row r="614" spans="1:1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80"/>
      <c r="P614" s="80"/>
    </row>
    <row r="615" spans="1:1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80"/>
      <c r="P615" s="80"/>
    </row>
    <row r="616" spans="1: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80"/>
      <c r="P616" s="80"/>
    </row>
    <row r="617" spans="1:1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80"/>
      <c r="P617" s="80"/>
    </row>
    <row r="618" spans="1:1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80"/>
      <c r="P618" s="80"/>
    </row>
    <row r="619" spans="1:1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80"/>
      <c r="P619" s="80"/>
    </row>
    <row r="620" spans="1:1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80"/>
      <c r="P620" s="80"/>
    </row>
    <row r="621" spans="1:1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80"/>
      <c r="P621" s="80"/>
    </row>
    <row r="622" spans="1:1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80"/>
      <c r="P622" s="80"/>
    </row>
    <row r="623" spans="1:1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80"/>
      <c r="P623" s="80"/>
    </row>
    <row r="624" spans="1:1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80"/>
      <c r="L624" s="77"/>
      <c r="M624" s="77"/>
      <c r="N624" s="77"/>
      <c r="O624" s="80"/>
      <c r="P624" s="80"/>
    </row>
    <row r="625" spans="1:1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80"/>
      <c r="P625" s="80"/>
    </row>
    <row r="626" spans="1:1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80"/>
      <c r="N626" s="77"/>
      <c r="O626" s="80"/>
      <c r="P626" s="80"/>
    </row>
    <row r="627" spans="1:1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80"/>
      <c r="P627" s="80"/>
    </row>
    <row r="628" spans="1:1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80"/>
      <c r="P628" s="80"/>
    </row>
    <row r="629" spans="1:1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80"/>
      <c r="M629" s="77"/>
      <c r="N629" s="77"/>
      <c r="O629" s="80"/>
      <c r="P629" s="80"/>
    </row>
    <row r="630" spans="1:1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80"/>
      <c r="P630" s="80"/>
    </row>
    <row r="631" spans="1:1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80"/>
      <c r="P631" s="80"/>
    </row>
    <row r="632" spans="1:1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80"/>
      <c r="P632" s="80"/>
    </row>
    <row r="633" spans="1:1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80"/>
      <c r="P633" s="80"/>
    </row>
    <row r="634" spans="1:1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80"/>
      <c r="P634" s="80"/>
    </row>
    <row r="635" spans="1:1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80"/>
      <c r="P635" s="80"/>
    </row>
    <row r="636" spans="1:1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80"/>
      <c r="P636" s="80"/>
    </row>
    <row r="637" spans="1:1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80"/>
      <c r="P637" s="80"/>
    </row>
    <row r="638" spans="1:1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80"/>
      <c r="P638" s="80"/>
    </row>
    <row r="639" spans="1:1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80"/>
      <c r="P639" s="80"/>
    </row>
    <row r="640" spans="1:1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80"/>
      <c r="P640" s="80"/>
    </row>
    <row r="641" spans="1:1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80"/>
      <c r="P641" s="80"/>
    </row>
    <row r="642" spans="1:1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80"/>
      <c r="P642" s="80"/>
    </row>
    <row r="643" spans="1:1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80"/>
      <c r="P643" s="80"/>
    </row>
    <row r="644" spans="1:1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80"/>
      <c r="P644" s="80"/>
    </row>
    <row r="645" spans="1:1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80"/>
      <c r="P645" s="80"/>
    </row>
    <row r="646" spans="1:1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80"/>
      <c r="P646" s="80"/>
    </row>
    <row r="647" spans="1:1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80"/>
      <c r="P647" s="80"/>
    </row>
    <row r="648" spans="1:1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80"/>
      <c r="P648" s="80"/>
    </row>
    <row r="649" spans="1:1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80"/>
      <c r="P649" s="80"/>
    </row>
    <row r="650" spans="1:1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80"/>
      <c r="P650" s="80"/>
    </row>
    <row r="651" spans="1:1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80"/>
      <c r="P651" s="80"/>
    </row>
    <row r="652" spans="1:1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80"/>
      <c r="P652" s="80"/>
    </row>
    <row r="653" spans="1:1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80"/>
      <c r="P653" s="80"/>
    </row>
    <row r="654" spans="1:1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80"/>
      <c r="P654" s="80"/>
    </row>
    <row r="655" spans="1:1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80"/>
      <c r="P655" s="80"/>
    </row>
    <row r="656" spans="1:1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80"/>
      <c r="P656" s="80"/>
    </row>
    <row r="657" spans="1:1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80"/>
      <c r="P657" s="80"/>
    </row>
    <row r="658" spans="1:1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80"/>
      <c r="P658" s="80"/>
    </row>
    <row r="659" spans="1:1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80"/>
      <c r="N659" s="77"/>
      <c r="O659" s="80"/>
      <c r="P659" s="80"/>
    </row>
    <row r="660" spans="1:16">
      <c r="A660" s="77"/>
      <c r="B660" s="77"/>
      <c r="C660" s="77"/>
      <c r="D660" s="80"/>
      <c r="E660" s="80"/>
      <c r="F660" s="77"/>
      <c r="G660" s="80"/>
      <c r="H660" s="77"/>
      <c r="I660" s="80"/>
      <c r="J660" s="77"/>
      <c r="K660" s="77"/>
      <c r="L660" s="77"/>
      <c r="M660" s="77"/>
      <c r="N660" s="77"/>
      <c r="O660" s="80"/>
      <c r="P660" s="80"/>
    </row>
    <row r="661" spans="1:16">
      <c r="A661" s="77"/>
      <c r="B661" s="77"/>
      <c r="C661" s="77"/>
      <c r="D661" s="80"/>
      <c r="E661" s="80"/>
      <c r="F661" s="77"/>
      <c r="G661" s="80"/>
      <c r="H661" s="77"/>
      <c r="I661" s="80"/>
      <c r="J661" s="77"/>
      <c r="K661" s="77"/>
      <c r="L661" s="77"/>
      <c r="M661" s="77"/>
      <c r="N661" s="77"/>
      <c r="O661" s="80"/>
      <c r="P661" s="80"/>
    </row>
    <row r="662" spans="1:16">
      <c r="A662" s="77"/>
      <c r="B662" s="77"/>
      <c r="C662" s="77"/>
      <c r="D662" s="80"/>
      <c r="E662" s="80"/>
      <c r="F662" s="77"/>
      <c r="G662" s="80"/>
      <c r="H662" s="77"/>
      <c r="I662" s="80"/>
      <c r="J662" s="77"/>
      <c r="K662" s="77"/>
      <c r="L662" s="77"/>
      <c r="M662" s="77"/>
      <c r="N662" s="77"/>
      <c r="O662" s="80"/>
      <c r="P662" s="80"/>
    </row>
    <row r="663" spans="1:16">
      <c r="A663" s="77"/>
      <c r="B663" s="77"/>
      <c r="C663" s="77"/>
      <c r="D663" s="80"/>
      <c r="E663" s="80"/>
      <c r="F663" s="77"/>
      <c r="G663" s="80"/>
      <c r="H663" s="77"/>
      <c r="I663" s="80"/>
      <c r="J663" s="77"/>
      <c r="K663" s="77"/>
      <c r="L663" s="77"/>
      <c r="M663" s="77"/>
      <c r="N663" s="77"/>
      <c r="O663" s="80"/>
      <c r="P663" s="80"/>
    </row>
    <row r="664" spans="1:16">
      <c r="A664" s="77"/>
      <c r="B664" s="77"/>
      <c r="C664" s="77"/>
      <c r="D664" s="80"/>
      <c r="E664" s="80"/>
      <c r="F664" s="77"/>
      <c r="G664" s="80"/>
      <c r="H664" s="77"/>
      <c r="I664" s="80"/>
      <c r="J664" s="77"/>
      <c r="K664" s="77"/>
      <c r="L664" s="77"/>
      <c r="M664" s="77"/>
      <c r="N664" s="77"/>
      <c r="O664" s="80"/>
      <c r="P664" s="80"/>
    </row>
    <row r="665" spans="1:16">
      <c r="A665" s="77"/>
      <c r="B665" s="77"/>
      <c r="C665" s="77"/>
      <c r="D665" s="80"/>
      <c r="E665" s="80"/>
      <c r="F665" s="77"/>
      <c r="G665" s="80"/>
      <c r="H665" s="77"/>
      <c r="I665" s="80"/>
      <c r="J665" s="77"/>
      <c r="K665" s="77"/>
      <c r="L665" s="77"/>
      <c r="M665" s="77"/>
      <c r="N665" s="77"/>
      <c r="O665" s="80"/>
      <c r="P665" s="80"/>
    </row>
    <row r="666" spans="1:16">
      <c r="A666" s="77"/>
      <c r="B666" s="77"/>
      <c r="C666" s="77"/>
      <c r="D666" s="80"/>
      <c r="E666" s="80"/>
      <c r="F666" s="77"/>
      <c r="G666" s="80"/>
      <c r="H666" s="77"/>
      <c r="I666" s="80"/>
      <c r="J666" s="77"/>
      <c r="K666" s="77"/>
      <c r="L666" s="77"/>
      <c r="M666" s="77"/>
      <c r="N666" s="77"/>
      <c r="O666" s="80"/>
      <c r="P666" s="80"/>
    </row>
    <row r="667" spans="1:16">
      <c r="A667" s="77"/>
      <c r="B667" s="77"/>
      <c r="C667" s="77"/>
      <c r="D667" s="80"/>
      <c r="E667" s="80"/>
      <c r="F667" s="77"/>
      <c r="G667" s="80"/>
      <c r="H667" s="77"/>
      <c r="I667" s="80"/>
      <c r="J667" s="77"/>
      <c r="K667" s="77"/>
      <c r="L667" s="77"/>
      <c r="M667" s="77"/>
      <c r="N667" s="77"/>
      <c r="O667" s="80"/>
      <c r="P667" s="80"/>
    </row>
    <row r="668" spans="1:16">
      <c r="A668" s="77"/>
      <c r="B668" s="77"/>
      <c r="C668" s="77"/>
      <c r="D668" s="80"/>
      <c r="E668" s="80"/>
      <c r="F668" s="77"/>
      <c r="G668" s="80"/>
      <c r="H668" s="77"/>
      <c r="I668" s="80"/>
      <c r="J668" s="77"/>
      <c r="K668" s="77"/>
      <c r="L668" s="77"/>
      <c r="M668" s="77"/>
      <c r="N668" s="77"/>
      <c r="O668" s="80"/>
      <c r="P668" s="80"/>
    </row>
    <row r="669" spans="1:16">
      <c r="A669" s="77"/>
      <c r="B669" s="77"/>
      <c r="C669" s="77"/>
      <c r="D669" s="80"/>
      <c r="E669" s="80"/>
      <c r="F669" s="77"/>
      <c r="G669" s="80"/>
      <c r="H669" s="77"/>
      <c r="I669" s="80"/>
      <c r="J669" s="77"/>
      <c r="K669" s="77"/>
      <c r="L669" s="77"/>
      <c r="M669" s="77"/>
      <c r="N669" s="77"/>
      <c r="O669" s="80"/>
      <c r="P669" s="80"/>
    </row>
    <row r="670" spans="1:16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80"/>
      <c r="L670" s="77"/>
      <c r="M670" s="77"/>
      <c r="N670" s="77"/>
      <c r="O670" s="80"/>
      <c r="P670" s="80"/>
    </row>
    <row r="671" spans="1:16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80"/>
      <c r="L671" s="77"/>
      <c r="M671" s="77"/>
      <c r="N671" s="77"/>
      <c r="O671" s="80"/>
      <c r="P671" s="80"/>
    </row>
    <row r="672" spans="1:16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80"/>
      <c r="P672" s="80"/>
    </row>
    <row r="673" spans="1:16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80"/>
      <c r="P673" s="80"/>
    </row>
    <row r="674" spans="1:16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80"/>
      <c r="P674" s="80"/>
    </row>
    <row r="675" spans="1:16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80"/>
      <c r="P675" s="80"/>
    </row>
    <row r="676" spans="1:1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80"/>
      <c r="P676" s="80"/>
    </row>
    <row r="677" spans="1:16">
      <c r="A677" s="77"/>
      <c r="B677" s="77"/>
      <c r="C677" s="77"/>
      <c r="D677" s="77"/>
      <c r="E677" s="77"/>
      <c r="F677" s="77"/>
      <c r="G677" s="77"/>
      <c r="H677" s="80"/>
      <c r="I677" s="77"/>
      <c r="J677" s="77"/>
      <c r="K677" s="77"/>
      <c r="L677" s="77"/>
      <c r="M677" s="77"/>
      <c r="N677" s="77"/>
      <c r="O677" s="80"/>
      <c r="P677" s="80"/>
    </row>
    <row r="678" spans="1:16">
      <c r="A678" s="77"/>
      <c r="B678" s="77"/>
      <c r="C678" s="77"/>
      <c r="D678" s="77"/>
      <c r="E678" s="77"/>
      <c r="F678" s="77"/>
      <c r="G678" s="77"/>
      <c r="H678" s="77"/>
      <c r="I678" s="77"/>
      <c r="J678" s="80"/>
      <c r="K678" s="77"/>
      <c r="L678" s="77"/>
      <c r="M678" s="77"/>
      <c r="N678" s="77"/>
      <c r="O678" s="80"/>
      <c r="P678" s="80"/>
    </row>
    <row r="679" spans="1:16">
      <c r="A679" s="77"/>
      <c r="B679" s="77"/>
      <c r="C679" s="77"/>
      <c r="D679" s="77"/>
      <c r="E679" s="77"/>
      <c r="F679" s="77"/>
      <c r="G679" s="77"/>
      <c r="H679" s="77"/>
      <c r="I679" s="77"/>
      <c r="J679" s="80"/>
      <c r="K679" s="77"/>
      <c r="L679" s="77"/>
      <c r="M679" s="77"/>
      <c r="N679" s="77"/>
      <c r="O679" s="80"/>
      <c r="P679" s="80"/>
    </row>
    <row r="680" spans="1:16">
      <c r="A680" s="77"/>
      <c r="B680" s="77"/>
      <c r="C680" s="77"/>
      <c r="D680" s="77"/>
      <c r="E680" s="77"/>
      <c r="F680" s="77"/>
      <c r="G680" s="77"/>
      <c r="H680" s="77"/>
      <c r="I680" s="77"/>
      <c r="J680" s="80"/>
      <c r="K680" s="77"/>
      <c r="L680" s="77"/>
      <c r="M680" s="77"/>
      <c r="N680" s="77"/>
      <c r="O680" s="80"/>
      <c r="P680" s="80"/>
    </row>
    <row r="681" spans="1:1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80"/>
      <c r="P681" s="80"/>
    </row>
    <row r="682" spans="1:1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80"/>
      <c r="P682" s="80"/>
    </row>
    <row r="683" spans="1:16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80"/>
      <c r="P683" s="80"/>
    </row>
    <row r="684" spans="1:16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80"/>
      <c r="P684" s="80"/>
    </row>
    <row r="685" spans="1:16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80"/>
      <c r="P685" s="80"/>
    </row>
    <row r="686" spans="1:1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80"/>
      <c r="P686" s="80"/>
    </row>
    <row r="687" spans="1:1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80"/>
      <c r="P687" s="80"/>
    </row>
    <row r="688" spans="1:16">
      <c r="A688" s="77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77"/>
      <c r="P688" s="77"/>
    </row>
  </sheetData>
  <mergeCells count="250">
    <mergeCell ref="A225:C225"/>
    <mergeCell ref="A226:C226"/>
    <mergeCell ref="A228:B228"/>
    <mergeCell ref="A229:C229"/>
    <mergeCell ref="A230:B230"/>
    <mergeCell ref="A231:B231"/>
    <mergeCell ref="A232:C232"/>
    <mergeCell ref="A214:C214"/>
    <mergeCell ref="A215:B215"/>
    <mergeCell ref="A216:B216"/>
    <mergeCell ref="A218:C218"/>
    <mergeCell ref="A219:C219"/>
    <mergeCell ref="A220:C220"/>
    <mergeCell ref="A221:B221"/>
    <mergeCell ref="A222:B222"/>
    <mergeCell ref="A224:B224"/>
    <mergeCell ref="A199:B199"/>
    <mergeCell ref="A200:B200"/>
    <mergeCell ref="A202:B202"/>
    <mergeCell ref="A203:B203"/>
    <mergeCell ref="A204:B204"/>
    <mergeCell ref="A205:B205"/>
    <mergeCell ref="A206:B206"/>
    <mergeCell ref="A207:C207"/>
    <mergeCell ref="A208:C208"/>
    <mergeCell ref="A188:B188"/>
    <mergeCell ref="A189:C189"/>
    <mergeCell ref="A191:B191"/>
    <mergeCell ref="A193:B193"/>
    <mergeCell ref="A194:B194"/>
    <mergeCell ref="A195:B195"/>
    <mergeCell ref="A196:B196"/>
    <mergeCell ref="A197:B197"/>
    <mergeCell ref="A198:B198"/>
    <mergeCell ref="A284:B284"/>
    <mergeCell ref="A285:B285"/>
    <mergeCell ref="A286:B286"/>
    <mergeCell ref="A287:D287"/>
    <mergeCell ref="A288:B288"/>
    <mergeCell ref="A276:B276"/>
    <mergeCell ref="A277:B277"/>
    <mergeCell ref="A278:B278"/>
    <mergeCell ref="A279:B279"/>
    <mergeCell ref="A280:B280"/>
    <mergeCell ref="A281:B281"/>
    <mergeCell ref="A283:B283"/>
    <mergeCell ref="A267:B267"/>
    <mergeCell ref="A268:B268"/>
    <mergeCell ref="A269:C269"/>
    <mergeCell ref="A270:C270"/>
    <mergeCell ref="A271:C271"/>
    <mergeCell ref="A272:B272"/>
    <mergeCell ref="A273:B273"/>
    <mergeCell ref="A274:B274"/>
    <mergeCell ref="A275:B275"/>
    <mergeCell ref="A258:B258"/>
    <mergeCell ref="A259:B259"/>
    <mergeCell ref="A260:B260"/>
    <mergeCell ref="A261:B261"/>
    <mergeCell ref="A262:B262"/>
    <mergeCell ref="A263:B263"/>
    <mergeCell ref="A264:B264"/>
    <mergeCell ref="A265:C265"/>
    <mergeCell ref="A266:B266"/>
    <mergeCell ref="A249:C249"/>
    <mergeCell ref="A250:B250"/>
    <mergeCell ref="A251:B251"/>
    <mergeCell ref="A252:B252"/>
    <mergeCell ref="A253:B253"/>
    <mergeCell ref="A254:B254"/>
    <mergeCell ref="A255:C255"/>
    <mergeCell ref="A256:B256"/>
    <mergeCell ref="A257:B257"/>
    <mergeCell ref="A239:B239"/>
    <mergeCell ref="A240:B240"/>
    <mergeCell ref="A241:B241"/>
    <mergeCell ref="A242:B242"/>
    <mergeCell ref="A243:C243"/>
    <mergeCell ref="A244:B244"/>
    <mergeCell ref="A245:B245"/>
    <mergeCell ref="A247:C247"/>
    <mergeCell ref="A248:B248"/>
    <mergeCell ref="A169:B169"/>
    <mergeCell ref="A170:B170"/>
    <mergeCell ref="A171:C171"/>
    <mergeCell ref="A233:B233"/>
    <mergeCell ref="A234:B234"/>
    <mergeCell ref="A235:B235"/>
    <mergeCell ref="A236:B236"/>
    <mergeCell ref="A237:B237"/>
    <mergeCell ref="A238:B238"/>
    <mergeCell ref="A172:B172"/>
    <mergeCell ref="A173:B173"/>
    <mergeCell ref="A174:C174"/>
    <mergeCell ref="A175:B175"/>
    <mergeCell ref="A176:B176"/>
    <mergeCell ref="A178:B178"/>
    <mergeCell ref="A179:B179"/>
    <mergeCell ref="A180:B180"/>
    <mergeCell ref="A181:C181"/>
    <mergeCell ref="A182:B182"/>
    <mergeCell ref="A183:B183"/>
    <mergeCell ref="A184:B184"/>
    <mergeCell ref="A185:C185"/>
    <mergeCell ref="A186:B186"/>
    <mergeCell ref="A187:B187"/>
    <mergeCell ref="A160:C160"/>
    <mergeCell ref="A161:B161"/>
    <mergeCell ref="A162:C162"/>
    <mergeCell ref="A163:B163"/>
    <mergeCell ref="A164:B164"/>
    <mergeCell ref="A165:B165"/>
    <mergeCell ref="A166:B166"/>
    <mergeCell ref="A167:C167"/>
    <mergeCell ref="A168:B168"/>
    <mergeCell ref="A150:B150"/>
    <mergeCell ref="A151:B151"/>
    <mergeCell ref="A152:B152"/>
    <mergeCell ref="A153:B153"/>
    <mergeCell ref="A154:C154"/>
    <mergeCell ref="A155:B155"/>
    <mergeCell ref="A156:C156"/>
    <mergeCell ref="A158:B158"/>
    <mergeCell ref="A159:B159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26:C126"/>
    <mergeCell ref="A127:B127"/>
    <mergeCell ref="A131:B131"/>
    <mergeCell ref="A132:B132"/>
    <mergeCell ref="A133:B133"/>
    <mergeCell ref="A134:B134"/>
    <mergeCell ref="A136:C136"/>
    <mergeCell ref="A138:B138"/>
    <mergeCell ref="A140:B140"/>
    <mergeCell ref="A113:B113"/>
    <mergeCell ref="A115:B115"/>
    <mergeCell ref="A116:C116"/>
    <mergeCell ref="A117:B117"/>
    <mergeCell ref="A118:B118"/>
    <mergeCell ref="A119:B119"/>
    <mergeCell ref="A120:B120"/>
    <mergeCell ref="A121:C121"/>
    <mergeCell ref="A125:B125"/>
    <mergeCell ref="A99:C99"/>
    <mergeCell ref="A102:B102"/>
    <mergeCell ref="A105:B105"/>
    <mergeCell ref="A107:B107"/>
    <mergeCell ref="A108:C108"/>
    <mergeCell ref="A109:C109"/>
    <mergeCell ref="A110:C110"/>
    <mergeCell ref="A111:B111"/>
    <mergeCell ref="A112:C112"/>
    <mergeCell ref="A90:D90"/>
    <mergeCell ref="A91:D91"/>
    <mergeCell ref="A92:C92"/>
    <mergeCell ref="A93:B93"/>
    <mergeCell ref="A94:D94"/>
    <mergeCell ref="A95:D95"/>
    <mergeCell ref="A96:B96"/>
    <mergeCell ref="A97:B97"/>
    <mergeCell ref="A98:B98"/>
    <mergeCell ref="A80:B80"/>
    <mergeCell ref="A81:C81"/>
    <mergeCell ref="A82:C82"/>
    <mergeCell ref="A83:C83"/>
    <mergeCell ref="A84:C84"/>
    <mergeCell ref="A85:C85"/>
    <mergeCell ref="A87:B87"/>
    <mergeCell ref="A88:B88"/>
    <mergeCell ref="A89:C89"/>
    <mergeCell ref="A70:B70"/>
    <mergeCell ref="A71:C71"/>
    <mergeCell ref="A72:B72"/>
    <mergeCell ref="A74:C74"/>
    <mergeCell ref="A75:B75"/>
    <mergeCell ref="A76:C76"/>
    <mergeCell ref="A77:C77"/>
    <mergeCell ref="A78:B78"/>
    <mergeCell ref="A79:B79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51:B51"/>
    <mergeCell ref="A52:B52"/>
    <mergeCell ref="A53:B53"/>
    <mergeCell ref="A54:B54"/>
    <mergeCell ref="A55:B55"/>
    <mergeCell ref="A57:B57"/>
    <mergeCell ref="A58:B58"/>
    <mergeCell ref="A59:B59"/>
    <mergeCell ref="A60:B60"/>
    <mergeCell ref="A40:B40"/>
    <mergeCell ref="A42:B42"/>
    <mergeCell ref="A43:B43"/>
    <mergeCell ref="A44:B44"/>
    <mergeCell ref="A45:B45"/>
    <mergeCell ref="A46:B46"/>
    <mergeCell ref="A47:B47"/>
    <mergeCell ref="A49:B49"/>
    <mergeCell ref="A50:B50"/>
    <mergeCell ref="A29:B29"/>
    <mergeCell ref="A30:B30"/>
    <mergeCell ref="A32:B32"/>
    <mergeCell ref="A33:B33"/>
    <mergeCell ref="A34:B34"/>
    <mergeCell ref="A35:B35"/>
    <mergeCell ref="A37:B37"/>
    <mergeCell ref="A38:B38"/>
    <mergeCell ref="A39:C39"/>
    <mergeCell ref="A20:E20"/>
    <mergeCell ref="A21:B21"/>
    <mergeCell ref="A22:B22"/>
    <mergeCell ref="A23:B23"/>
    <mergeCell ref="A24:B24"/>
    <mergeCell ref="A25:B25"/>
    <mergeCell ref="A26:B26"/>
    <mergeCell ref="A27:B27"/>
    <mergeCell ref="A28:B28"/>
    <mergeCell ref="A11:C11"/>
    <mergeCell ref="A12:B12"/>
    <mergeCell ref="A13:B13"/>
    <mergeCell ref="A14:C14"/>
    <mergeCell ref="A15:C15"/>
    <mergeCell ref="A16:B16"/>
    <mergeCell ref="A17:B17"/>
    <mergeCell ref="A18:B18"/>
    <mergeCell ref="A19:B19"/>
    <mergeCell ref="A2:F2"/>
    <mergeCell ref="A3:F3"/>
    <mergeCell ref="A4:C4"/>
    <mergeCell ref="A5:C5"/>
    <mergeCell ref="A6:B6"/>
    <mergeCell ref="A7:B7"/>
    <mergeCell ref="A8:B8"/>
    <mergeCell ref="A9:B9"/>
    <mergeCell ref="A10:B10"/>
  </mergeCells>
  <phoneticPr fontId="37" type="noConversion"/>
  <hyperlinks>
    <hyperlink ref="A2" r:id="rId1" xr:uid="{00000000-0004-0000-0F00-000000000000}"/>
    <hyperlink ref="A3" r:id="rId2" xr:uid="{00000000-0004-0000-0F00-000001000000}"/>
    <hyperlink ref="A4" r:id="rId3" xr:uid="{00000000-0004-0000-0F00-000002000000}"/>
    <hyperlink ref="A5" r:id="rId4" xr:uid="{00000000-0004-0000-0F00-000003000000}"/>
    <hyperlink ref="A6" r:id="rId5" xr:uid="{00000000-0004-0000-0F00-000004000000}"/>
    <hyperlink ref="A7" r:id="rId6" xr:uid="{00000000-0004-0000-0F00-000005000000}"/>
    <hyperlink ref="A8" r:id="rId7" xr:uid="{00000000-0004-0000-0F00-000006000000}"/>
    <hyperlink ref="A9" r:id="rId8" xr:uid="{00000000-0004-0000-0F00-000007000000}"/>
    <hyperlink ref="A10" r:id="rId9" xr:uid="{00000000-0004-0000-0F00-000008000000}"/>
    <hyperlink ref="A11" r:id="rId10" xr:uid="{00000000-0004-0000-0F00-000009000000}"/>
    <hyperlink ref="A12" r:id="rId11" xr:uid="{00000000-0004-0000-0F00-00000A000000}"/>
    <hyperlink ref="A13" r:id="rId12" xr:uid="{00000000-0004-0000-0F00-00000B000000}"/>
    <hyperlink ref="A14" r:id="rId13" xr:uid="{00000000-0004-0000-0F00-00000C000000}"/>
    <hyperlink ref="A15" r:id="rId14" xr:uid="{00000000-0004-0000-0F00-00000D000000}"/>
    <hyperlink ref="A16" r:id="rId15" xr:uid="{00000000-0004-0000-0F00-00000E000000}"/>
    <hyperlink ref="A17" r:id="rId16" xr:uid="{00000000-0004-0000-0F00-00000F000000}"/>
    <hyperlink ref="A18" r:id="rId17" xr:uid="{00000000-0004-0000-0F00-000010000000}"/>
    <hyperlink ref="A19" r:id="rId18" xr:uid="{00000000-0004-0000-0F00-000011000000}"/>
    <hyperlink ref="A20" r:id="rId19" xr:uid="{00000000-0004-0000-0F00-000012000000}"/>
    <hyperlink ref="A21" r:id="rId20" xr:uid="{00000000-0004-0000-0F00-000013000000}"/>
    <hyperlink ref="A22" r:id="rId21" xr:uid="{00000000-0004-0000-0F00-000014000000}"/>
    <hyperlink ref="A23" r:id="rId22" xr:uid="{00000000-0004-0000-0F00-000015000000}"/>
    <hyperlink ref="A24" r:id="rId23" xr:uid="{00000000-0004-0000-0F00-000016000000}"/>
    <hyperlink ref="A25" r:id="rId24" xr:uid="{00000000-0004-0000-0F00-000017000000}"/>
    <hyperlink ref="A26" r:id="rId25" xr:uid="{00000000-0004-0000-0F00-000018000000}"/>
    <hyperlink ref="A27" r:id="rId26" xr:uid="{00000000-0004-0000-0F00-000019000000}"/>
    <hyperlink ref="A28" r:id="rId27" xr:uid="{00000000-0004-0000-0F00-00001A000000}"/>
    <hyperlink ref="A29" r:id="rId28" xr:uid="{00000000-0004-0000-0F00-00001B000000}"/>
    <hyperlink ref="A30" r:id="rId29" xr:uid="{00000000-0004-0000-0F00-00001C000000}"/>
    <hyperlink ref="A31" r:id="rId30" xr:uid="{00000000-0004-0000-0F00-00001D000000}"/>
    <hyperlink ref="A32" r:id="rId31" xr:uid="{00000000-0004-0000-0F00-00001E000000}"/>
    <hyperlink ref="A33" r:id="rId32" xr:uid="{00000000-0004-0000-0F00-00001F000000}"/>
    <hyperlink ref="A34" r:id="rId33" xr:uid="{00000000-0004-0000-0F00-000020000000}"/>
    <hyperlink ref="A35" r:id="rId34" xr:uid="{00000000-0004-0000-0F00-000021000000}"/>
    <hyperlink ref="A36" r:id="rId35" xr:uid="{00000000-0004-0000-0F00-000022000000}"/>
    <hyperlink ref="A37" r:id="rId36" xr:uid="{00000000-0004-0000-0F00-000023000000}"/>
    <hyperlink ref="A38" r:id="rId37" xr:uid="{00000000-0004-0000-0F00-000024000000}"/>
    <hyperlink ref="A39" r:id="rId38" xr:uid="{00000000-0004-0000-0F00-000025000000}"/>
    <hyperlink ref="A40" r:id="rId39" xr:uid="{00000000-0004-0000-0F00-000026000000}"/>
    <hyperlink ref="A41" r:id="rId40" xr:uid="{00000000-0004-0000-0F00-000027000000}"/>
    <hyperlink ref="A42" r:id="rId41" xr:uid="{00000000-0004-0000-0F00-000028000000}"/>
    <hyperlink ref="A43" r:id="rId42" xr:uid="{00000000-0004-0000-0F00-000029000000}"/>
    <hyperlink ref="A44" r:id="rId43" xr:uid="{00000000-0004-0000-0F00-00002A000000}"/>
    <hyperlink ref="A45" r:id="rId44" xr:uid="{00000000-0004-0000-0F00-00002B000000}"/>
    <hyperlink ref="A46" r:id="rId45" xr:uid="{00000000-0004-0000-0F00-00002C000000}"/>
    <hyperlink ref="A47" r:id="rId46" xr:uid="{00000000-0004-0000-0F00-00002D000000}"/>
    <hyperlink ref="A48" r:id="rId47" xr:uid="{00000000-0004-0000-0F00-00002E000000}"/>
    <hyperlink ref="A49" r:id="rId48" xr:uid="{00000000-0004-0000-0F00-00002F000000}"/>
    <hyperlink ref="A50" r:id="rId49" xr:uid="{00000000-0004-0000-0F00-000030000000}"/>
    <hyperlink ref="A51" r:id="rId50" xr:uid="{00000000-0004-0000-0F00-000031000000}"/>
    <hyperlink ref="A52" r:id="rId51" xr:uid="{00000000-0004-0000-0F00-000032000000}"/>
    <hyperlink ref="A53" r:id="rId52" xr:uid="{00000000-0004-0000-0F00-000033000000}"/>
    <hyperlink ref="A54" r:id="rId53" xr:uid="{00000000-0004-0000-0F00-000034000000}"/>
    <hyperlink ref="A55" r:id="rId54" xr:uid="{00000000-0004-0000-0F00-000035000000}"/>
    <hyperlink ref="A56" r:id="rId55" xr:uid="{00000000-0004-0000-0F00-000036000000}"/>
    <hyperlink ref="A57" r:id="rId56" xr:uid="{00000000-0004-0000-0F00-000037000000}"/>
    <hyperlink ref="A58" r:id="rId57" xr:uid="{00000000-0004-0000-0F00-000038000000}"/>
    <hyperlink ref="A59" r:id="rId58" xr:uid="{00000000-0004-0000-0F00-000039000000}"/>
    <hyperlink ref="A60" r:id="rId59" xr:uid="{00000000-0004-0000-0F00-00003A000000}"/>
    <hyperlink ref="A61" r:id="rId60" xr:uid="{00000000-0004-0000-0F00-00003B000000}"/>
    <hyperlink ref="A62" r:id="rId61" xr:uid="{00000000-0004-0000-0F00-00003C000000}"/>
    <hyperlink ref="A63" r:id="rId62" xr:uid="{00000000-0004-0000-0F00-00003D000000}"/>
    <hyperlink ref="A64" r:id="rId63" xr:uid="{00000000-0004-0000-0F00-00003E000000}"/>
    <hyperlink ref="A65" r:id="rId64" xr:uid="{00000000-0004-0000-0F00-00003F000000}"/>
    <hyperlink ref="A66" r:id="rId65" xr:uid="{00000000-0004-0000-0F00-000040000000}"/>
    <hyperlink ref="A67" r:id="rId66" xr:uid="{00000000-0004-0000-0F00-000041000000}"/>
    <hyperlink ref="A68" r:id="rId67" xr:uid="{00000000-0004-0000-0F00-000042000000}"/>
    <hyperlink ref="A69" r:id="rId68" xr:uid="{00000000-0004-0000-0F00-000043000000}"/>
    <hyperlink ref="A70" r:id="rId69" xr:uid="{00000000-0004-0000-0F00-000044000000}"/>
    <hyperlink ref="A71" r:id="rId70" xr:uid="{00000000-0004-0000-0F00-000045000000}"/>
    <hyperlink ref="A72" r:id="rId71" xr:uid="{00000000-0004-0000-0F00-000046000000}"/>
    <hyperlink ref="A73" r:id="rId72" xr:uid="{00000000-0004-0000-0F00-000047000000}"/>
    <hyperlink ref="A74" r:id="rId73" xr:uid="{00000000-0004-0000-0F00-000048000000}"/>
    <hyperlink ref="A75" r:id="rId74" xr:uid="{00000000-0004-0000-0F00-000049000000}"/>
    <hyperlink ref="A76" r:id="rId75" xr:uid="{00000000-0004-0000-0F00-00004A000000}"/>
    <hyperlink ref="A77" r:id="rId76" xr:uid="{00000000-0004-0000-0F00-00004B000000}"/>
    <hyperlink ref="A78" r:id="rId77" xr:uid="{00000000-0004-0000-0F00-00004C000000}"/>
    <hyperlink ref="A79" r:id="rId78" xr:uid="{00000000-0004-0000-0F00-00004D000000}"/>
    <hyperlink ref="A80" r:id="rId79" xr:uid="{00000000-0004-0000-0F00-00004E000000}"/>
    <hyperlink ref="A81" r:id="rId80" xr:uid="{00000000-0004-0000-0F00-00004F000000}"/>
    <hyperlink ref="A82" r:id="rId81" xr:uid="{00000000-0004-0000-0F00-000050000000}"/>
    <hyperlink ref="A83" r:id="rId82" xr:uid="{00000000-0004-0000-0F00-000051000000}"/>
    <hyperlink ref="A84" r:id="rId83" xr:uid="{00000000-0004-0000-0F00-000052000000}"/>
    <hyperlink ref="A85" r:id="rId84" xr:uid="{00000000-0004-0000-0F00-000053000000}"/>
    <hyperlink ref="A87" r:id="rId85" xr:uid="{00000000-0004-0000-0F00-000054000000}"/>
    <hyperlink ref="A88" r:id="rId86" xr:uid="{00000000-0004-0000-0F00-000055000000}"/>
    <hyperlink ref="A89" r:id="rId87" xr:uid="{00000000-0004-0000-0F00-000056000000}"/>
    <hyperlink ref="A90" r:id="rId88" xr:uid="{00000000-0004-0000-0F00-000057000000}"/>
    <hyperlink ref="A91" r:id="rId89" xr:uid="{00000000-0004-0000-0F00-000058000000}"/>
    <hyperlink ref="A92" r:id="rId90" xr:uid="{00000000-0004-0000-0F00-000059000000}"/>
    <hyperlink ref="A93" r:id="rId91" xr:uid="{00000000-0004-0000-0F00-00005A000000}"/>
    <hyperlink ref="A94" r:id="rId92" xr:uid="{00000000-0004-0000-0F00-00005B000000}"/>
    <hyperlink ref="A96" r:id="rId93" xr:uid="{00000000-0004-0000-0F00-00005C000000}"/>
    <hyperlink ref="A97" r:id="rId94" xr:uid="{00000000-0004-0000-0F00-00005D000000}"/>
    <hyperlink ref="A98" r:id="rId95" xr:uid="{00000000-0004-0000-0F00-00005E000000}"/>
    <hyperlink ref="A99" r:id="rId96" xr:uid="{00000000-0004-0000-0F00-00005F000000}"/>
    <hyperlink ref="A100" r:id="rId97" xr:uid="{00000000-0004-0000-0F00-000060000000}"/>
    <hyperlink ref="A101" r:id="rId98" xr:uid="{00000000-0004-0000-0F00-000061000000}"/>
    <hyperlink ref="A102" r:id="rId99" xr:uid="{00000000-0004-0000-0F00-000062000000}"/>
    <hyperlink ref="A103" r:id="rId100" xr:uid="{00000000-0004-0000-0F00-000063000000}"/>
    <hyperlink ref="A104" r:id="rId101" xr:uid="{00000000-0004-0000-0F00-000064000000}"/>
    <hyperlink ref="A105" r:id="rId102" xr:uid="{00000000-0004-0000-0F00-000065000000}"/>
    <hyperlink ref="A106" r:id="rId103" xr:uid="{00000000-0004-0000-0F00-000066000000}"/>
    <hyperlink ref="A107" r:id="rId104" xr:uid="{00000000-0004-0000-0F00-000067000000}"/>
    <hyperlink ref="A108" r:id="rId105" xr:uid="{00000000-0004-0000-0F00-000068000000}"/>
    <hyperlink ref="A109" r:id="rId106" xr:uid="{00000000-0004-0000-0F00-000069000000}"/>
    <hyperlink ref="A110" r:id="rId107" xr:uid="{00000000-0004-0000-0F00-00006A000000}"/>
    <hyperlink ref="A111" r:id="rId108" xr:uid="{00000000-0004-0000-0F00-00006B000000}"/>
    <hyperlink ref="A112" r:id="rId109" xr:uid="{00000000-0004-0000-0F00-00006C000000}"/>
    <hyperlink ref="A113" r:id="rId110" xr:uid="{00000000-0004-0000-0F00-00006D000000}"/>
    <hyperlink ref="A114" r:id="rId111" xr:uid="{00000000-0004-0000-0F00-00006E000000}"/>
    <hyperlink ref="A115" r:id="rId112" xr:uid="{00000000-0004-0000-0F00-00006F000000}"/>
    <hyperlink ref="A116" r:id="rId113" xr:uid="{00000000-0004-0000-0F00-000070000000}"/>
    <hyperlink ref="A117" r:id="rId114" xr:uid="{00000000-0004-0000-0F00-000071000000}"/>
    <hyperlink ref="A118" r:id="rId115" xr:uid="{00000000-0004-0000-0F00-000072000000}"/>
    <hyperlink ref="A119" r:id="rId116" xr:uid="{00000000-0004-0000-0F00-000073000000}"/>
    <hyperlink ref="A120" r:id="rId117" xr:uid="{00000000-0004-0000-0F00-000074000000}"/>
    <hyperlink ref="A121" r:id="rId118" xr:uid="{00000000-0004-0000-0F00-000075000000}"/>
    <hyperlink ref="A122" r:id="rId119" xr:uid="{00000000-0004-0000-0F00-000076000000}"/>
    <hyperlink ref="A123" r:id="rId120" xr:uid="{00000000-0004-0000-0F00-000077000000}"/>
    <hyperlink ref="A124" r:id="rId121" xr:uid="{00000000-0004-0000-0F00-000078000000}"/>
    <hyperlink ref="A125" r:id="rId122" xr:uid="{00000000-0004-0000-0F00-000079000000}"/>
    <hyperlink ref="A126" r:id="rId123" xr:uid="{00000000-0004-0000-0F00-00007A000000}"/>
    <hyperlink ref="A127" r:id="rId124" xr:uid="{00000000-0004-0000-0F00-00007B000000}"/>
    <hyperlink ref="A128" r:id="rId125" xr:uid="{00000000-0004-0000-0F00-00007C000000}"/>
    <hyperlink ref="A129" r:id="rId126" xr:uid="{00000000-0004-0000-0F00-00007D000000}"/>
    <hyperlink ref="A130" r:id="rId127" xr:uid="{00000000-0004-0000-0F00-00007E000000}"/>
    <hyperlink ref="A131" r:id="rId128" xr:uid="{00000000-0004-0000-0F00-00007F000000}"/>
    <hyperlink ref="A132" r:id="rId129" xr:uid="{00000000-0004-0000-0F00-000080000000}"/>
    <hyperlink ref="A133" r:id="rId130" xr:uid="{00000000-0004-0000-0F00-000081000000}"/>
    <hyperlink ref="A134" r:id="rId131" xr:uid="{00000000-0004-0000-0F00-000082000000}"/>
    <hyperlink ref="A135" r:id="rId132" xr:uid="{00000000-0004-0000-0F00-000083000000}"/>
    <hyperlink ref="A136" r:id="rId133" xr:uid="{00000000-0004-0000-0F00-000084000000}"/>
    <hyperlink ref="A137" r:id="rId134" xr:uid="{00000000-0004-0000-0F00-000085000000}"/>
    <hyperlink ref="A138" r:id="rId135" xr:uid="{00000000-0004-0000-0F00-000086000000}"/>
    <hyperlink ref="A139" r:id="rId136" xr:uid="{00000000-0004-0000-0F00-000087000000}"/>
    <hyperlink ref="A140" r:id="rId137" xr:uid="{00000000-0004-0000-0F00-000088000000}"/>
    <hyperlink ref="A141" r:id="rId138" xr:uid="{00000000-0004-0000-0F00-000089000000}"/>
    <hyperlink ref="A142" r:id="rId139" xr:uid="{00000000-0004-0000-0F00-00008A000000}"/>
    <hyperlink ref="A143" r:id="rId140" xr:uid="{00000000-0004-0000-0F00-00008B000000}"/>
    <hyperlink ref="A144" r:id="rId141" xr:uid="{00000000-0004-0000-0F00-00008C000000}"/>
    <hyperlink ref="A145" r:id="rId142" xr:uid="{00000000-0004-0000-0F00-00008D000000}"/>
    <hyperlink ref="A146" r:id="rId143" xr:uid="{00000000-0004-0000-0F00-00008E000000}"/>
    <hyperlink ref="A147" r:id="rId144" xr:uid="{00000000-0004-0000-0F00-00008F000000}"/>
    <hyperlink ref="A148" r:id="rId145" xr:uid="{00000000-0004-0000-0F00-000090000000}"/>
    <hyperlink ref="A149" r:id="rId146" xr:uid="{00000000-0004-0000-0F00-000091000000}"/>
    <hyperlink ref="A150" r:id="rId147" xr:uid="{00000000-0004-0000-0F00-000092000000}"/>
    <hyperlink ref="A151" r:id="rId148" xr:uid="{00000000-0004-0000-0F00-000093000000}"/>
    <hyperlink ref="A152" r:id="rId149" xr:uid="{00000000-0004-0000-0F00-000094000000}"/>
    <hyperlink ref="A153" r:id="rId150" xr:uid="{00000000-0004-0000-0F00-000095000000}"/>
    <hyperlink ref="A154" r:id="rId151" xr:uid="{00000000-0004-0000-0F00-000096000000}"/>
    <hyperlink ref="A155" r:id="rId152" xr:uid="{00000000-0004-0000-0F00-000097000000}"/>
    <hyperlink ref="A156" r:id="rId153" xr:uid="{00000000-0004-0000-0F00-000098000000}"/>
    <hyperlink ref="A157" r:id="rId154" xr:uid="{00000000-0004-0000-0F00-000099000000}"/>
    <hyperlink ref="A158" r:id="rId155" xr:uid="{00000000-0004-0000-0F00-00009A000000}"/>
    <hyperlink ref="A159" r:id="rId156" xr:uid="{00000000-0004-0000-0F00-00009B000000}"/>
    <hyperlink ref="A160" r:id="rId157" xr:uid="{00000000-0004-0000-0F00-00009C000000}"/>
    <hyperlink ref="A161" r:id="rId158" xr:uid="{00000000-0004-0000-0F00-00009D000000}"/>
    <hyperlink ref="A162" r:id="rId159" xr:uid="{00000000-0004-0000-0F00-00009E000000}"/>
    <hyperlink ref="A163" r:id="rId160" xr:uid="{00000000-0004-0000-0F00-00009F000000}"/>
    <hyperlink ref="A164" r:id="rId161" xr:uid="{00000000-0004-0000-0F00-0000A0000000}"/>
    <hyperlink ref="A165" r:id="rId162" xr:uid="{00000000-0004-0000-0F00-0000A1000000}"/>
    <hyperlink ref="A166" r:id="rId163" xr:uid="{00000000-0004-0000-0F00-0000A2000000}"/>
    <hyperlink ref="A167" r:id="rId164" xr:uid="{00000000-0004-0000-0F00-0000A3000000}"/>
    <hyperlink ref="A168" r:id="rId165" xr:uid="{00000000-0004-0000-0F00-0000A4000000}"/>
    <hyperlink ref="A169" r:id="rId166" xr:uid="{00000000-0004-0000-0F00-0000A5000000}"/>
    <hyperlink ref="A170" r:id="rId167" xr:uid="{00000000-0004-0000-0F00-0000A6000000}"/>
    <hyperlink ref="A171" r:id="rId168" xr:uid="{00000000-0004-0000-0F00-0000A7000000}"/>
    <hyperlink ref="A172" r:id="rId169" xr:uid="{00000000-0004-0000-0F00-0000A8000000}"/>
    <hyperlink ref="A173" r:id="rId170" xr:uid="{00000000-0004-0000-0F00-0000A9000000}"/>
    <hyperlink ref="A174" r:id="rId171" xr:uid="{00000000-0004-0000-0F00-0000AA000000}"/>
    <hyperlink ref="A175" r:id="rId172" xr:uid="{00000000-0004-0000-0F00-0000AB000000}"/>
    <hyperlink ref="A176" r:id="rId173" xr:uid="{00000000-0004-0000-0F00-0000AC000000}"/>
    <hyperlink ref="A177" r:id="rId174" xr:uid="{00000000-0004-0000-0F00-0000AD000000}"/>
    <hyperlink ref="A178" r:id="rId175" xr:uid="{00000000-0004-0000-0F00-0000AE000000}"/>
    <hyperlink ref="A179" r:id="rId176" xr:uid="{00000000-0004-0000-0F00-0000AF000000}"/>
    <hyperlink ref="A180" r:id="rId177" xr:uid="{00000000-0004-0000-0F00-0000B0000000}"/>
    <hyperlink ref="A181" r:id="rId178" xr:uid="{00000000-0004-0000-0F00-0000B1000000}"/>
    <hyperlink ref="A182" r:id="rId179" xr:uid="{00000000-0004-0000-0F00-0000B2000000}"/>
    <hyperlink ref="A183" r:id="rId180" xr:uid="{00000000-0004-0000-0F00-0000B3000000}"/>
    <hyperlink ref="A184" r:id="rId181" xr:uid="{00000000-0004-0000-0F00-0000B4000000}"/>
    <hyperlink ref="A185" r:id="rId182" xr:uid="{00000000-0004-0000-0F00-0000B5000000}"/>
    <hyperlink ref="A187" r:id="rId183" xr:uid="{00000000-0004-0000-0F00-0000B6000000}"/>
    <hyperlink ref="A188" r:id="rId184" xr:uid="{00000000-0004-0000-0F00-0000B7000000}"/>
    <hyperlink ref="A189" r:id="rId185" xr:uid="{00000000-0004-0000-0F00-0000B8000000}"/>
    <hyperlink ref="A190" r:id="rId186" xr:uid="{00000000-0004-0000-0F00-0000B9000000}"/>
    <hyperlink ref="A191" r:id="rId187" xr:uid="{00000000-0004-0000-0F00-0000BA000000}"/>
    <hyperlink ref="A192" r:id="rId188" xr:uid="{00000000-0004-0000-0F00-0000BB000000}"/>
    <hyperlink ref="A193" r:id="rId189" xr:uid="{00000000-0004-0000-0F00-0000BC000000}"/>
    <hyperlink ref="A194" r:id="rId190" xr:uid="{00000000-0004-0000-0F00-0000BD000000}"/>
    <hyperlink ref="A195" r:id="rId191" xr:uid="{00000000-0004-0000-0F00-0000BE000000}"/>
    <hyperlink ref="A196" r:id="rId192" xr:uid="{00000000-0004-0000-0F00-0000BF000000}"/>
    <hyperlink ref="A197" r:id="rId193" xr:uid="{00000000-0004-0000-0F00-0000C0000000}"/>
    <hyperlink ref="A198" r:id="rId194" xr:uid="{00000000-0004-0000-0F00-0000C1000000}"/>
    <hyperlink ref="A199" r:id="rId195" xr:uid="{00000000-0004-0000-0F00-0000C2000000}"/>
    <hyperlink ref="A200" r:id="rId196" xr:uid="{00000000-0004-0000-0F00-0000C3000000}"/>
    <hyperlink ref="A201" r:id="rId197" xr:uid="{00000000-0004-0000-0F00-0000C4000000}"/>
    <hyperlink ref="A202" r:id="rId198" xr:uid="{00000000-0004-0000-0F00-0000C5000000}"/>
    <hyperlink ref="A203" r:id="rId199" xr:uid="{00000000-0004-0000-0F00-0000C6000000}"/>
    <hyperlink ref="A204" r:id="rId200" xr:uid="{00000000-0004-0000-0F00-0000C7000000}"/>
    <hyperlink ref="A205" r:id="rId201" xr:uid="{00000000-0004-0000-0F00-0000C8000000}"/>
    <hyperlink ref="A206" r:id="rId202" xr:uid="{00000000-0004-0000-0F00-0000C9000000}"/>
    <hyperlink ref="A207" r:id="rId203" xr:uid="{00000000-0004-0000-0F00-0000CA000000}"/>
    <hyperlink ref="A208" r:id="rId204" xr:uid="{00000000-0004-0000-0F00-0000CB000000}"/>
    <hyperlink ref="A209" r:id="rId205" xr:uid="{00000000-0004-0000-0F00-0000CC000000}"/>
    <hyperlink ref="A210" r:id="rId206" xr:uid="{00000000-0004-0000-0F00-0000CD000000}"/>
    <hyperlink ref="A211" r:id="rId207" xr:uid="{00000000-0004-0000-0F00-0000CE000000}"/>
    <hyperlink ref="A212" r:id="rId208" xr:uid="{00000000-0004-0000-0F00-0000CF000000}"/>
    <hyperlink ref="A213" r:id="rId209" xr:uid="{00000000-0004-0000-0F00-0000D0000000}"/>
    <hyperlink ref="A214" r:id="rId210" xr:uid="{00000000-0004-0000-0F00-0000D1000000}"/>
    <hyperlink ref="A215" r:id="rId211" xr:uid="{00000000-0004-0000-0F00-0000D2000000}"/>
    <hyperlink ref="A216" r:id="rId212" xr:uid="{00000000-0004-0000-0F00-0000D3000000}"/>
    <hyperlink ref="A217" r:id="rId213" xr:uid="{00000000-0004-0000-0F00-0000D4000000}"/>
    <hyperlink ref="A218" r:id="rId214" xr:uid="{00000000-0004-0000-0F00-0000D5000000}"/>
    <hyperlink ref="A219" r:id="rId215" xr:uid="{00000000-0004-0000-0F00-0000D6000000}"/>
    <hyperlink ref="A220" r:id="rId216" xr:uid="{00000000-0004-0000-0F00-0000D7000000}"/>
    <hyperlink ref="A221" r:id="rId217" xr:uid="{00000000-0004-0000-0F00-0000D8000000}"/>
    <hyperlink ref="A222" r:id="rId218" xr:uid="{00000000-0004-0000-0F00-0000D9000000}"/>
    <hyperlink ref="A223" r:id="rId219" xr:uid="{00000000-0004-0000-0F00-0000DA000000}"/>
    <hyperlink ref="A224" r:id="rId220" xr:uid="{00000000-0004-0000-0F00-0000DB000000}"/>
    <hyperlink ref="A225" r:id="rId221" xr:uid="{00000000-0004-0000-0F00-0000DC000000}"/>
    <hyperlink ref="A226" r:id="rId222" xr:uid="{00000000-0004-0000-0F00-0000DD000000}"/>
    <hyperlink ref="A227" r:id="rId223" xr:uid="{00000000-0004-0000-0F00-0000DE000000}"/>
    <hyperlink ref="A228" r:id="rId224" xr:uid="{00000000-0004-0000-0F00-0000DF000000}"/>
    <hyperlink ref="A229" r:id="rId225" xr:uid="{00000000-0004-0000-0F00-0000E0000000}"/>
    <hyperlink ref="A230" r:id="rId226" xr:uid="{00000000-0004-0000-0F00-0000E1000000}"/>
    <hyperlink ref="A231" r:id="rId227" xr:uid="{00000000-0004-0000-0F00-0000E2000000}"/>
    <hyperlink ref="A232" r:id="rId228" xr:uid="{00000000-0004-0000-0F00-0000E3000000}"/>
    <hyperlink ref="A233" r:id="rId229" xr:uid="{00000000-0004-0000-0F00-0000E4000000}"/>
    <hyperlink ref="A234" r:id="rId230" xr:uid="{00000000-0004-0000-0F00-0000E5000000}"/>
    <hyperlink ref="A235" r:id="rId231" xr:uid="{00000000-0004-0000-0F00-0000E6000000}"/>
    <hyperlink ref="A236" r:id="rId232" xr:uid="{00000000-0004-0000-0F00-0000E7000000}"/>
    <hyperlink ref="A237" r:id="rId233" xr:uid="{00000000-0004-0000-0F00-0000E8000000}"/>
    <hyperlink ref="A238" r:id="rId234" xr:uid="{00000000-0004-0000-0F00-0000E9000000}"/>
    <hyperlink ref="A239" r:id="rId235" xr:uid="{00000000-0004-0000-0F00-0000EA000000}"/>
    <hyperlink ref="A240" r:id="rId236" xr:uid="{00000000-0004-0000-0F00-0000EB000000}"/>
    <hyperlink ref="A241" r:id="rId237" xr:uid="{00000000-0004-0000-0F00-0000EC000000}"/>
    <hyperlink ref="A242" r:id="rId238" xr:uid="{00000000-0004-0000-0F00-0000ED000000}"/>
    <hyperlink ref="A243" r:id="rId239" xr:uid="{00000000-0004-0000-0F00-0000EE000000}"/>
    <hyperlink ref="A244" r:id="rId240" xr:uid="{00000000-0004-0000-0F00-0000EF000000}"/>
    <hyperlink ref="A245" r:id="rId241" xr:uid="{00000000-0004-0000-0F00-0000F0000000}"/>
    <hyperlink ref="A246" r:id="rId242" xr:uid="{00000000-0004-0000-0F00-0000F1000000}"/>
    <hyperlink ref="A247" r:id="rId243" xr:uid="{00000000-0004-0000-0F00-0000F2000000}"/>
    <hyperlink ref="A248" r:id="rId244" xr:uid="{00000000-0004-0000-0F00-0000F3000000}"/>
    <hyperlink ref="A249" r:id="rId245" xr:uid="{00000000-0004-0000-0F00-0000F4000000}"/>
    <hyperlink ref="A250" r:id="rId246" xr:uid="{00000000-0004-0000-0F00-0000F5000000}"/>
    <hyperlink ref="A251" r:id="rId247" xr:uid="{00000000-0004-0000-0F00-0000F6000000}"/>
    <hyperlink ref="A252" r:id="rId248" xr:uid="{00000000-0004-0000-0F00-0000F7000000}"/>
    <hyperlink ref="A253" r:id="rId249" xr:uid="{00000000-0004-0000-0F00-0000F8000000}"/>
    <hyperlink ref="A254" r:id="rId250" xr:uid="{00000000-0004-0000-0F00-0000F9000000}"/>
    <hyperlink ref="A255" r:id="rId251" xr:uid="{00000000-0004-0000-0F00-0000FA000000}"/>
    <hyperlink ref="A256" r:id="rId252" xr:uid="{00000000-0004-0000-0F00-0000FB000000}"/>
    <hyperlink ref="A257" r:id="rId253" xr:uid="{00000000-0004-0000-0F00-0000FC000000}"/>
    <hyperlink ref="A258" r:id="rId254" xr:uid="{00000000-0004-0000-0F00-0000FD000000}"/>
    <hyperlink ref="A259" r:id="rId255" xr:uid="{00000000-0004-0000-0F00-0000FE000000}"/>
    <hyperlink ref="A260" r:id="rId256" xr:uid="{00000000-0004-0000-0F00-0000FF000000}"/>
    <hyperlink ref="A261" r:id="rId257" xr:uid="{00000000-0004-0000-0F00-000000010000}"/>
    <hyperlink ref="A262" r:id="rId258" xr:uid="{00000000-0004-0000-0F00-000001010000}"/>
    <hyperlink ref="A263" r:id="rId259" xr:uid="{00000000-0004-0000-0F00-000002010000}"/>
    <hyperlink ref="A264" r:id="rId260" xr:uid="{00000000-0004-0000-0F00-000003010000}"/>
    <hyperlink ref="A265" r:id="rId261" xr:uid="{00000000-0004-0000-0F00-000004010000}"/>
    <hyperlink ref="A266" r:id="rId262" xr:uid="{00000000-0004-0000-0F00-000005010000}"/>
    <hyperlink ref="A267" r:id="rId263" xr:uid="{00000000-0004-0000-0F00-000006010000}"/>
    <hyperlink ref="A268" r:id="rId264" xr:uid="{00000000-0004-0000-0F00-000007010000}"/>
    <hyperlink ref="A269" r:id="rId265" xr:uid="{00000000-0004-0000-0F00-000008010000}"/>
    <hyperlink ref="A270" r:id="rId266" xr:uid="{00000000-0004-0000-0F00-000009010000}"/>
    <hyperlink ref="A271" r:id="rId267" xr:uid="{00000000-0004-0000-0F00-00000A010000}"/>
    <hyperlink ref="A272" r:id="rId268" xr:uid="{00000000-0004-0000-0F00-00000B010000}"/>
    <hyperlink ref="A273" r:id="rId269" xr:uid="{00000000-0004-0000-0F00-00000C010000}"/>
    <hyperlink ref="A274" r:id="rId270" xr:uid="{00000000-0004-0000-0F00-00000D010000}"/>
    <hyperlink ref="A275" r:id="rId271" xr:uid="{00000000-0004-0000-0F00-00000E010000}"/>
    <hyperlink ref="A276" r:id="rId272" xr:uid="{00000000-0004-0000-0F00-00000F010000}"/>
    <hyperlink ref="A277" r:id="rId273" xr:uid="{00000000-0004-0000-0F00-000010010000}"/>
    <hyperlink ref="A278" r:id="rId274" xr:uid="{00000000-0004-0000-0F00-000011010000}"/>
    <hyperlink ref="A279" r:id="rId275" xr:uid="{00000000-0004-0000-0F00-000012010000}"/>
    <hyperlink ref="A280" r:id="rId276" xr:uid="{00000000-0004-0000-0F00-000013010000}"/>
    <hyperlink ref="A281" r:id="rId277" xr:uid="{00000000-0004-0000-0F00-000014010000}"/>
    <hyperlink ref="A282" r:id="rId278" xr:uid="{00000000-0004-0000-0F00-000015010000}"/>
    <hyperlink ref="A283" r:id="rId279" xr:uid="{00000000-0004-0000-0F00-000016010000}"/>
    <hyperlink ref="A284" r:id="rId280" xr:uid="{00000000-0004-0000-0F00-000017010000}"/>
    <hyperlink ref="A285" r:id="rId281" xr:uid="{00000000-0004-0000-0F00-000018010000}"/>
    <hyperlink ref="A286" r:id="rId282" xr:uid="{00000000-0004-0000-0F00-000019010000}"/>
    <hyperlink ref="A287" r:id="rId283" xr:uid="{00000000-0004-0000-0F00-00001A010000}"/>
    <hyperlink ref="A288" r:id="rId284" xr:uid="{00000000-0004-0000-0F00-00001B01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288"/>
  <sheetViews>
    <sheetView workbookViewId="0"/>
  </sheetViews>
  <sheetFormatPr baseColWidth="10" defaultColWidth="12.6640625" defaultRowHeight="15.75" customHeight="1"/>
  <cols>
    <col min="1" max="1" width="52.6640625" customWidth="1"/>
  </cols>
  <sheetData>
    <row r="1" spans="1:2" ht="15.75" customHeight="1">
      <c r="A1" s="12" t="s">
        <v>264</v>
      </c>
      <c r="B1" s="12" t="s">
        <v>269</v>
      </c>
    </row>
    <row r="2" spans="1:2" ht="15.75" customHeight="1">
      <c r="A2" s="12" t="s">
        <v>305</v>
      </c>
      <c r="B2" s="12">
        <v>9</v>
      </c>
    </row>
    <row r="3" spans="1:2" ht="15.75" customHeight="1">
      <c r="A3" s="12" t="s">
        <v>384</v>
      </c>
      <c r="B3" s="12">
        <v>9</v>
      </c>
    </row>
    <row r="4" spans="1:2" ht="15.75" customHeight="1">
      <c r="A4" s="12" t="s">
        <v>374</v>
      </c>
      <c r="B4" s="12">
        <v>7</v>
      </c>
    </row>
    <row r="5" spans="1:2" ht="15.75" customHeight="1">
      <c r="A5" s="12" t="s">
        <v>377</v>
      </c>
      <c r="B5" s="12">
        <v>7</v>
      </c>
    </row>
    <row r="6" spans="1:2" ht="15.75" customHeight="1">
      <c r="A6" s="12" t="s">
        <v>412</v>
      </c>
      <c r="B6" s="12">
        <v>7</v>
      </c>
    </row>
    <row r="7" spans="1:2" ht="15.75" customHeight="1">
      <c r="A7" s="12" t="s">
        <v>411</v>
      </c>
      <c r="B7" s="12">
        <v>6</v>
      </c>
    </row>
    <row r="8" spans="1:2" ht="15.75" customHeight="1">
      <c r="A8" s="12" t="s">
        <v>320</v>
      </c>
      <c r="B8" s="12">
        <v>5</v>
      </c>
    </row>
    <row r="9" spans="1:2" ht="15.75" customHeight="1">
      <c r="A9" s="12" t="s">
        <v>587</v>
      </c>
      <c r="B9" s="12">
        <v>5</v>
      </c>
    </row>
    <row r="10" spans="1:2" ht="15.75" customHeight="1">
      <c r="A10" s="12" t="s">
        <v>373</v>
      </c>
      <c r="B10" s="12">
        <v>5</v>
      </c>
    </row>
    <row r="11" spans="1:2" ht="15.75" customHeight="1">
      <c r="A11" s="12" t="s">
        <v>301</v>
      </c>
      <c r="B11" s="12">
        <v>4</v>
      </c>
    </row>
    <row r="12" spans="1:2" ht="15.75" customHeight="1">
      <c r="A12" s="12" t="s">
        <v>314</v>
      </c>
      <c r="B12" s="12">
        <v>4</v>
      </c>
    </row>
    <row r="13" spans="1:2" ht="15.75" customHeight="1">
      <c r="A13" s="12" t="s">
        <v>341</v>
      </c>
      <c r="B13" s="12">
        <v>4</v>
      </c>
    </row>
    <row r="14" spans="1:2" ht="15.75" customHeight="1">
      <c r="A14" s="12" t="s">
        <v>383</v>
      </c>
      <c r="B14" s="12">
        <v>4</v>
      </c>
    </row>
    <row r="15" spans="1:2" ht="15.75" customHeight="1">
      <c r="A15" s="12" t="s">
        <v>533</v>
      </c>
      <c r="B15" s="12">
        <v>4</v>
      </c>
    </row>
    <row r="16" spans="1:2" ht="15.75" customHeight="1">
      <c r="A16" s="12" t="s">
        <v>306</v>
      </c>
      <c r="B16" s="12">
        <v>3</v>
      </c>
    </row>
    <row r="17" spans="1:2" ht="15.75" customHeight="1">
      <c r="A17" s="12" t="s">
        <v>324</v>
      </c>
      <c r="B17" s="12">
        <v>3</v>
      </c>
    </row>
    <row r="18" spans="1:2" ht="15.75" customHeight="1">
      <c r="A18" s="12" t="s">
        <v>372</v>
      </c>
      <c r="B18" s="12">
        <v>3</v>
      </c>
    </row>
    <row r="19" spans="1:2" ht="15.75" customHeight="1">
      <c r="A19" s="12" t="s">
        <v>386</v>
      </c>
      <c r="B19" s="12">
        <v>3</v>
      </c>
    </row>
    <row r="20" spans="1:2" ht="15.75" customHeight="1">
      <c r="A20" s="12" t="s">
        <v>389</v>
      </c>
      <c r="B20" s="12">
        <v>3</v>
      </c>
    </row>
    <row r="21" spans="1:2" ht="15.75" customHeight="1">
      <c r="A21" s="12" t="s">
        <v>423</v>
      </c>
      <c r="B21" s="12">
        <v>3</v>
      </c>
    </row>
    <row r="22" spans="1:2" ht="15.75" customHeight="1">
      <c r="A22" s="12" t="s">
        <v>494</v>
      </c>
      <c r="B22" s="12">
        <v>3</v>
      </c>
    </row>
    <row r="23" spans="1:2" ht="15.75" customHeight="1">
      <c r="A23" s="12" t="s">
        <v>500</v>
      </c>
      <c r="B23" s="12">
        <v>3</v>
      </c>
    </row>
    <row r="24" spans="1:2" ht="15.75" customHeight="1">
      <c r="A24" s="12" t="s">
        <v>543</v>
      </c>
      <c r="B24" s="12">
        <v>3</v>
      </c>
    </row>
    <row r="25" spans="1:2" ht="15.75" customHeight="1">
      <c r="A25" s="12" t="s">
        <v>549</v>
      </c>
      <c r="B25" s="12">
        <v>3</v>
      </c>
    </row>
    <row r="26" spans="1:2" ht="15.75" customHeight="1">
      <c r="A26" s="12" t="s">
        <v>553</v>
      </c>
      <c r="B26" s="12">
        <v>3</v>
      </c>
    </row>
    <row r="27" spans="1:2" ht="15.75" customHeight="1">
      <c r="A27" s="12" t="s">
        <v>281</v>
      </c>
      <c r="B27" s="12">
        <v>2</v>
      </c>
    </row>
    <row r="28" spans="1:2" ht="15.75" customHeight="1">
      <c r="A28" s="12" t="s">
        <v>315</v>
      </c>
      <c r="B28" s="12">
        <v>2</v>
      </c>
    </row>
    <row r="29" spans="1:2" ht="15.75" customHeight="1">
      <c r="A29" s="12" t="s">
        <v>340</v>
      </c>
      <c r="B29" s="12">
        <v>2</v>
      </c>
    </row>
    <row r="30" spans="1:2" ht="15.75" customHeight="1">
      <c r="A30" s="12" t="s">
        <v>343</v>
      </c>
      <c r="B30" s="12">
        <v>2</v>
      </c>
    </row>
    <row r="31" spans="1:2" ht="15.75" customHeight="1">
      <c r="A31" s="12" t="s">
        <v>582</v>
      </c>
      <c r="B31" s="12">
        <v>2</v>
      </c>
    </row>
    <row r="32" spans="1:2" ht="15.75" customHeight="1">
      <c r="A32" s="12" t="s">
        <v>392</v>
      </c>
      <c r="B32" s="12">
        <v>2</v>
      </c>
    </row>
    <row r="33" spans="1:2" ht="15.75" customHeight="1">
      <c r="A33" s="12" t="s">
        <v>601</v>
      </c>
      <c r="B33" s="12">
        <v>2</v>
      </c>
    </row>
    <row r="34" spans="1:2" ht="15.75" customHeight="1">
      <c r="A34" s="12" t="s">
        <v>415</v>
      </c>
      <c r="B34" s="12">
        <v>2</v>
      </c>
    </row>
    <row r="35" spans="1:2" ht="15.75" customHeight="1">
      <c r="A35" s="12" t="s">
        <v>606</v>
      </c>
      <c r="B35" s="12">
        <v>2</v>
      </c>
    </row>
    <row r="36" spans="1:2" ht="15.75" customHeight="1">
      <c r="A36" s="12" t="s">
        <v>607</v>
      </c>
      <c r="B36" s="12">
        <v>2</v>
      </c>
    </row>
    <row r="37" spans="1:2" ht="15.75" customHeight="1">
      <c r="A37" s="12" t="s">
        <v>435</v>
      </c>
      <c r="B37" s="12">
        <v>2</v>
      </c>
    </row>
    <row r="38" spans="1:2" ht="15.75" customHeight="1">
      <c r="A38" s="12" t="s">
        <v>611</v>
      </c>
      <c r="B38" s="12">
        <v>2</v>
      </c>
    </row>
    <row r="39" spans="1:2" ht="15.75" customHeight="1">
      <c r="A39" s="12" t="s">
        <v>613</v>
      </c>
      <c r="B39" s="12">
        <v>2</v>
      </c>
    </row>
    <row r="40" spans="1:2" ht="15.75" customHeight="1">
      <c r="A40" s="12" t="s">
        <v>456</v>
      </c>
      <c r="B40" s="12">
        <v>2</v>
      </c>
    </row>
    <row r="41" spans="1:2" ht="15.75" customHeight="1">
      <c r="A41" s="12" t="s">
        <v>472</v>
      </c>
      <c r="B41" s="12">
        <v>2</v>
      </c>
    </row>
    <row r="42" spans="1:2" ht="15.75" customHeight="1">
      <c r="A42" s="12" t="s">
        <v>502</v>
      </c>
      <c r="B42" s="12">
        <v>2</v>
      </c>
    </row>
    <row r="43" spans="1:2" ht="15.75" customHeight="1">
      <c r="A43" s="12" t="s">
        <v>518</v>
      </c>
      <c r="B43" s="12">
        <v>2</v>
      </c>
    </row>
    <row r="44" spans="1:2" ht="15.75" customHeight="1">
      <c r="A44" s="12" t="s">
        <v>534</v>
      </c>
      <c r="B44" s="12">
        <v>2</v>
      </c>
    </row>
    <row r="45" spans="1:2" ht="15.75" customHeight="1">
      <c r="A45" s="12" t="s">
        <v>548</v>
      </c>
      <c r="B45" s="12">
        <v>2</v>
      </c>
    </row>
    <row r="46" spans="1:2" ht="15.75" customHeight="1">
      <c r="A46" s="12" t="s">
        <v>551</v>
      </c>
      <c r="B46" s="12">
        <v>2</v>
      </c>
    </row>
    <row r="47" spans="1:2" ht="15.75" customHeight="1">
      <c r="A47" s="12" t="s">
        <v>554</v>
      </c>
      <c r="B47" s="12">
        <v>2</v>
      </c>
    </row>
    <row r="48" spans="1:2" ht="15.75" customHeight="1">
      <c r="A48" s="12" t="s">
        <v>563</v>
      </c>
      <c r="B48" s="12">
        <v>1</v>
      </c>
    </row>
    <row r="49" spans="1:2" ht="15.75" customHeight="1">
      <c r="A49" s="12" t="s">
        <v>564</v>
      </c>
      <c r="B49" s="12">
        <v>1</v>
      </c>
    </row>
    <row r="50" spans="1:2" ht="15.75" customHeight="1">
      <c r="A50" s="12" t="s">
        <v>272</v>
      </c>
      <c r="B50" s="12">
        <v>1</v>
      </c>
    </row>
    <row r="51" spans="1:2" ht="13">
      <c r="A51" s="12" t="s">
        <v>565</v>
      </c>
      <c r="B51" s="12">
        <v>1</v>
      </c>
    </row>
    <row r="52" spans="1:2" ht="13">
      <c r="A52" s="12" t="s">
        <v>273</v>
      </c>
      <c r="B52" s="12">
        <v>1</v>
      </c>
    </row>
    <row r="53" spans="1:2" ht="13">
      <c r="A53" s="12" t="s">
        <v>566</v>
      </c>
      <c r="B53" s="12">
        <v>1</v>
      </c>
    </row>
    <row r="54" spans="1:2" ht="13">
      <c r="A54" s="12" t="s">
        <v>275</v>
      </c>
      <c r="B54" s="12">
        <v>1</v>
      </c>
    </row>
    <row r="55" spans="1:2" ht="13">
      <c r="A55" s="12" t="s">
        <v>278</v>
      </c>
      <c r="B55" s="12">
        <v>1</v>
      </c>
    </row>
    <row r="56" spans="1:2" ht="13">
      <c r="A56" s="12" t="s">
        <v>279</v>
      </c>
      <c r="B56" s="12">
        <v>1</v>
      </c>
    </row>
    <row r="57" spans="1:2" ht="13">
      <c r="A57" s="12" t="s">
        <v>280</v>
      </c>
      <c r="B57" s="12">
        <v>1</v>
      </c>
    </row>
    <row r="58" spans="1:2" ht="13">
      <c r="A58" s="12" t="s">
        <v>567</v>
      </c>
      <c r="B58" s="12">
        <v>1</v>
      </c>
    </row>
    <row r="59" spans="1:2" ht="13">
      <c r="A59" s="12" t="s">
        <v>282</v>
      </c>
      <c r="B59" s="12">
        <v>1</v>
      </c>
    </row>
    <row r="60" spans="1:2" ht="13">
      <c r="A60" s="12" t="s">
        <v>284</v>
      </c>
      <c r="B60" s="12">
        <v>1</v>
      </c>
    </row>
    <row r="61" spans="1:2" ht="13">
      <c r="A61" s="12" t="s">
        <v>285</v>
      </c>
      <c r="B61" s="12">
        <v>1</v>
      </c>
    </row>
    <row r="62" spans="1:2" ht="13">
      <c r="A62" s="12" t="s">
        <v>287</v>
      </c>
      <c r="B62" s="12">
        <v>1</v>
      </c>
    </row>
    <row r="63" spans="1:2" ht="13">
      <c r="A63" s="12" t="s">
        <v>288</v>
      </c>
      <c r="B63" s="12">
        <v>1</v>
      </c>
    </row>
    <row r="64" spans="1:2" ht="13">
      <c r="A64" s="12" t="s">
        <v>289</v>
      </c>
      <c r="B64" s="12">
        <v>1</v>
      </c>
    </row>
    <row r="65" spans="1:2" ht="13">
      <c r="A65" s="12" t="s">
        <v>290</v>
      </c>
      <c r="B65" s="12">
        <v>1</v>
      </c>
    </row>
    <row r="66" spans="1:2" ht="13">
      <c r="A66" s="12" t="s">
        <v>291</v>
      </c>
      <c r="B66" s="12">
        <v>1</v>
      </c>
    </row>
    <row r="67" spans="1:2" ht="13">
      <c r="A67" s="12" t="s">
        <v>568</v>
      </c>
      <c r="B67" s="12">
        <v>1</v>
      </c>
    </row>
    <row r="68" spans="1:2" ht="13">
      <c r="A68" s="12" t="s">
        <v>293</v>
      </c>
      <c r="B68" s="12">
        <v>1</v>
      </c>
    </row>
    <row r="69" spans="1:2" ht="13">
      <c r="A69" s="12" t="s">
        <v>294</v>
      </c>
      <c r="B69" s="12">
        <v>1</v>
      </c>
    </row>
    <row r="70" spans="1:2" ht="13">
      <c r="A70" s="12" t="s">
        <v>296</v>
      </c>
      <c r="B70" s="12">
        <v>1</v>
      </c>
    </row>
    <row r="71" spans="1:2" ht="13">
      <c r="A71" s="12" t="s">
        <v>297</v>
      </c>
      <c r="B71" s="12">
        <v>1</v>
      </c>
    </row>
    <row r="72" spans="1:2" ht="13">
      <c r="A72" s="12" t="s">
        <v>569</v>
      </c>
      <c r="B72" s="12">
        <v>1</v>
      </c>
    </row>
    <row r="73" spans="1:2" ht="13">
      <c r="A73" s="12" t="s">
        <v>298</v>
      </c>
      <c r="B73" s="12">
        <v>1</v>
      </c>
    </row>
    <row r="74" spans="1:2" ht="13">
      <c r="A74" s="12" t="s">
        <v>299</v>
      </c>
      <c r="B74" s="12">
        <v>1</v>
      </c>
    </row>
    <row r="75" spans="1:2" ht="13">
      <c r="A75" s="12" t="s">
        <v>300</v>
      </c>
      <c r="B75" s="12">
        <v>1</v>
      </c>
    </row>
    <row r="76" spans="1:2" ht="13">
      <c r="A76" s="12" t="s">
        <v>302</v>
      </c>
      <c r="B76" s="12">
        <v>1</v>
      </c>
    </row>
    <row r="77" spans="1:2" ht="13">
      <c r="A77" s="12" t="s">
        <v>303</v>
      </c>
      <c r="B77" s="12">
        <v>1</v>
      </c>
    </row>
    <row r="78" spans="1:2" ht="13">
      <c r="A78" s="12" t="s">
        <v>304</v>
      </c>
      <c r="B78" s="12">
        <v>1</v>
      </c>
    </row>
    <row r="79" spans="1:2" ht="13">
      <c r="A79" s="12" t="s">
        <v>307</v>
      </c>
      <c r="B79" s="12">
        <v>1</v>
      </c>
    </row>
    <row r="80" spans="1:2" ht="13">
      <c r="A80" s="12" t="s">
        <v>308</v>
      </c>
      <c r="B80" s="12">
        <v>1</v>
      </c>
    </row>
    <row r="81" spans="1:2" ht="13">
      <c r="A81" s="12" t="s">
        <v>570</v>
      </c>
      <c r="B81" s="12">
        <v>1</v>
      </c>
    </row>
    <row r="82" spans="1:2" ht="13">
      <c r="A82" s="12" t="s">
        <v>312</v>
      </c>
      <c r="B82" s="12">
        <v>1</v>
      </c>
    </row>
    <row r="83" spans="1:2" ht="13">
      <c r="A83" s="12" t="s">
        <v>313</v>
      </c>
      <c r="B83" s="12">
        <v>1</v>
      </c>
    </row>
    <row r="84" spans="1:2" ht="13">
      <c r="A84" s="12" t="s">
        <v>571</v>
      </c>
      <c r="B84" s="12">
        <v>1</v>
      </c>
    </row>
    <row r="85" spans="1:2" ht="13">
      <c r="A85" s="12" t="s">
        <v>572</v>
      </c>
      <c r="B85" s="12">
        <v>1</v>
      </c>
    </row>
    <row r="86" spans="1:2" ht="13">
      <c r="A86" s="12" t="s">
        <v>573</v>
      </c>
      <c r="B86" s="12">
        <v>1</v>
      </c>
    </row>
    <row r="87" spans="1:2" ht="13">
      <c r="A87" s="12" t="s">
        <v>316</v>
      </c>
      <c r="B87" s="12">
        <v>1</v>
      </c>
    </row>
    <row r="88" spans="1:2" ht="13">
      <c r="A88" s="12" t="s">
        <v>317</v>
      </c>
      <c r="B88" s="12">
        <v>1</v>
      </c>
    </row>
    <row r="89" spans="1:2" ht="13">
      <c r="A89" s="12" t="s">
        <v>318</v>
      </c>
      <c r="B89" s="12">
        <v>1</v>
      </c>
    </row>
    <row r="90" spans="1:2" ht="13">
      <c r="A90" s="12" t="s">
        <v>319</v>
      </c>
      <c r="B90" s="12">
        <v>1</v>
      </c>
    </row>
    <row r="91" spans="1:2" ht="13">
      <c r="A91" s="12" t="s">
        <v>574</v>
      </c>
      <c r="B91" s="12">
        <v>1</v>
      </c>
    </row>
    <row r="92" spans="1:2" ht="13">
      <c r="A92" s="12" t="s">
        <v>575</v>
      </c>
      <c r="B92" s="12">
        <v>1</v>
      </c>
    </row>
    <row r="93" spans="1:2" ht="13">
      <c r="A93" s="12" t="s">
        <v>321</v>
      </c>
      <c r="B93" s="12">
        <v>1</v>
      </c>
    </row>
    <row r="94" spans="1:2" ht="13">
      <c r="A94" s="12" t="s">
        <v>322</v>
      </c>
      <c r="B94" s="12">
        <v>1</v>
      </c>
    </row>
    <row r="95" spans="1:2" ht="13">
      <c r="A95" s="12" t="s">
        <v>325</v>
      </c>
      <c r="B95" s="12">
        <v>1</v>
      </c>
    </row>
    <row r="96" spans="1:2" ht="13">
      <c r="A96" s="12" t="s">
        <v>326</v>
      </c>
      <c r="B96" s="12">
        <v>1</v>
      </c>
    </row>
    <row r="97" spans="1:2" ht="13">
      <c r="A97" s="12" t="s">
        <v>576</v>
      </c>
      <c r="B97" s="12">
        <v>1</v>
      </c>
    </row>
    <row r="98" spans="1:2" ht="13">
      <c r="A98" s="12" t="s">
        <v>328</v>
      </c>
      <c r="B98" s="12">
        <v>1</v>
      </c>
    </row>
    <row r="99" spans="1:2" ht="13">
      <c r="A99" s="12" t="s">
        <v>577</v>
      </c>
      <c r="B99" s="12">
        <v>1</v>
      </c>
    </row>
    <row r="100" spans="1:2" ht="13">
      <c r="A100" s="12" t="s">
        <v>331</v>
      </c>
      <c r="B100" s="12">
        <v>1</v>
      </c>
    </row>
    <row r="101" spans="1:2" ht="13">
      <c r="A101" s="12" t="s">
        <v>333</v>
      </c>
      <c r="B101" s="12">
        <v>1</v>
      </c>
    </row>
    <row r="102" spans="1:2" ht="13">
      <c r="A102" s="12" t="s">
        <v>334</v>
      </c>
      <c r="B102" s="12">
        <v>1</v>
      </c>
    </row>
    <row r="103" spans="1:2" ht="13">
      <c r="A103" s="12" t="s">
        <v>335</v>
      </c>
      <c r="B103" s="12">
        <v>1</v>
      </c>
    </row>
    <row r="104" spans="1:2" ht="13">
      <c r="A104" s="12" t="s">
        <v>578</v>
      </c>
      <c r="B104" s="12">
        <v>1</v>
      </c>
    </row>
    <row r="105" spans="1:2" ht="13">
      <c r="A105" s="12" t="s">
        <v>579</v>
      </c>
      <c r="B105" s="12">
        <v>1</v>
      </c>
    </row>
    <row r="106" spans="1:2" ht="13">
      <c r="A106" s="12" t="s">
        <v>580</v>
      </c>
      <c r="B106" s="12">
        <v>1</v>
      </c>
    </row>
    <row r="107" spans="1:2" ht="13">
      <c r="A107" s="12" t="s">
        <v>581</v>
      </c>
      <c r="B107" s="12">
        <v>1</v>
      </c>
    </row>
    <row r="108" spans="1:2" ht="13">
      <c r="A108" s="12" t="s">
        <v>338</v>
      </c>
      <c r="B108" s="12">
        <v>1</v>
      </c>
    </row>
    <row r="109" spans="1:2" ht="13">
      <c r="A109" s="12" t="s">
        <v>339</v>
      </c>
      <c r="B109" s="12">
        <v>1</v>
      </c>
    </row>
    <row r="110" spans="1:2" ht="13">
      <c r="A110" s="12" t="s">
        <v>342</v>
      </c>
      <c r="B110" s="12">
        <v>1</v>
      </c>
    </row>
    <row r="111" spans="1:2" ht="13">
      <c r="A111" s="12" t="s">
        <v>344</v>
      </c>
      <c r="B111" s="12">
        <v>1</v>
      </c>
    </row>
    <row r="112" spans="1:2" ht="13">
      <c r="A112" s="12" t="s">
        <v>346</v>
      </c>
      <c r="B112" s="12">
        <v>1</v>
      </c>
    </row>
    <row r="113" spans="1:2" ht="13">
      <c r="A113" s="12" t="s">
        <v>583</v>
      </c>
      <c r="B113" s="12">
        <v>1</v>
      </c>
    </row>
    <row r="114" spans="1:2" ht="13">
      <c r="A114" s="12" t="s">
        <v>348</v>
      </c>
      <c r="B114" s="12">
        <v>1</v>
      </c>
    </row>
    <row r="115" spans="1:2" ht="13">
      <c r="A115" s="12" t="s">
        <v>584</v>
      </c>
      <c r="B115" s="12">
        <v>1</v>
      </c>
    </row>
    <row r="116" spans="1:2" ht="13">
      <c r="A116" s="12" t="s">
        <v>350</v>
      </c>
      <c r="B116" s="12">
        <v>1</v>
      </c>
    </row>
    <row r="117" spans="1:2" ht="13">
      <c r="A117" s="12" t="s">
        <v>585</v>
      </c>
      <c r="B117" s="12">
        <v>1</v>
      </c>
    </row>
    <row r="118" spans="1:2" ht="13">
      <c r="A118" s="12" t="s">
        <v>586</v>
      </c>
      <c r="B118" s="12">
        <v>1</v>
      </c>
    </row>
    <row r="119" spans="1:2" ht="13">
      <c r="A119" s="12" t="s">
        <v>354</v>
      </c>
      <c r="B119" s="12">
        <v>1</v>
      </c>
    </row>
    <row r="120" spans="1:2" ht="13">
      <c r="A120" s="12" t="s">
        <v>355</v>
      </c>
      <c r="B120" s="12">
        <v>1</v>
      </c>
    </row>
    <row r="121" spans="1:2" ht="13">
      <c r="A121" s="12" t="s">
        <v>356</v>
      </c>
      <c r="B121" s="12">
        <v>1</v>
      </c>
    </row>
    <row r="122" spans="1:2" ht="13">
      <c r="A122" s="12" t="s">
        <v>357</v>
      </c>
      <c r="B122" s="12">
        <v>1</v>
      </c>
    </row>
    <row r="123" spans="1:2" ht="13">
      <c r="A123" s="12" t="s">
        <v>358</v>
      </c>
      <c r="B123" s="12">
        <v>1</v>
      </c>
    </row>
    <row r="124" spans="1:2" ht="13">
      <c r="A124" s="12" t="s">
        <v>359</v>
      </c>
      <c r="B124" s="12">
        <v>1</v>
      </c>
    </row>
    <row r="125" spans="1:2" ht="13">
      <c r="A125" s="12" t="s">
        <v>588</v>
      </c>
      <c r="B125" s="12">
        <v>1</v>
      </c>
    </row>
    <row r="126" spans="1:2" ht="13">
      <c r="A126" s="12" t="s">
        <v>360</v>
      </c>
      <c r="B126" s="12">
        <v>1</v>
      </c>
    </row>
    <row r="127" spans="1:2" ht="13">
      <c r="A127" s="12" t="s">
        <v>361</v>
      </c>
      <c r="B127" s="12">
        <v>1</v>
      </c>
    </row>
    <row r="128" spans="1:2" ht="13">
      <c r="A128" s="12" t="s">
        <v>364</v>
      </c>
      <c r="B128" s="12">
        <v>1</v>
      </c>
    </row>
    <row r="129" spans="1:2" ht="13">
      <c r="A129" s="12" t="s">
        <v>365</v>
      </c>
      <c r="B129" s="12">
        <v>1</v>
      </c>
    </row>
    <row r="130" spans="1:2" ht="13">
      <c r="A130" s="12" t="s">
        <v>589</v>
      </c>
      <c r="B130" s="12">
        <v>1</v>
      </c>
    </row>
    <row r="131" spans="1:2" ht="13">
      <c r="A131" s="12" t="s">
        <v>367</v>
      </c>
      <c r="B131" s="12">
        <v>1</v>
      </c>
    </row>
    <row r="132" spans="1:2" ht="13">
      <c r="A132" s="12" t="s">
        <v>590</v>
      </c>
      <c r="B132" s="12">
        <v>1</v>
      </c>
    </row>
    <row r="133" spans="1:2" ht="13">
      <c r="A133" s="12" t="s">
        <v>368</v>
      </c>
      <c r="B133" s="12">
        <v>1</v>
      </c>
    </row>
    <row r="134" spans="1:2" ht="13">
      <c r="A134" s="12" t="s">
        <v>369</v>
      </c>
      <c r="B134" s="12">
        <v>1</v>
      </c>
    </row>
    <row r="135" spans="1:2" ht="13">
      <c r="A135" s="12" t="s">
        <v>591</v>
      </c>
      <c r="B135" s="12">
        <v>1</v>
      </c>
    </row>
    <row r="136" spans="1:2" ht="13">
      <c r="A136" s="12" t="s">
        <v>370</v>
      </c>
      <c r="B136" s="12">
        <v>1</v>
      </c>
    </row>
    <row r="137" spans="1:2" ht="13">
      <c r="A137" s="12" t="s">
        <v>592</v>
      </c>
      <c r="B137" s="12">
        <v>1</v>
      </c>
    </row>
    <row r="138" spans="1:2" ht="13">
      <c r="A138" s="12" t="s">
        <v>371</v>
      </c>
      <c r="B138" s="12">
        <v>1</v>
      </c>
    </row>
    <row r="139" spans="1:2" ht="13">
      <c r="A139" s="12" t="s">
        <v>593</v>
      </c>
      <c r="B139" s="12">
        <v>1</v>
      </c>
    </row>
    <row r="140" spans="1:2" ht="13">
      <c r="A140" s="12" t="s">
        <v>594</v>
      </c>
      <c r="B140" s="12">
        <v>1</v>
      </c>
    </row>
    <row r="141" spans="1:2" ht="13">
      <c r="A141" s="12" t="s">
        <v>595</v>
      </c>
      <c r="B141" s="12">
        <v>1</v>
      </c>
    </row>
    <row r="142" spans="1:2" ht="13">
      <c r="A142" s="12" t="s">
        <v>375</v>
      </c>
      <c r="B142" s="12">
        <v>1</v>
      </c>
    </row>
    <row r="143" spans="1:2" ht="13">
      <c r="A143" s="12" t="s">
        <v>596</v>
      </c>
      <c r="B143" s="12">
        <v>1</v>
      </c>
    </row>
    <row r="144" spans="1:2" ht="13">
      <c r="A144" s="12" t="s">
        <v>597</v>
      </c>
      <c r="B144" s="12">
        <v>1</v>
      </c>
    </row>
    <row r="145" spans="1:2" ht="13">
      <c r="A145" s="12" t="s">
        <v>379</v>
      </c>
      <c r="B145" s="12">
        <v>1</v>
      </c>
    </row>
    <row r="146" spans="1:2" ht="13">
      <c r="A146" s="12" t="s">
        <v>598</v>
      </c>
      <c r="B146" s="12">
        <v>1</v>
      </c>
    </row>
    <row r="147" spans="1:2" ht="13">
      <c r="A147" s="12" t="s">
        <v>380</v>
      </c>
      <c r="B147" s="12">
        <v>1</v>
      </c>
    </row>
    <row r="148" spans="1:2" ht="13">
      <c r="A148" s="12" t="s">
        <v>381</v>
      </c>
      <c r="B148" s="12">
        <v>1</v>
      </c>
    </row>
    <row r="149" spans="1:2" ht="13">
      <c r="A149" s="12" t="s">
        <v>382</v>
      </c>
      <c r="B149" s="12">
        <v>1</v>
      </c>
    </row>
    <row r="150" spans="1:2" ht="13">
      <c r="A150" s="12" t="s">
        <v>385</v>
      </c>
      <c r="B150" s="12">
        <v>1</v>
      </c>
    </row>
    <row r="151" spans="1:2" ht="13">
      <c r="A151" s="12" t="s">
        <v>387</v>
      </c>
      <c r="B151" s="12">
        <v>1</v>
      </c>
    </row>
    <row r="152" spans="1:2" ht="13">
      <c r="A152" s="12" t="s">
        <v>599</v>
      </c>
      <c r="B152" s="12">
        <v>1</v>
      </c>
    </row>
    <row r="153" spans="1:2" ht="13">
      <c r="A153" s="12" t="s">
        <v>388</v>
      </c>
      <c r="B153" s="12">
        <v>1</v>
      </c>
    </row>
    <row r="154" spans="1:2" ht="13">
      <c r="A154" s="12" t="s">
        <v>390</v>
      </c>
      <c r="B154" s="12">
        <v>1</v>
      </c>
    </row>
    <row r="155" spans="1:2" ht="13">
      <c r="A155" s="12" t="s">
        <v>393</v>
      </c>
      <c r="B155" s="12">
        <v>1</v>
      </c>
    </row>
    <row r="156" spans="1:2" ht="13">
      <c r="A156" s="12" t="s">
        <v>394</v>
      </c>
      <c r="B156" s="12">
        <v>1</v>
      </c>
    </row>
    <row r="157" spans="1:2" ht="13">
      <c r="A157" s="12" t="s">
        <v>395</v>
      </c>
      <c r="B157" s="12">
        <v>1</v>
      </c>
    </row>
    <row r="158" spans="1:2" ht="13">
      <c r="A158" s="12" t="s">
        <v>398</v>
      </c>
      <c r="B158" s="12">
        <v>1</v>
      </c>
    </row>
    <row r="159" spans="1:2" ht="13">
      <c r="A159" s="12" t="s">
        <v>400</v>
      </c>
      <c r="B159" s="12">
        <v>1</v>
      </c>
    </row>
    <row r="160" spans="1:2" ht="13">
      <c r="A160" s="12" t="s">
        <v>401</v>
      </c>
      <c r="B160" s="12">
        <v>1</v>
      </c>
    </row>
    <row r="161" spans="1:2" ht="13">
      <c r="A161" s="12" t="s">
        <v>600</v>
      </c>
      <c r="B161" s="12">
        <v>1</v>
      </c>
    </row>
    <row r="162" spans="1:2" ht="13">
      <c r="A162" s="12" t="s">
        <v>402</v>
      </c>
      <c r="B162" s="12">
        <v>1</v>
      </c>
    </row>
    <row r="163" spans="1:2" ht="13">
      <c r="A163" s="12" t="s">
        <v>403</v>
      </c>
      <c r="B163" s="12">
        <v>1</v>
      </c>
    </row>
    <row r="164" spans="1:2" ht="13">
      <c r="A164" s="12" t="s">
        <v>404</v>
      </c>
      <c r="B164" s="12">
        <v>1</v>
      </c>
    </row>
    <row r="165" spans="1:2" ht="13">
      <c r="A165" s="12" t="s">
        <v>405</v>
      </c>
      <c r="B165" s="12">
        <v>1</v>
      </c>
    </row>
    <row r="166" spans="1:2" ht="13">
      <c r="A166" s="12" t="s">
        <v>406</v>
      </c>
      <c r="B166" s="12">
        <v>1</v>
      </c>
    </row>
    <row r="167" spans="1:2" ht="13">
      <c r="A167" s="12" t="s">
        <v>407</v>
      </c>
      <c r="B167" s="12">
        <v>1</v>
      </c>
    </row>
    <row r="168" spans="1:2" ht="13">
      <c r="A168" s="12" t="s">
        <v>408</v>
      </c>
      <c r="B168" s="12">
        <v>1</v>
      </c>
    </row>
    <row r="169" spans="1:2" ht="13">
      <c r="A169" s="12" t="s">
        <v>409</v>
      </c>
      <c r="B169" s="12">
        <v>1</v>
      </c>
    </row>
    <row r="170" spans="1:2" ht="13">
      <c r="A170" s="12" t="s">
        <v>410</v>
      </c>
      <c r="B170" s="12">
        <v>1</v>
      </c>
    </row>
    <row r="171" spans="1:2" ht="13">
      <c r="A171" s="12" t="s">
        <v>413</v>
      </c>
      <c r="B171" s="12">
        <v>1</v>
      </c>
    </row>
    <row r="172" spans="1:2" ht="13">
      <c r="A172" s="12" t="s">
        <v>416</v>
      </c>
      <c r="B172" s="12">
        <v>1</v>
      </c>
    </row>
    <row r="173" spans="1:2" ht="13">
      <c r="A173" s="12" t="s">
        <v>418</v>
      </c>
      <c r="B173" s="12">
        <v>1</v>
      </c>
    </row>
    <row r="174" spans="1:2" ht="13">
      <c r="A174" s="12" t="s">
        <v>419</v>
      </c>
      <c r="B174" s="12">
        <v>1</v>
      </c>
    </row>
    <row r="175" spans="1:2" ht="13">
      <c r="A175" s="12" t="s">
        <v>602</v>
      </c>
      <c r="B175" s="12">
        <v>1</v>
      </c>
    </row>
    <row r="176" spans="1:2" ht="13">
      <c r="A176" s="12" t="s">
        <v>420</v>
      </c>
      <c r="B176" s="12">
        <v>1</v>
      </c>
    </row>
    <row r="177" spans="1:2" ht="13">
      <c r="A177" s="12" t="s">
        <v>421</v>
      </c>
      <c r="B177" s="12">
        <v>1</v>
      </c>
    </row>
    <row r="178" spans="1:2" ht="13">
      <c r="A178" s="12" t="s">
        <v>603</v>
      </c>
      <c r="B178" s="12">
        <v>1</v>
      </c>
    </row>
    <row r="179" spans="1:2" ht="13">
      <c r="A179" s="12" t="s">
        <v>604</v>
      </c>
      <c r="B179" s="12">
        <v>1</v>
      </c>
    </row>
    <row r="180" spans="1:2" ht="13">
      <c r="A180" s="12" t="s">
        <v>427</v>
      </c>
      <c r="B180" s="12">
        <v>1</v>
      </c>
    </row>
    <row r="181" spans="1:2" ht="13">
      <c r="A181" s="12" t="s">
        <v>428</v>
      </c>
      <c r="B181" s="12">
        <v>1</v>
      </c>
    </row>
    <row r="182" spans="1:2" ht="13">
      <c r="A182" s="12" t="s">
        <v>429</v>
      </c>
      <c r="B182" s="12">
        <v>1</v>
      </c>
    </row>
    <row r="183" spans="1:2" ht="13">
      <c r="A183" s="12" t="s">
        <v>430</v>
      </c>
      <c r="B183" s="12">
        <v>1</v>
      </c>
    </row>
    <row r="184" spans="1:2" ht="13">
      <c r="A184" s="12" t="s">
        <v>431</v>
      </c>
      <c r="B184" s="12">
        <v>1</v>
      </c>
    </row>
    <row r="185" spans="1:2" ht="13">
      <c r="A185" s="12" t="s">
        <v>605</v>
      </c>
      <c r="B185" s="12">
        <v>1</v>
      </c>
    </row>
    <row r="186" spans="1:2" ht="13">
      <c r="A186" s="12" t="s">
        <v>608</v>
      </c>
      <c r="B186" s="12">
        <v>1</v>
      </c>
    </row>
    <row r="187" spans="1:2" ht="13">
      <c r="A187" s="12" t="s">
        <v>432</v>
      </c>
      <c r="B187" s="12">
        <v>1</v>
      </c>
    </row>
    <row r="188" spans="1:2" ht="13">
      <c r="A188" s="12" t="s">
        <v>433</v>
      </c>
      <c r="B188" s="12">
        <v>1</v>
      </c>
    </row>
    <row r="189" spans="1:2" ht="13">
      <c r="A189" s="12" t="s">
        <v>434</v>
      </c>
      <c r="B189" s="12">
        <v>1</v>
      </c>
    </row>
    <row r="190" spans="1:2" ht="13">
      <c r="A190" s="12" t="s">
        <v>436</v>
      </c>
      <c r="B190" s="12">
        <v>1</v>
      </c>
    </row>
    <row r="191" spans="1:2" ht="13">
      <c r="A191" s="12" t="s">
        <v>437</v>
      </c>
      <c r="B191" s="12">
        <v>1</v>
      </c>
    </row>
    <row r="192" spans="1:2" ht="13">
      <c r="A192" s="12" t="s">
        <v>438</v>
      </c>
      <c r="B192" s="12">
        <v>1</v>
      </c>
    </row>
    <row r="193" spans="1:2" ht="13">
      <c r="A193" s="12" t="s">
        <v>439</v>
      </c>
      <c r="B193" s="12">
        <v>1</v>
      </c>
    </row>
    <row r="194" spans="1:2" ht="13">
      <c r="A194" s="12" t="s">
        <v>440</v>
      </c>
      <c r="B194" s="12">
        <v>1</v>
      </c>
    </row>
    <row r="195" spans="1:2" ht="13">
      <c r="A195" s="12" t="s">
        <v>443</v>
      </c>
      <c r="B195" s="12">
        <v>1</v>
      </c>
    </row>
    <row r="196" spans="1:2" ht="13">
      <c r="A196" s="12" t="s">
        <v>609</v>
      </c>
      <c r="B196" s="12">
        <v>1</v>
      </c>
    </row>
    <row r="197" spans="1:2" ht="13">
      <c r="A197" s="12" t="s">
        <v>445</v>
      </c>
      <c r="B197" s="12">
        <v>1</v>
      </c>
    </row>
    <row r="198" spans="1:2" ht="13">
      <c r="A198" s="12" t="s">
        <v>447</v>
      </c>
      <c r="B198" s="12">
        <v>1</v>
      </c>
    </row>
    <row r="199" spans="1:2" ht="13">
      <c r="A199" s="12" t="s">
        <v>448</v>
      </c>
      <c r="B199" s="12">
        <v>1</v>
      </c>
    </row>
    <row r="200" spans="1:2" ht="13">
      <c r="A200" s="12" t="s">
        <v>449</v>
      </c>
      <c r="B200" s="12">
        <v>1</v>
      </c>
    </row>
    <row r="201" spans="1:2" ht="13">
      <c r="A201" s="12" t="s">
        <v>450</v>
      </c>
      <c r="B201" s="12">
        <v>1</v>
      </c>
    </row>
    <row r="202" spans="1:2" ht="13">
      <c r="A202" s="12" t="s">
        <v>610</v>
      </c>
      <c r="B202" s="12">
        <v>1</v>
      </c>
    </row>
    <row r="203" spans="1:2" ht="13">
      <c r="A203" s="12" t="s">
        <v>452</v>
      </c>
      <c r="B203" s="12">
        <v>1</v>
      </c>
    </row>
    <row r="204" spans="1:2" ht="13">
      <c r="A204" s="12" t="s">
        <v>612</v>
      </c>
      <c r="B204" s="12">
        <v>1</v>
      </c>
    </row>
    <row r="205" spans="1:2" ht="13">
      <c r="A205" s="12" t="s">
        <v>614</v>
      </c>
      <c r="B205" s="12">
        <v>1</v>
      </c>
    </row>
    <row r="206" spans="1:2" ht="13">
      <c r="A206" s="12" t="s">
        <v>461</v>
      </c>
      <c r="B206" s="12">
        <v>1</v>
      </c>
    </row>
    <row r="207" spans="1:2" ht="13">
      <c r="A207" s="12" t="s">
        <v>615</v>
      </c>
      <c r="B207" s="12">
        <v>1</v>
      </c>
    </row>
    <row r="208" spans="1:2" ht="13">
      <c r="A208" s="12" t="s">
        <v>463</v>
      </c>
      <c r="B208" s="12">
        <v>1</v>
      </c>
    </row>
    <row r="209" spans="1:2" ht="13">
      <c r="A209" s="12" t="s">
        <v>464</v>
      </c>
      <c r="B209" s="12">
        <v>1</v>
      </c>
    </row>
    <row r="210" spans="1:2" ht="13">
      <c r="A210" s="12" t="s">
        <v>465</v>
      </c>
      <c r="B210" s="12">
        <v>1</v>
      </c>
    </row>
    <row r="211" spans="1:2" ht="13">
      <c r="A211" s="12" t="s">
        <v>466</v>
      </c>
      <c r="B211" s="12">
        <v>1</v>
      </c>
    </row>
    <row r="212" spans="1:2" ht="13">
      <c r="A212" s="12" t="s">
        <v>468</v>
      </c>
      <c r="B212" s="12">
        <v>1</v>
      </c>
    </row>
    <row r="213" spans="1:2" ht="13">
      <c r="A213" s="12" t="s">
        <v>470</v>
      </c>
      <c r="B213" s="12">
        <v>1</v>
      </c>
    </row>
    <row r="214" spans="1:2" ht="13">
      <c r="A214" s="12" t="s">
        <v>471</v>
      </c>
      <c r="B214" s="12">
        <v>1</v>
      </c>
    </row>
    <row r="215" spans="1:2" ht="13">
      <c r="A215" s="12" t="s">
        <v>473</v>
      </c>
      <c r="B215" s="12">
        <v>1</v>
      </c>
    </row>
    <row r="216" spans="1:2" ht="13">
      <c r="A216" s="12" t="s">
        <v>475</v>
      </c>
      <c r="B216" s="12">
        <v>1</v>
      </c>
    </row>
    <row r="217" spans="1:2" ht="13">
      <c r="A217" s="12" t="s">
        <v>476</v>
      </c>
      <c r="B217" s="12">
        <v>1</v>
      </c>
    </row>
    <row r="218" spans="1:2" ht="13">
      <c r="A218" s="12" t="s">
        <v>477</v>
      </c>
      <c r="B218" s="12">
        <v>1</v>
      </c>
    </row>
    <row r="219" spans="1:2" ht="13">
      <c r="A219" s="12" t="s">
        <v>479</v>
      </c>
      <c r="B219" s="12">
        <v>1</v>
      </c>
    </row>
    <row r="220" spans="1:2" ht="13">
      <c r="A220" s="12" t="s">
        <v>616</v>
      </c>
      <c r="B220" s="12">
        <v>1</v>
      </c>
    </row>
    <row r="221" spans="1:2" ht="13">
      <c r="A221" s="12" t="s">
        <v>484</v>
      </c>
      <c r="B221" s="12">
        <v>1</v>
      </c>
    </row>
    <row r="222" spans="1:2" ht="13">
      <c r="A222" s="12" t="s">
        <v>485</v>
      </c>
      <c r="B222" s="12">
        <v>1</v>
      </c>
    </row>
    <row r="223" spans="1:2" ht="13">
      <c r="A223" s="12" t="s">
        <v>486</v>
      </c>
      <c r="B223" s="12">
        <v>1</v>
      </c>
    </row>
    <row r="224" spans="1:2" ht="13">
      <c r="A224" s="12" t="s">
        <v>487</v>
      </c>
      <c r="B224" s="12">
        <v>1</v>
      </c>
    </row>
    <row r="225" spans="1:2" ht="13">
      <c r="A225" s="12" t="s">
        <v>488</v>
      </c>
      <c r="B225" s="12">
        <v>1</v>
      </c>
    </row>
    <row r="226" spans="1:2" ht="13">
      <c r="A226" s="12" t="s">
        <v>489</v>
      </c>
      <c r="B226" s="12">
        <v>1</v>
      </c>
    </row>
    <row r="227" spans="1:2" ht="13">
      <c r="A227" s="12" t="s">
        <v>490</v>
      </c>
      <c r="B227" s="12">
        <v>1</v>
      </c>
    </row>
    <row r="228" spans="1:2" ht="13">
      <c r="A228" s="12" t="s">
        <v>491</v>
      </c>
      <c r="B228" s="12">
        <v>1</v>
      </c>
    </row>
    <row r="229" spans="1:2" ht="13">
      <c r="A229" s="12" t="s">
        <v>492</v>
      </c>
      <c r="B229" s="12">
        <v>1</v>
      </c>
    </row>
    <row r="230" spans="1:2" ht="13">
      <c r="A230" s="12" t="s">
        <v>617</v>
      </c>
      <c r="B230" s="12">
        <v>1</v>
      </c>
    </row>
    <row r="231" spans="1:2" ht="13">
      <c r="A231" s="12" t="s">
        <v>618</v>
      </c>
      <c r="B231" s="12">
        <v>1</v>
      </c>
    </row>
    <row r="232" spans="1:2" ht="13">
      <c r="A232" s="12" t="s">
        <v>619</v>
      </c>
      <c r="B232" s="12">
        <v>1</v>
      </c>
    </row>
    <row r="233" spans="1:2" ht="13">
      <c r="A233" s="12" t="s">
        <v>495</v>
      </c>
      <c r="B233" s="12">
        <v>1</v>
      </c>
    </row>
    <row r="234" spans="1:2" ht="13">
      <c r="A234" s="12" t="s">
        <v>496</v>
      </c>
      <c r="B234" s="12">
        <v>1</v>
      </c>
    </row>
    <row r="235" spans="1:2" ht="13">
      <c r="A235" s="12" t="s">
        <v>497</v>
      </c>
      <c r="B235" s="12">
        <v>1</v>
      </c>
    </row>
    <row r="236" spans="1:2" ht="13">
      <c r="A236" s="12" t="s">
        <v>501</v>
      </c>
      <c r="B236" s="12">
        <v>1</v>
      </c>
    </row>
    <row r="237" spans="1:2" ht="13">
      <c r="A237" s="12" t="s">
        <v>503</v>
      </c>
      <c r="B237" s="12">
        <v>1</v>
      </c>
    </row>
    <row r="238" spans="1:2" ht="13">
      <c r="A238" s="12" t="s">
        <v>620</v>
      </c>
      <c r="B238" s="12">
        <v>1</v>
      </c>
    </row>
    <row r="239" spans="1:2" ht="13">
      <c r="A239" s="12" t="s">
        <v>506</v>
      </c>
      <c r="B239" s="12">
        <v>1</v>
      </c>
    </row>
    <row r="240" spans="1:2" ht="13">
      <c r="A240" s="12" t="s">
        <v>508</v>
      </c>
      <c r="B240" s="12">
        <v>1</v>
      </c>
    </row>
    <row r="241" spans="1:2" ht="13">
      <c r="A241" s="12" t="s">
        <v>510</v>
      </c>
      <c r="B241" s="12">
        <v>1</v>
      </c>
    </row>
    <row r="242" spans="1:2" ht="13">
      <c r="A242" s="12" t="s">
        <v>511</v>
      </c>
      <c r="B242" s="12">
        <v>1</v>
      </c>
    </row>
    <row r="243" spans="1:2" ht="13">
      <c r="A243" s="12" t="s">
        <v>512</v>
      </c>
      <c r="B243" s="12">
        <v>1</v>
      </c>
    </row>
    <row r="244" spans="1:2" ht="13">
      <c r="A244" s="12" t="s">
        <v>513</v>
      </c>
      <c r="B244" s="12">
        <v>1</v>
      </c>
    </row>
    <row r="245" spans="1:2" ht="13">
      <c r="A245" s="12" t="s">
        <v>514</v>
      </c>
      <c r="B245" s="12">
        <v>1</v>
      </c>
    </row>
    <row r="246" spans="1:2" ht="13">
      <c r="A246" s="12" t="s">
        <v>621</v>
      </c>
      <c r="B246" s="12">
        <v>1</v>
      </c>
    </row>
    <row r="247" spans="1:2" ht="13">
      <c r="A247" s="12" t="s">
        <v>515</v>
      </c>
      <c r="B247" s="12">
        <v>1</v>
      </c>
    </row>
    <row r="248" spans="1:2" ht="13">
      <c r="A248" s="12" t="s">
        <v>622</v>
      </c>
      <c r="B248" s="12">
        <v>1</v>
      </c>
    </row>
    <row r="249" spans="1:2" ht="13">
      <c r="A249" s="12" t="s">
        <v>517</v>
      </c>
      <c r="B249" s="12">
        <v>1</v>
      </c>
    </row>
    <row r="250" spans="1:2" ht="13">
      <c r="A250" s="12" t="s">
        <v>623</v>
      </c>
      <c r="B250" s="12">
        <v>1</v>
      </c>
    </row>
    <row r="251" spans="1:2" ht="13">
      <c r="A251" s="12" t="s">
        <v>624</v>
      </c>
      <c r="B251" s="12">
        <v>1</v>
      </c>
    </row>
    <row r="252" spans="1:2" ht="13">
      <c r="A252" s="12" t="s">
        <v>521</v>
      </c>
      <c r="B252" s="12">
        <v>1</v>
      </c>
    </row>
    <row r="253" spans="1:2" ht="13">
      <c r="A253" s="12" t="s">
        <v>526</v>
      </c>
      <c r="B253" s="12">
        <v>1</v>
      </c>
    </row>
    <row r="254" spans="1:2" ht="13">
      <c r="A254" s="12" t="s">
        <v>527</v>
      </c>
      <c r="B254" s="12">
        <v>1</v>
      </c>
    </row>
    <row r="255" spans="1:2" ht="13">
      <c r="A255" s="12" t="s">
        <v>528</v>
      </c>
      <c r="B255" s="12">
        <v>1</v>
      </c>
    </row>
    <row r="256" spans="1:2" ht="13">
      <c r="A256" s="12" t="s">
        <v>529</v>
      </c>
      <c r="B256" s="12">
        <v>1</v>
      </c>
    </row>
    <row r="257" spans="1:2" ht="13">
      <c r="A257" s="12" t="s">
        <v>530</v>
      </c>
      <c r="B257" s="12">
        <v>1</v>
      </c>
    </row>
    <row r="258" spans="1:2" ht="13">
      <c r="A258" s="12" t="s">
        <v>531</v>
      </c>
      <c r="B258" s="12">
        <v>1</v>
      </c>
    </row>
    <row r="259" spans="1:2" ht="13">
      <c r="A259" s="12" t="s">
        <v>625</v>
      </c>
      <c r="B259" s="12">
        <v>1</v>
      </c>
    </row>
    <row r="260" spans="1:2" ht="13">
      <c r="A260" s="12" t="s">
        <v>532</v>
      </c>
      <c r="B260" s="12">
        <v>1</v>
      </c>
    </row>
    <row r="261" spans="1:2" ht="13">
      <c r="A261" s="12" t="s">
        <v>535</v>
      </c>
      <c r="B261" s="12">
        <v>1</v>
      </c>
    </row>
    <row r="262" spans="1:2" ht="13">
      <c r="A262" s="12" t="s">
        <v>536</v>
      </c>
      <c r="B262" s="12">
        <v>1</v>
      </c>
    </row>
    <row r="263" spans="1:2" ht="13">
      <c r="A263" s="12" t="s">
        <v>537</v>
      </c>
      <c r="B263" s="12">
        <v>1</v>
      </c>
    </row>
    <row r="264" spans="1:2" ht="13">
      <c r="A264" s="12" t="s">
        <v>626</v>
      </c>
      <c r="B264" s="12">
        <v>1</v>
      </c>
    </row>
    <row r="265" spans="1:2" ht="13">
      <c r="A265" s="12" t="s">
        <v>539</v>
      </c>
      <c r="B265" s="12">
        <v>1</v>
      </c>
    </row>
    <row r="266" spans="1:2" ht="13">
      <c r="A266" s="12" t="s">
        <v>544</v>
      </c>
      <c r="B266" s="12">
        <v>1</v>
      </c>
    </row>
    <row r="267" spans="1:2" ht="13">
      <c r="A267" s="12" t="s">
        <v>545</v>
      </c>
      <c r="B267" s="12">
        <v>1</v>
      </c>
    </row>
    <row r="268" spans="1:2" ht="13">
      <c r="A268" s="12" t="s">
        <v>627</v>
      </c>
      <c r="B268" s="12">
        <v>1</v>
      </c>
    </row>
    <row r="269" spans="1:2" ht="13">
      <c r="A269" s="12" t="s">
        <v>547</v>
      </c>
      <c r="B269" s="12">
        <v>1</v>
      </c>
    </row>
    <row r="270" spans="1:2" ht="13">
      <c r="A270" s="12" t="s">
        <v>628</v>
      </c>
      <c r="B270" s="12">
        <v>1</v>
      </c>
    </row>
    <row r="271" spans="1:2" ht="13">
      <c r="A271" s="12" t="s">
        <v>550</v>
      </c>
      <c r="B271" s="12">
        <v>1</v>
      </c>
    </row>
    <row r="272" spans="1:2" ht="13">
      <c r="A272" s="12" t="s">
        <v>629</v>
      </c>
      <c r="B272" s="12">
        <v>1</v>
      </c>
    </row>
    <row r="273" spans="1:2" ht="13">
      <c r="A273" s="12" t="s">
        <v>630</v>
      </c>
      <c r="B273" s="12">
        <v>1</v>
      </c>
    </row>
    <row r="274" spans="1:2" ht="13">
      <c r="A274" s="12" t="s">
        <v>631</v>
      </c>
      <c r="B274" s="12">
        <v>1</v>
      </c>
    </row>
    <row r="275" spans="1:2" ht="13">
      <c r="A275" s="12" t="s">
        <v>632</v>
      </c>
      <c r="B275" s="12">
        <v>1</v>
      </c>
    </row>
    <row r="276" spans="1:2" ht="13">
      <c r="A276" s="12" t="s">
        <v>555</v>
      </c>
      <c r="B276" s="12">
        <v>1</v>
      </c>
    </row>
    <row r="277" spans="1:2" ht="13">
      <c r="A277" s="12" t="s">
        <v>556</v>
      </c>
      <c r="B277" s="12">
        <v>1</v>
      </c>
    </row>
    <row r="278" spans="1:2" ht="13">
      <c r="A278" s="12" t="s">
        <v>633</v>
      </c>
      <c r="B278" s="12">
        <v>1</v>
      </c>
    </row>
    <row r="279" spans="1:2" ht="13">
      <c r="A279" s="12" t="s">
        <v>634</v>
      </c>
      <c r="B279" s="12">
        <v>1</v>
      </c>
    </row>
    <row r="280" spans="1:2" ht="13">
      <c r="A280" s="12" t="s">
        <v>558</v>
      </c>
      <c r="B280" s="12">
        <v>1</v>
      </c>
    </row>
    <row r="281" spans="1:2" ht="13">
      <c r="A281" s="12" t="s">
        <v>635</v>
      </c>
      <c r="B281" s="12">
        <v>1</v>
      </c>
    </row>
    <row r="282" spans="1:2" ht="13">
      <c r="A282" s="12" t="s">
        <v>636</v>
      </c>
      <c r="B282" s="12">
        <v>1</v>
      </c>
    </row>
    <row r="283" spans="1:2" ht="13">
      <c r="A283" s="12" t="s">
        <v>637</v>
      </c>
      <c r="B283" s="12">
        <v>1</v>
      </c>
    </row>
    <row r="284" spans="1:2" ht="13">
      <c r="A284" s="12" t="s">
        <v>559</v>
      </c>
      <c r="B284" s="12">
        <v>1</v>
      </c>
    </row>
    <row r="285" spans="1:2" ht="13">
      <c r="A285" s="12" t="s">
        <v>560</v>
      </c>
      <c r="B285" s="12">
        <v>1</v>
      </c>
    </row>
    <row r="286" spans="1:2" ht="13">
      <c r="A286" s="12" t="s">
        <v>561</v>
      </c>
      <c r="B286" s="12">
        <v>1</v>
      </c>
    </row>
    <row r="287" spans="1:2" ht="13">
      <c r="A287" s="12" t="s">
        <v>638</v>
      </c>
      <c r="B287" s="12">
        <v>1</v>
      </c>
    </row>
    <row r="288" spans="1:2" ht="13">
      <c r="A288" s="12" t="s">
        <v>562</v>
      </c>
      <c r="B288" s="12">
        <v>1</v>
      </c>
    </row>
  </sheetData>
  <phoneticPr fontId="37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C6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1" max="1" width="24.6640625" customWidth="1"/>
    <col min="2" max="53" width="3.83203125" customWidth="1"/>
    <col min="54" max="54" width="5.1640625" customWidth="1"/>
    <col min="55" max="55" width="20.33203125" customWidth="1"/>
  </cols>
  <sheetData>
    <row r="1" spans="1:55">
      <c r="A1" s="77" t="s">
        <v>264</v>
      </c>
      <c r="B1" s="77" t="s">
        <v>639</v>
      </c>
      <c r="C1" s="77" t="s">
        <v>74</v>
      </c>
      <c r="D1" s="77" t="s">
        <v>640</v>
      </c>
      <c r="E1" s="77" t="s">
        <v>112</v>
      </c>
      <c r="F1" s="77" t="s">
        <v>99</v>
      </c>
      <c r="G1" s="77" t="s">
        <v>641</v>
      </c>
      <c r="H1" s="77" t="s">
        <v>642</v>
      </c>
      <c r="I1" s="77" t="s">
        <v>108</v>
      </c>
      <c r="J1" s="77" t="s">
        <v>643</v>
      </c>
      <c r="K1" s="77" t="s">
        <v>83</v>
      </c>
      <c r="L1" s="79" t="s">
        <v>53</v>
      </c>
      <c r="M1" s="77" t="s">
        <v>77</v>
      </c>
      <c r="N1" s="77" t="s">
        <v>46</v>
      </c>
      <c r="O1" s="77" t="s">
        <v>87</v>
      </c>
      <c r="P1" s="77" t="s">
        <v>70</v>
      </c>
      <c r="Q1" s="77" t="s">
        <v>644</v>
      </c>
      <c r="R1" s="77" t="s">
        <v>76</v>
      </c>
      <c r="S1" s="77" t="s">
        <v>645</v>
      </c>
      <c r="T1" s="77" t="s">
        <v>220</v>
      </c>
      <c r="U1" s="77" t="s">
        <v>63</v>
      </c>
      <c r="V1" s="77" t="s">
        <v>98</v>
      </c>
      <c r="W1" s="77" t="s">
        <v>96</v>
      </c>
      <c r="X1" s="77" t="s">
        <v>646</v>
      </c>
      <c r="Y1" s="77" t="s">
        <v>86</v>
      </c>
      <c r="Z1" s="77" t="s">
        <v>101</v>
      </c>
      <c r="AA1" s="77" t="s">
        <v>69</v>
      </c>
      <c r="AB1" s="77" t="s">
        <v>79</v>
      </c>
      <c r="AC1" s="77" t="s">
        <v>48</v>
      </c>
      <c r="AD1" s="77" t="s">
        <v>50</v>
      </c>
      <c r="AE1" s="77" t="s">
        <v>80</v>
      </c>
      <c r="AF1" s="77" t="s">
        <v>647</v>
      </c>
      <c r="AG1" s="77" t="s">
        <v>84</v>
      </c>
      <c r="AH1" s="77" t="s">
        <v>648</v>
      </c>
      <c r="AI1" s="81" t="s">
        <v>649</v>
      </c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8"/>
      <c r="BC1" s="78"/>
    </row>
    <row r="2" spans="1:55">
      <c r="A2" s="79" t="s">
        <v>650</v>
      </c>
      <c r="B2" s="77"/>
      <c r="C2" s="77"/>
      <c r="D2" s="77"/>
      <c r="E2" s="77"/>
      <c r="F2" s="80">
        <v>1</v>
      </c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80">
        <f t="shared" ref="AI2:AI256" si="0">SUM(B2:AH2)</f>
        <v>1</v>
      </c>
      <c r="AJ2" s="80"/>
      <c r="AK2" s="77"/>
      <c r="AL2" s="77"/>
      <c r="AM2" s="80"/>
      <c r="AN2" s="77"/>
      <c r="AO2" s="80"/>
      <c r="AP2" s="77"/>
      <c r="AQ2" s="77"/>
      <c r="AR2" s="80"/>
      <c r="AS2" s="80"/>
      <c r="AT2" s="80"/>
      <c r="AU2" s="77"/>
      <c r="AV2" s="77"/>
      <c r="AW2" s="77"/>
      <c r="AX2" s="77"/>
      <c r="AY2" s="80"/>
      <c r="AZ2" s="80"/>
      <c r="BA2" s="80"/>
      <c r="BB2" s="80"/>
      <c r="BC2" s="80"/>
    </row>
    <row r="3" spans="1:55">
      <c r="A3" s="79" t="s">
        <v>651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80">
        <v>1</v>
      </c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80">
        <f t="shared" si="0"/>
        <v>1</v>
      </c>
      <c r="AJ3" s="80"/>
      <c r="AK3" s="77"/>
      <c r="AL3" s="77"/>
      <c r="AM3" s="80"/>
      <c r="AN3" s="77"/>
      <c r="AO3" s="80"/>
      <c r="AP3" s="80"/>
      <c r="AQ3" s="80"/>
      <c r="AR3" s="80"/>
      <c r="AS3" s="80"/>
      <c r="AT3" s="80"/>
      <c r="AU3" s="80"/>
      <c r="AV3" s="80"/>
      <c r="AW3" s="77"/>
      <c r="AX3" s="77"/>
      <c r="AY3" s="80"/>
      <c r="AZ3" s="77"/>
      <c r="BA3" s="80"/>
      <c r="BB3" s="80"/>
      <c r="BC3" s="80"/>
    </row>
    <row r="4" spans="1:55">
      <c r="A4" s="79" t="s">
        <v>652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80">
        <v>1</v>
      </c>
      <c r="AI4" s="80">
        <f t="shared" si="0"/>
        <v>1</v>
      </c>
      <c r="AJ4" s="80"/>
      <c r="AK4" s="80"/>
      <c r="AL4" s="77"/>
      <c r="AM4" s="80"/>
      <c r="AN4" s="77"/>
      <c r="AO4" s="80"/>
      <c r="AP4" s="80"/>
      <c r="AQ4" s="80"/>
      <c r="AR4" s="80"/>
      <c r="AS4" s="80"/>
      <c r="AT4" s="80"/>
      <c r="AU4" s="80"/>
      <c r="AV4" s="77"/>
      <c r="AW4" s="77"/>
      <c r="AX4" s="77"/>
      <c r="AY4" s="77"/>
      <c r="AZ4" s="77"/>
      <c r="BA4" s="80"/>
      <c r="BB4" s="80"/>
      <c r="BC4" s="80"/>
    </row>
    <row r="5" spans="1:55">
      <c r="A5" s="79" t="s">
        <v>653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80">
        <v>1</v>
      </c>
      <c r="AI5" s="80">
        <f t="shared" si="0"/>
        <v>1</v>
      </c>
      <c r="AJ5" s="80"/>
      <c r="AK5" s="80"/>
      <c r="AL5" s="80"/>
      <c r="AM5" s="77"/>
      <c r="AN5" s="80"/>
      <c r="AO5" s="77"/>
      <c r="AP5" s="77"/>
      <c r="AQ5" s="77"/>
      <c r="AR5" s="77"/>
      <c r="AS5" s="77"/>
      <c r="AT5" s="80"/>
      <c r="AU5" s="77"/>
      <c r="AV5" s="77"/>
      <c r="AW5" s="77"/>
      <c r="AX5" s="77"/>
      <c r="AY5" s="77"/>
      <c r="AZ5" s="77"/>
      <c r="BA5" s="77"/>
      <c r="BB5" s="80"/>
      <c r="BC5" s="80"/>
    </row>
    <row r="6" spans="1:55">
      <c r="A6" s="79" t="s">
        <v>654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80">
        <v>1</v>
      </c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80">
        <f t="shared" si="0"/>
        <v>1</v>
      </c>
      <c r="AJ6" s="80"/>
      <c r="AK6" s="77"/>
      <c r="AL6" s="80"/>
      <c r="AM6" s="77"/>
      <c r="AN6" s="80"/>
      <c r="AO6" s="77"/>
      <c r="AP6" s="80"/>
      <c r="AQ6" s="77"/>
      <c r="AR6" s="77"/>
      <c r="AS6" s="77"/>
      <c r="AT6" s="80"/>
      <c r="AU6" s="77"/>
      <c r="AV6" s="77"/>
      <c r="AW6" s="77"/>
      <c r="AX6" s="80"/>
      <c r="AY6" s="77"/>
      <c r="AZ6" s="80"/>
      <c r="BA6" s="80"/>
      <c r="BB6" s="80"/>
      <c r="BC6" s="80"/>
    </row>
    <row r="7" spans="1:55">
      <c r="A7" s="79" t="s">
        <v>655</v>
      </c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80">
        <v>1</v>
      </c>
      <c r="AH7" s="77"/>
      <c r="AI7" s="80">
        <f t="shared" si="0"/>
        <v>1</v>
      </c>
      <c r="AJ7" s="80"/>
      <c r="AK7" s="77"/>
      <c r="AL7" s="77"/>
      <c r="AM7" s="77"/>
      <c r="AN7" s="77"/>
      <c r="AO7" s="77"/>
      <c r="AP7" s="77"/>
      <c r="AQ7" s="77"/>
      <c r="AR7" s="80"/>
      <c r="AS7" s="77"/>
      <c r="AT7" s="80"/>
      <c r="AU7" s="77"/>
      <c r="AV7" s="77"/>
      <c r="AW7" s="77"/>
      <c r="AX7" s="77"/>
      <c r="AY7" s="77"/>
      <c r="AZ7" s="77"/>
      <c r="BA7" s="77"/>
      <c r="BB7" s="80"/>
      <c r="BC7" s="80"/>
    </row>
    <row r="8" spans="1:55">
      <c r="A8" s="79" t="s">
        <v>656</v>
      </c>
      <c r="B8" s="77"/>
      <c r="C8" s="77"/>
      <c r="D8" s="77"/>
      <c r="E8" s="77"/>
      <c r="F8" s="77"/>
      <c r="G8" s="77"/>
      <c r="H8" s="77"/>
      <c r="I8" s="80">
        <v>1</v>
      </c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80">
        <f t="shared" si="0"/>
        <v>1</v>
      </c>
      <c r="AJ8" s="80"/>
      <c r="AK8" s="80"/>
      <c r="AL8" s="77"/>
      <c r="AM8" s="77"/>
      <c r="AN8" s="77"/>
      <c r="AO8" s="77"/>
      <c r="AP8" s="77"/>
      <c r="AQ8" s="77"/>
      <c r="AR8" s="80"/>
      <c r="AS8" s="80"/>
      <c r="AT8" s="80"/>
      <c r="AU8" s="80"/>
      <c r="AV8" s="77"/>
      <c r="AW8" s="80"/>
      <c r="AX8" s="77"/>
      <c r="AY8" s="80"/>
      <c r="AZ8" s="80"/>
      <c r="BA8" s="77"/>
      <c r="BB8" s="80"/>
      <c r="BC8" s="80"/>
    </row>
    <row r="9" spans="1:55">
      <c r="A9" s="79" t="s">
        <v>657</v>
      </c>
      <c r="B9" s="77"/>
      <c r="C9" s="77"/>
      <c r="D9" s="77"/>
      <c r="E9" s="77"/>
      <c r="F9" s="77"/>
      <c r="G9" s="77"/>
      <c r="H9" s="77"/>
      <c r="I9" s="80">
        <v>1</v>
      </c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80">
        <f t="shared" si="0"/>
        <v>1</v>
      </c>
      <c r="AJ9" s="77"/>
      <c r="AK9" s="77"/>
      <c r="AL9" s="77"/>
      <c r="AM9" s="77"/>
      <c r="AN9" s="77"/>
      <c r="AO9" s="77"/>
      <c r="AP9" s="80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80"/>
      <c r="BC9" s="80"/>
    </row>
    <row r="10" spans="1:55">
      <c r="A10" s="79" t="s">
        <v>658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80">
        <v>1</v>
      </c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80">
        <f t="shared" si="0"/>
        <v>1</v>
      </c>
      <c r="AJ10" s="77"/>
      <c r="AK10" s="77"/>
      <c r="AL10" s="77"/>
      <c r="AM10" s="77"/>
      <c r="AN10" s="77"/>
      <c r="AO10" s="80"/>
      <c r="AP10" s="80"/>
      <c r="AQ10" s="77"/>
      <c r="AR10" s="77"/>
      <c r="AS10" s="80"/>
      <c r="AT10" s="77"/>
      <c r="AU10" s="77"/>
      <c r="AV10" s="77"/>
      <c r="AW10" s="77"/>
      <c r="AX10" s="77"/>
      <c r="AY10" s="77"/>
      <c r="AZ10" s="77"/>
      <c r="BA10" s="77"/>
      <c r="BB10" s="80"/>
      <c r="BC10" s="80"/>
    </row>
    <row r="11" spans="1:55">
      <c r="A11" s="79" t="s">
        <v>659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80">
        <v>1</v>
      </c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80">
        <f t="shared" si="0"/>
        <v>1</v>
      </c>
      <c r="AJ11" s="80"/>
      <c r="AK11" s="80"/>
      <c r="AL11" s="77"/>
      <c r="AM11" s="80"/>
      <c r="AN11" s="77"/>
      <c r="AO11" s="77"/>
      <c r="AP11" s="77"/>
      <c r="AQ11" s="80"/>
      <c r="AR11" s="80"/>
      <c r="AS11" s="77"/>
      <c r="AT11" s="77"/>
      <c r="AU11" s="80"/>
      <c r="AV11" s="80"/>
      <c r="AW11" s="77"/>
      <c r="AX11" s="77"/>
      <c r="AY11" s="80"/>
      <c r="AZ11" s="77"/>
      <c r="BA11" s="77"/>
      <c r="BB11" s="80"/>
      <c r="BC11" s="80"/>
    </row>
    <row r="12" spans="1:55">
      <c r="A12" s="79" t="s">
        <v>274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80">
        <v>1</v>
      </c>
      <c r="M12" s="77"/>
      <c r="N12" s="77"/>
      <c r="O12" s="80">
        <v>1</v>
      </c>
      <c r="P12" s="77"/>
      <c r="Q12" s="80">
        <v>1</v>
      </c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80">
        <f t="shared" si="0"/>
        <v>3</v>
      </c>
      <c r="AJ12" s="80"/>
      <c r="AK12" s="77"/>
      <c r="AL12" s="77"/>
      <c r="AM12" s="77"/>
      <c r="AN12" s="77"/>
      <c r="AO12" s="80"/>
      <c r="AP12" s="77"/>
      <c r="AQ12" s="80"/>
      <c r="AR12" s="77"/>
      <c r="AS12" s="80"/>
      <c r="AT12" s="80"/>
      <c r="AU12" s="80"/>
      <c r="AV12" s="77"/>
      <c r="AW12" s="77"/>
      <c r="AX12" s="77"/>
      <c r="AY12" s="80"/>
      <c r="AZ12" s="77"/>
      <c r="BA12" s="77"/>
      <c r="BB12" s="80"/>
      <c r="BC12" s="80"/>
    </row>
    <row r="13" spans="1:55">
      <c r="A13" s="79" t="s">
        <v>566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80">
        <v>1</v>
      </c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80">
        <f t="shared" si="0"/>
        <v>1</v>
      </c>
      <c r="AJ13" s="80"/>
      <c r="AK13" s="77"/>
      <c r="AL13" s="77"/>
      <c r="AM13" s="77"/>
      <c r="AN13" s="77"/>
      <c r="AO13" s="77"/>
      <c r="AP13" s="77"/>
      <c r="AQ13" s="80"/>
      <c r="AR13" s="77"/>
      <c r="AS13" s="77"/>
      <c r="AT13" s="77"/>
      <c r="AU13" s="77"/>
      <c r="AV13" s="77"/>
      <c r="AW13" s="80"/>
      <c r="AX13" s="80"/>
      <c r="AY13" s="77"/>
      <c r="AZ13" s="77"/>
      <c r="BA13" s="80"/>
      <c r="BB13" s="80"/>
      <c r="BC13" s="80"/>
    </row>
    <row r="14" spans="1:55">
      <c r="A14" s="79" t="s">
        <v>275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80">
        <v>1</v>
      </c>
      <c r="M14" s="77"/>
      <c r="N14" s="77"/>
      <c r="O14" s="80">
        <v>1</v>
      </c>
      <c r="P14" s="77"/>
      <c r="Q14" s="80">
        <v>1</v>
      </c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80">
        <v>1</v>
      </c>
      <c r="AC14" s="77"/>
      <c r="AD14" s="77"/>
      <c r="AE14" s="77"/>
      <c r="AF14" s="80">
        <v>1</v>
      </c>
      <c r="AG14" s="80">
        <v>1</v>
      </c>
      <c r="AH14" s="77"/>
      <c r="AI14" s="80">
        <f t="shared" si="0"/>
        <v>6</v>
      </c>
      <c r="AJ14" s="80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80"/>
      <c r="AX14" s="80"/>
      <c r="AY14" s="77"/>
      <c r="AZ14" s="77"/>
      <c r="BA14" s="80"/>
      <c r="BB14" s="80"/>
      <c r="BC14" s="80"/>
    </row>
    <row r="15" spans="1:55">
      <c r="A15" s="79" t="s">
        <v>278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80">
        <v>1</v>
      </c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80">
        <v>1</v>
      </c>
      <c r="AC15" s="77"/>
      <c r="AD15" s="77"/>
      <c r="AE15" s="77"/>
      <c r="AF15" s="77"/>
      <c r="AG15" s="77"/>
      <c r="AH15" s="77"/>
      <c r="AI15" s="80">
        <f t="shared" si="0"/>
        <v>2</v>
      </c>
      <c r="AJ15" s="80"/>
      <c r="AK15" s="77"/>
      <c r="AL15" s="77"/>
      <c r="AM15" s="80"/>
      <c r="AN15" s="77"/>
      <c r="AO15" s="77"/>
      <c r="AP15" s="77"/>
      <c r="AQ15" s="77"/>
      <c r="AR15" s="80"/>
      <c r="AS15" s="77"/>
      <c r="AT15" s="77"/>
      <c r="AU15" s="80"/>
      <c r="AV15" s="77"/>
      <c r="AW15" s="80"/>
      <c r="AX15" s="77"/>
      <c r="AY15" s="80"/>
      <c r="AZ15" s="77"/>
      <c r="BA15" s="77"/>
      <c r="BB15" s="80"/>
      <c r="BC15" s="80"/>
    </row>
    <row r="16" spans="1:55">
      <c r="A16" s="79" t="s">
        <v>660</v>
      </c>
      <c r="B16" s="77"/>
      <c r="C16" s="80">
        <v>1</v>
      </c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80">
        <v>1</v>
      </c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80">
        <f t="shared" si="0"/>
        <v>2</v>
      </c>
      <c r="AJ16" s="77"/>
      <c r="AK16" s="77"/>
      <c r="AL16" s="77"/>
      <c r="AM16" s="77"/>
      <c r="AN16" s="77"/>
      <c r="AO16" s="80"/>
      <c r="AP16" s="80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80"/>
      <c r="BC16" s="80"/>
    </row>
    <row r="17" spans="1:55">
      <c r="A17" s="79" t="s">
        <v>279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80">
        <v>1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80">
        <f t="shared" si="0"/>
        <v>1</v>
      </c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80"/>
      <c r="AV17" s="77"/>
      <c r="AW17" s="77"/>
      <c r="AX17" s="77"/>
      <c r="AY17" s="80"/>
      <c r="AZ17" s="77"/>
      <c r="BA17" s="77"/>
      <c r="BB17" s="80"/>
      <c r="BC17" s="80"/>
    </row>
    <row r="18" spans="1:55">
      <c r="A18" s="79" t="s">
        <v>281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80">
        <v>1</v>
      </c>
      <c r="S18" s="77"/>
      <c r="T18" s="77"/>
      <c r="U18" s="77"/>
      <c r="V18" s="80">
        <v>1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80">
        <f t="shared" si="0"/>
        <v>2</v>
      </c>
      <c r="AJ18" s="77"/>
      <c r="AK18" s="80"/>
      <c r="AL18" s="80"/>
      <c r="AM18" s="77"/>
      <c r="AN18" s="77"/>
      <c r="AO18" s="80"/>
      <c r="AP18" s="77"/>
      <c r="AQ18" s="77"/>
      <c r="AR18" s="77"/>
      <c r="AS18" s="77"/>
      <c r="AT18" s="77"/>
      <c r="AU18" s="77"/>
      <c r="AV18" s="77"/>
      <c r="AW18" s="77"/>
      <c r="AX18" s="77"/>
      <c r="AY18" s="80"/>
      <c r="AZ18" s="77"/>
      <c r="BA18" s="77"/>
      <c r="BB18" s="80"/>
      <c r="BC18" s="80"/>
    </row>
    <row r="19" spans="1:55">
      <c r="A19" s="79" t="s">
        <v>661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80">
        <v>1</v>
      </c>
      <c r="AG19" s="77"/>
      <c r="AH19" s="77"/>
      <c r="AI19" s="80">
        <f t="shared" si="0"/>
        <v>1</v>
      </c>
      <c r="AJ19" s="80"/>
      <c r="AK19" s="77"/>
      <c r="AL19" s="77"/>
      <c r="AM19" s="77"/>
      <c r="AN19" s="80"/>
      <c r="AO19" s="77"/>
      <c r="AP19" s="77"/>
      <c r="AQ19" s="77"/>
      <c r="AR19" s="80"/>
      <c r="AS19" s="77"/>
      <c r="AT19" s="77"/>
      <c r="AU19" s="77"/>
      <c r="AV19" s="77"/>
      <c r="AW19" s="77"/>
      <c r="AX19" s="77"/>
      <c r="AY19" s="77"/>
      <c r="AZ19" s="77"/>
      <c r="BA19" s="77"/>
      <c r="BB19" s="80"/>
      <c r="BC19" s="80"/>
    </row>
    <row r="20" spans="1:55">
      <c r="A20" s="79" t="s">
        <v>662</v>
      </c>
      <c r="B20" s="77"/>
      <c r="C20" s="77"/>
      <c r="D20" s="77"/>
      <c r="E20" s="77"/>
      <c r="F20" s="77"/>
      <c r="G20" s="77"/>
      <c r="H20" s="77"/>
      <c r="I20" s="80">
        <v>1</v>
      </c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80">
        <f t="shared" si="0"/>
        <v>1</v>
      </c>
      <c r="AJ20" s="77"/>
      <c r="AK20" s="80"/>
      <c r="AL20" s="77"/>
      <c r="AM20" s="77"/>
      <c r="AN20" s="77"/>
      <c r="AO20" s="77"/>
      <c r="AP20" s="77"/>
      <c r="AQ20" s="80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80"/>
      <c r="BC20" s="80"/>
    </row>
    <row r="21" spans="1:55">
      <c r="A21" s="79" t="s">
        <v>663</v>
      </c>
      <c r="B21" s="77"/>
      <c r="C21" s="77"/>
      <c r="D21" s="77"/>
      <c r="E21" s="77"/>
      <c r="F21" s="77"/>
      <c r="G21" s="77"/>
      <c r="H21" s="77"/>
      <c r="I21" s="80">
        <v>1</v>
      </c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80">
        <f t="shared" si="0"/>
        <v>1</v>
      </c>
      <c r="AJ21" s="77"/>
      <c r="AK21" s="80"/>
      <c r="AL21" s="77"/>
      <c r="AM21" s="77"/>
      <c r="AN21" s="77"/>
      <c r="AO21" s="77"/>
      <c r="AP21" s="77"/>
      <c r="AQ21" s="80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80"/>
      <c r="BC21" s="80"/>
    </row>
    <row r="22" spans="1:55">
      <c r="A22" s="79" t="s">
        <v>664</v>
      </c>
      <c r="B22" s="77"/>
      <c r="C22" s="77"/>
      <c r="D22" s="77"/>
      <c r="E22" s="77"/>
      <c r="F22" s="77"/>
      <c r="G22" s="77"/>
      <c r="H22" s="77"/>
      <c r="I22" s="80">
        <v>1</v>
      </c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80">
        <f t="shared" si="0"/>
        <v>1</v>
      </c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80"/>
      <c r="AW22" s="77"/>
      <c r="AX22" s="80"/>
      <c r="AY22" s="77"/>
      <c r="AZ22" s="77"/>
      <c r="BA22" s="77"/>
      <c r="BB22" s="80"/>
      <c r="BC22" s="80"/>
    </row>
    <row r="23" spans="1:55">
      <c r="A23" s="79" t="s">
        <v>665</v>
      </c>
      <c r="B23" s="77"/>
      <c r="C23" s="77"/>
      <c r="D23" s="77"/>
      <c r="E23" s="77"/>
      <c r="F23" s="77"/>
      <c r="G23" s="77"/>
      <c r="H23" s="77"/>
      <c r="I23" s="80">
        <v>1</v>
      </c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80">
        <f t="shared" si="0"/>
        <v>1</v>
      </c>
      <c r="AJ23" s="77"/>
      <c r="AK23" s="77"/>
      <c r="AL23" s="77"/>
      <c r="AM23" s="77"/>
      <c r="AN23" s="77"/>
      <c r="AO23" s="77"/>
      <c r="AP23" s="80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80"/>
      <c r="BC23" s="80"/>
    </row>
    <row r="24" spans="1:55">
      <c r="A24" s="79" t="s">
        <v>282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80">
        <v>1</v>
      </c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80">
        <v>1</v>
      </c>
      <c r="AI24" s="80">
        <f t="shared" si="0"/>
        <v>2</v>
      </c>
      <c r="AJ24" s="77"/>
      <c r="AK24" s="77"/>
      <c r="AL24" s="77"/>
      <c r="AM24" s="77"/>
      <c r="AN24" s="80"/>
      <c r="AO24" s="77"/>
      <c r="AP24" s="77"/>
      <c r="AQ24" s="80"/>
      <c r="AR24" s="77"/>
      <c r="AS24" s="77"/>
      <c r="AT24" s="80"/>
      <c r="AU24" s="80"/>
      <c r="AV24" s="77"/>
      <c r="AW24" s="77"/>
      <c r="AX24" s="80"/>
      <c r="AY24" s="77"/>
      <c r="AZ24" s="77"/>
      <c r="BA24" s="77"/>
      <c r="BB24" s="80"/>
      <c r="BC24" s="80"/>
    </row>
    <row r="25" spans="1:55">
      <c r="A25" s="79" t="s">
        <v>666</v>
      </c>
      <c r="B25" s="77"/>
      <c r="C25" s="77"/>
      <c r="D25" s="77"/>
      <c r="E25" s="77"/>
      <c r="F25" s="77"/>
      <c r="G25" s="77"/>
      <c r="H25" s="77"/>
      <c r="I25" s="80">
        <v>1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80">
        <f t="shared" si="0"/>
        <v>1</v>
      </c>
      <c r="AJ25" s="77"/>
      <c r="AK25" s="77"/>
      <c r="AL25" s="77"/>
      <c r="AM25" s="77"/>
      <c r="AN25" s="77"/>
      <c r="AO25" s="77"/>
      <c r="AP25" s="80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80"/>
      <c r="BC25" s="80"/>
    </row>
    <row r="26" spans="1:55">
      <c r="A26" s="79" t="s">
        <v>667</v>
      </c>
      <c r="B26" s="77"/>
      <c r="C26" s="77"/>
      <c r="D26" s="77"/>
      <c r="E26" s="77"/>
      <c r="F26" s="80">
        <v>1</v>
      </c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80">
        <f t="shared" si="0"/>
        <v>1</v>
      </c>
      <c r="AJ26" s="80"/>
      <c r="AK26" s="77"/>
      <c r="AL26" s="77"/>
      <c r="AM26" s="77"/>
      <c r="AN26" s="77"/>
      <c r="AO26" s="77"/>
      <c r="AP26" s="77"/>
      <c r="AQ26" s="80"/>
      <c r="AR26" s="77"/>
      <c r="AS26" s="77"/>
      <c r="AT26" s="77"/>
      <c r="AU26" s="77"/>
      <c r="AV26" s="77"/>
      <c r="AW26" s="77"/>
      <c r="AX26" s="77"/>
      <c r="AY26" s="80"/>
      <c r="AZ26" s="77"/>
      <c r="BA26" s="77"/>
      <c r="BB26" s="80"/>
      <c r="BC26" s="80"/>
    </row>
    <row r="27" spans="1:55">
      <c r="A27" s="79" t="s">
        <v>668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80">
        <v>1</v>
      </c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80">
        <f t="shared" si="0"/>
        <v>1</v>
      </c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80"/>
      <c r="BB27" s="80"/>
      <c r="BC27" s="80"/>
    </row>
    <row r="28" spans="1:55">
      <c r="A28" s="79" t="s">
        <v>291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80">
        <v>1</v>
      </c>
      <c r="AG28" s="77"/>
      <c r="AH28" s="77"/>
      <c r="AI28" s="80">
        <f t="shared" si="0"/>
        <v>1</v>
      </c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80"/>
      <c r="BB28" s="80"/>
      <c r="BC28" s="80"/>
    </row>
    <row r="29" spans="1:55">
      <c r="A29" s="79" t="s">
        <v>669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80">
        <v>1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80">
        <v>1</v>
      </c>
      <c r="AF29" s="77"/>
      <c r="AG29" s="77"/>
      <c r="AH29" s="77"/>
      <c r="AI29" s="80">
        <f t="shared" si="0"/>
        <v>2</v>
      </c>
      <c r="AJ29" s="80"/>
      <c r="AK29" s="77"/>
      <c r="AL29" s="77"/>
      <c r="AM29" s="77"/>
      <c r="AN29" s="77"/>
      <c r="AO29" s="77"/>
      <c r="AP29" s="77"/>
      <c r="AQ29" s="80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80"/>
      <c r="BC29" s="80"/>
    </row>
    <row r="30" spans="1:55">
      <c r="A30" s="79" t="s">
        <v>670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80">
        <v>1</v>
      </c>
      <c r="W30" s="80">
        <v>1</v>
      </c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80">
        <f t="shared" si="0"/>
        <v>2</v>
      </c>
      <c r="AJ30" s="77"/>
      <c r="AK30" s="77"/>
      <c r="AL30" s="77"/>
      <c r="AM30" s="77"/>
      <c r="AN30" s="77"/>
      <c r="AO30" s="77"/>
      <c r="AP30" s="80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80"/>
      <c r="BC30" s="80"/>
    </row>
    <row r="31" spans="1:55">
      <c r="A31" s="79" t="s">
        <v>671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80">
        <v>1</v>
      </c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80">
        <f t="shared" si="0"/>
        <v>1</v>
      </c>
      <c r="AJ31" s="80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80"/>
      <c r="BC31" s="80"/>
    </row>
    <row r="32" spans="1:55">
      <c r="A32" s="79" t="s">
        <v>672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80">
        <v>1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80">
        <f t="shared" si="0"/>
        <v>1</v>
      </c>
      <c r="AJ32" s="80"/>
      <c r="AK32" s="77"/>
      <c r="AL32" s="77"/>
      <c r="AM32" s="77"/>
      <c r="AN32" s="77"/>
      <c r="AO32" s="77"/>
      <c r="AP32" s="77"/>
      <c r="AQ32" s="80"/>
      <c r="AR32" s="77"/>
      <c r="AS32" s="77"/>
      <c r="AT32" s="77"/>
      <c r="AU32" s="77"/>
      <c r="AV32" s="77"/>
      <c r="AW32" s="80"/>
      <c r="AX32" s="80"/>
      <c r="AY32" s="77"/>
      <c r="AZ32" s="77"/>
      <c r="BA32" s="77"/>
      <c r="BB32" s="80"/>
      <c r="BC32" s="80"/>
    </row>
    <row r="33" spans="1:55">
      <c r="A33" s="77" t="s">
        <v>673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80">
        <v>1</v>
      </c>
      <c r="AI33" s="80">
        <f t="shared" si="0"/>
        <v>1</v>
      </c>
      <c r="AJ33" s="80"/>
      <c r="AK33" s="77"/>
      <c r="AL33" s="77"/>
      <c r="AM33" s="77"/>
      <c r="AN33" s="77"/>
      <c r="AO33" s="77"/>
      <c r="AP33" s="77"/>
      <c r="AQ33" s="80"/>
      <c r="AR33" s="77"/>
      <c r="AS33" s="77"/>
      <c r="AT33" s="77"/>
      <c r="AU33" s="77"/>
      <c r="AV33" s="77"/>
      <c r="AW33" s="80"/>
      <c r="AX33" s="80"/>
      <c r="AY33" s="77"/>
      <c r="AZ33" s="77"/>
      <c r="BA33" s="77"/>
      <c r="BB33" s="80"/>
      <c r="BC33" s="80"/>
    </row>
    <row r="34" spans="1:55">
      <c r="A34" s="79" t="s">
        <v>674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80">
        <v>1</v>
      </c>
      <c r="AD34" s="77"/>
      <c r="AE34" s="77"/>
      <c r="AF34" s="77"/>
      <c r="AG34" s="77"/>
      <c r="AH34" s="77"/>
      <c r="AI34" s="80">
        <f t="shared" si="0"/>
        <v>1</v>
      </c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80"/>
      <c r="BB34" s="80"/>
      <c r="BC34" s="80"/>
    </row>
    <row r="35" spans="1:55">
      <c r="A35" s="79" t="s">
        <v>675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80">
        <v>1</v>
      </c>
      <c r="Z35" s="77"/>
      <c r="AA35" s="77"/>
      <c r="AB35" s="77"/>
      <c r="AC35" s="77"/>
      <c r="AD35" s="77"/>
      <c r="AE35" s="77"/>
      <c r="AF35" s="77"/>
      <c r="AG35" s="77"/>
      <c r="AH35" s="77"/>
      <c r="AI35" s="80">
        <f t="shared" si="0"/>
        <v>1</v>
      </c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80"/>
      <c r="AX35" s="80"/>
      <c r="AY35" s="77"/>
      <c r="AZ35" s="77"/>
      <c r="BA35" s="80"/>
      <c r="BB35" s="80"/>
      <c r="BC35" s="80"/>
    </row>
    <row r="36" spans="1:55">
      <c r="A36" s="79" t="s">
        <v>676</v>
      </c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80">
        <v>1</v>
      </c>
      <c r="AC36" s="77"/>
      <c r="AD36" s="77"/>
      <c r="AE36" s="77"/>
      <c r="AF36" s="77"/>
      <c r="AG36" s="77"/>
      <c r="AH36" s="77"/>
      <c r="AI36" s="80">
        <f t="shared" si="0"/>
        <v>1</v>
      </c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80"/>
      <c r="BC36" s="80"/>
    </row>
    <row r="37" spans="1:55">
      <c r="A37" s="79" t="s">
        <v>294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80">
        <v>1</v>
      </c>
      <c r="AC37" s="77"/>
      <c r="AD37" s="77"/>
      <c r="AE37" s="77"/>
      <c r="AF37" s="77"/>
      <c r="AG37" s="77"/>
      <c r="AH37" s="77"/>
      <c r="AI37" s="80">
        <f t="shared" si="0"/>
        <v>1</v>
      </c>
      <c r="AJ37" s="80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80"/>
      <c r="BC37" s="80"/>
    </row>
    <row r="38" spans="1:55">
      <c r="A38" s="79" t="s">
        <v>677</v>
      </c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80">
        <v>1</v>
      </c>
      <c r="AA38" s="77"/>
      <c r="AB38" s="77"/>
      <c r="AC38" s="77"/>
      <c r="AD38" s="77"/>
      <c r="AE38" s="77"/>
      <c r="AF38" s="77"/>
      <c r="AG38" s="77"/>
      <c r="AH38" s="77"/>
      <c r="AI38" s="80">
        <f t="shared" si="0"/>
        <v>1</v>
      </c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80"/>
      <c r="BB38" s="80"/>
      <c r="BC38" s="80"/>
    </row>
    <row r="39" spans="1:55">
      <c r="A39" s="79" t="s">
        <v>678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80">
        <v>1</v>
      </c>
      <c r="AC39" s="77"/>
      <c r="AD39" s="77"/>
      <c r="AE39" s="77"/>
      <c r="AF39" s="77"/>
      <c r="AG39" s="77"/>
      <c r="AH39" s="77"/>
      <c r="AI39" s="80">
        <f t="shared" si="0"/>
        <v>1</v>
      </c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80"/>
      <c r="BB39" s="80"/>
      <c r="BC39" s="80"/>
    </row>
    <row r="40" spans="1:55">
      <c r="A40" s="79" t="s">
        <v>297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80">
        <v>1</v>
      </c>
      <c r="AF40" s="77"/>
      <c r="AG40" s="77"/>
      <c r="AH40" s="77"/>
      <c r="AI40" s="80">
        <f t="shared" si="0"/>
        <v>1</v>
      </c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80"/>
      <c r="BB40" s="80"/>
      <c r="BC40" s="80"/>
    </row>
    <row r="41" spans="1:55">
      <c r="A41" s="79" t="s">
        <v>679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80">
        <v>1</v>
      </c>
      <c r="AD41" s="77"/>
      <c r="AE41" s="77"/>
      <c r="AF41" s="77"/>
      <c r="AG41" s="77"/>
      <c r="AH41" s="77"/>
      <c r="AI41" s="80">
        <f t="shared" si="0"/>
        <v>1</v>
      </c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80"/>
      <c r="BB41" s="80"/>
      <c r="BC41" s="80"/>
    </row>
    <row r="42" spans="1:55">
      <c r="A42" s="79" t="s">
        <v>680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80">
        <v>1</v>
      </c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80">
        <f t="shared" si="0"/>
        <v>1</v>
      </c>
      <c r="AJ42" s="80"/>
      <c r="AK42" s="77"/>
      <c r="AL42" s="77"/>
      <c r="AM42" s="77"/>
      <c r="AN42" s="80"/>
      <c r="AO42" s="77"/>
      <c r="AP42" s="77"/>
      <c r="AQ42" s="77"/>
      <c r="AR42" s="77"/>
      <c r="AS42" s="77"/>
      <c r="AT42" s="77"/>
      <c r="AU42" s="77"/>
      <c r="AV42" s="77"/>
      <c r="AW42" s="80"/>
      <c r="AX42" s="77"/>
      <c r="AY42" s="77"/>
      <c r="AZ42" s="77"/>
      <c r="BA42" s="77"/>
      <c r="BB42" s="80"/>
      <c r="BC42" s="80"/>
    </row>
    <row r="43" spans="1:55">
      <c r="A43" s="79" t="s">
        <v>301</v>
      </c>
      <c r="B43" s="77"/>
      <c r="C43" s="77"/>
      <c r="D43" s="80">
        <v>1</v>
      </c>
      <c r="E43" s="77"/>
      <c r="F43" s="77"/>
      <c r="G43" s="77"/>
      <c r="H43" s="80">
        <v>1</v>
      </c>
      <c r="I43" s="77"/>
      <c r="J43" s="77"/>
      <c r="K43" s="77"/>
      <c r="L43" s="77"/>
      <c r="M43" s="77"/>
      <c r="N43" s="77"/>
      <c r="O43" s="77"/>
      <c r="P43" s="80">
        <v>1</v>
      </c>
      <c r="Q43" s="77"/>
      <c r="R43" s="77"/>
      <c r="S43" s="77"/>
      <c r="T43" s="77"/>
      <c r="U43" s="80">
        <v>1</v>
      </c>
      <c r="V43" s="77"/>
      <c r="W43" s="80">
        <v>1</v>
      </c>
      <c r="X43" s="77"/>
      <c r="Y43" s="77"/>
      <c r="Z43" s="77"/>
      <c r="AA43" s="77"/>
      <c r="AB43" s="80">
        <v>1</v>
      </c>
      <c r="AC43" s="77"/>
      <c r="AD43" s="77"/>
      <c r="AE43" s="77"/>
      <c r="AF43" s="77"/>
      <c r="AG43" s="77"/>
      <c r="AH43" s="77"/>
      <c r="AI43" s="80">
        <f t="shared" si="0"/>
        <v>6</v>
      </c>
      <c r="AJ43" s="77"/>
      <c r="AK43" s="80"/>
      <c r="AL43" s="77"/>
      <c r="AM43" s="77"/>
      <c r="AN43" s="77"/>
      <c r="AO43" s="77"/>
      <c r="AP43" s="77"/>
      <c r="AQ43" s="77"/>
      <c r="AR43" s="77"/>
      <c r="AS43" s="77"/>
      <c r="AT43" s="80"/>
      <c r="AU43" s="77"/>
      <c r="AV43" s="77"/>
      <c r="AW43" s="77"/>
      <c r="AX43" s="77"/>
      <c r="AY43" s="77"/>
      <c r="AZ43" s="77"/>
      <c r="BA43" s="77"/>
      <c r="BB43" s="80"/>
      <c r="BC43" s="80"/>
    </row>
    <row r="44" spans="1:55">
      <c r="A44" s="79" t="s">
        <v>681</v>
      </c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80">
        <v>1</v>
      </c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80">
        <f t="shared" si="0"/>
        <v>1</v>
      </c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80"/>
      <c r="BC44" s="80"/>
    </row>
    <row r="45" spans="1:55">
      <c r="A45" s="79" t="s">
        <v>305</v>
      </c>
      <c r="B45" s="77"/>
      <c r="C45" s="77"/>
      <c r="D45" s="77"/>
      <c r="E45" s="77"/>
      <c r="F45" s="77"/>
      <c r="G45" s="77"/>
      <c r="H45" s="77"/>
      <c r="I45" s="77"/>
      <c r="J45" s="77"/>
      <c r="K45" s="80">
        <v>1</v>
      </c>
      <c r="L45" s="80">
        <v>1</v>
      </c>
      <c r="M45" s="77"/>
      <c r="N45" s="77"/>
      <c r="O45" s="77"/>
      <c r="P45" s="77"/>
      <c r="Q45" s="80">
        <v>1</v>
      </c>
      <c r="R45" s="80">
        <v>1</v>
      </c>
      <c r="S45" s="77"/>
      <c r="T45" s="77"/>
      <c r="U45" s="77"/>
      <c r="V45" s="80">
        <v>1</v>
      </c>
      <c r="W45" s="80">
        <v>1</v>
      </c>
      <c r="X45" s="77"/>
      <c r="Y45" s="77"/>
      <c r="Z45" s="80">
        <v>1</v>
      </c>
      <c r="AA45" s="80">
        <v>1</v>
      </c>
      <c r="AB45" s="80">
        <v>1</v>
      </c>
      <c r="AC45" s="80">
        <v>1</v>
      </c>
      <c r="AD45" s="80">
        <v>1</v>
      </c>
      <c r="AE45" s="77"/>
      <c r="AF45" s="77"/>
      <c r="AG45" s="77"/>
      <c r="AH45" s="77"/>
      <c r="AI45" s="80">
        <f t="shared" si="0"/>
        <v>11</v>
      </c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80"/>
      <c r="BC45" s="80"/>
    </row>
    <row r="46" spans="1:55">
      <c r="A46" s="79" t="s">
        <v>306</v>
      </c>
      <c r="B46" s="77"/>
      <c r="C46" s="77"/>
      <c r="D46" s="80">
        <v>1</v>
      </c>
      <c r="E46" s="77"/>
      <c r="F46" s="77"/>
      <c r="G46" s="77"/>
      <c r="H46" s="80">
        <v>1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80">
        <v>1</v>
      </c>
      <c r="V46" s="80">
        <v>1</v>
      </c>
      <c r="W46" s="77"/>
      <c r="X46" s="77"/>
      <c r="Y46" s="77"/>
      <c r="Z46" s="77"/>
      <c r="AA46" s="77"/>
      <c r="AB46" s="77"/>
      <c r="AC46" s="77"/>
      <c r="AD46" s="80">
        <v>1</v>
      </c>
      <c r="AE46" s="77"/>
      <c r="AF46" s="77"/>
      <c r="AG46" s="77"/>
      <c r="AH46" s="77"/>
      <c r="AI46" s="80">
        <f t="shared" si="0"/>
        <v>5</v>
      </c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80"/>
      <c r="BC46" s="80"/>
    </row>
    <row r="47" spans="1:55">
      <c r="A47" s="79" t="s">
        <v>682</v>
      </c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80">
        <v>1</v>
      </c>
      <c r="AE47" s="77"/>
      <c r="AF47" s="77"/>
      <c r="AG47" s="77"/>
      <c r="AH47" s="77"/>
      <c r="AI47" s="80">
        <f t="shared" si="0"/>
        <v>1</v>
      </c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80"/>
      <c r="BC47" s="80"/>
    </row>
    <row r="48" spans="1:55">
      <c r="A48" s="77" t="s">
        <v>683</v>
      </c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80">
        <v>1</v>
      </c>
      <c r="AE48" s="77"/>
      <c r="AF48" s="77"/>
      <c r="AG48" s="77"/>
      <c r="AH48" s="77"/>
      <c r="AI48" s="80">
        <f t="shared" si="0"/>
        <v>1</v>
      </c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80"/>
      <c r="BC48" s="80"/>
    </row>
    <row r="49" spans="1:55">
      <c r="A49" s="79" t="s">
        <v>684</v>
      </c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80">
        <v>1</v>
      </c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80">
        <f t="shared" si="0"/>
        <v>1</v>
      </c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80"/>
      <c r="BC49" s="80"/>
    </row>
    <row r="50" spans="1:55">
      <c r="A50" s="79" t="s">
        <v>685</v>
      </c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80">
        <v>1</v>
      </c>
      <c r="AF50" s="77"/>
      <c r="AG50" s="77"/>
      <c r="AH50" s="77"/>
      <c r="AI50" s="80">
        <f t="shared" si="0"/>
        <v>1</v>
      </c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80"/>
      <c r="BC50" s="80"/>
    </row>
    <row r="51" spans="1:55">
      <c r="A51" s="79" t="s">
        <v>686</v>
      </c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80">
        <v>1</v>
      </c>
      <c r="AF51" s="77"/>
      <c r="AG51" s="77"/>
      <c r="AH51" s="77"/>
      <c r="AI51" s="80">
        <f t="shared" si="0"/>
        <v>1</v>
      </c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80"/>
      <c r="BC51" s="80"/>
    </row>
    <row r="52" spans="1:55">
      <c r="A52" s="79" t="s">
        <v>687</v>
      </c>
      <c r="B52" s="77"/>
      <c r="C52" s="77"/>
      <c r="D52" s="77"/>
      <c r="E52" s="77"/>
      <c r="F52" s="77"/>
      <c r="G52" s="77"/>
      <c r="H52" s="77"/>
      <c r="I52" s="80">
        <v>1</v>
      </c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80">
        <f t="shared" si="0"/>
        <v>1</v>
      </c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80"/>
      <c r="BC52" s="80"/>
    </row>
    <row r="53" spans="1:55">
      <c r="A53" s="79" t="s">
        <v>688</v>
      </c>
      <c r="B53" s="77"/>
      <c r="C53" s="77"/>
      <c r="D53" s="77"/>
      <c r="E53" s="77"/>
      <c r="F53" s="77"/>
      <c r="G53" s="77"/>
      <c r="H53" s="77"/>
      <c r="I53" s="80">
        <v>1</v>
      </c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80">
        <f t="shared" si="0"/>
        <v>1</v>
      </c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80"/>
      <c r="BC53" s="80"/>
    </row>
    <row r="54" spans="1:55">
      <c r="A54" s="79" t="s">
        <v>689</v>
      </c>
      <c r="B54" s="77"/>
      <c r="C54" s="77"/>
      <c r="D54" s="77"/>
      <c r="E54" s="77"/>
      <c r="F54" s="77"/>
      <c r="G54" s="77"/>
      <c r="H54" s="77"/>
      <c r="I54" s="80">
        <v>1</v>
      </c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80">
        <f t="shared" si="0"/>
        <v>1</v>
      </c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80"/>
      <c r="BC54" s="80"/>
    </row>
    <row r="55" spans="1:55">
      <c r="A55" s="79" t="s">
        <v>690</v>
      </c>
      <c r="B55" s="77"/>
      <c r="C55" s="77"/>
      <c r="D55" s="77"/>
      <c r="E55" s="77"/>
      <c r="F55" s="77"/>
      <c r="G55" s="77"/>
      <c r="H55" s="77"/>
      <c r="I55" s="80">
        <v>1</v>
      </c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80">
        <f t="shared" si="0"/>
        <v>1</v>
      </c>
      <c r="AJ55" s="77"/>
      <c r="AK55" s="77"/>
      <c r="AL55" s="77"/>
      <c r="AM55" s="80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80"/>
      <c r="AZ55" s="80"/>
      <c r="BA55" s="77"/>
      <c r="BB55" s="80"/>
      <c r="BC55" s="80"/>
    </row>
    <row r="56" spans="1:55">
      <c r="A56" s="79" t="s">
        <v>691</v>
      </c>
      <c r="B56" s="77"/>
      <c r="C56" s="77"/>
      <c r="D56" s="77"/>
      <c r="E56" s="77"/>
      <c r="F56" s="77"/>
      <c r="G56" s="77"/>
      <c r="H56" s="77"/>
      <c r="I56" s="80">
        <v>1</v>
      </c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80">
        <f t="shared" si="0"/>
        <v>1</v>
      </c>
      <c r="AJ56" s="80"/>
      <c r="AK56" s="77"/>
      <c r="AL56" s="77"/>
      <c r="AM56" s="77"/>
      <c r="AN56" s="77"/>
      <c r="AO56" s="77"/>
      <c r="AP56" s="77"/>
      <c r="AQ56" s="77"/>
      <c r="AR56" s="77"/>
      <c r="AS56" s="77"/>
      <c r="AT56" s="80"/>
      <c r="AU56" s="77"/>
      <c r="AV56" s="77"/>
      <c r="AW56" s="77"/>
      <c r="AX56" s="77"/>
      <c r="AY56" s="77"/>
      <c r="AZ56" s="77"/>
      <c r="BA56" s="77"/>
      <c r="BB56" s="80"/>
      <c r="BC56" s="80"/>
    </row>
    <row r="57" spans="1:55">
      <c r="A57" s="79" t="s">
        <v>692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80">
        <v>1</v>
      </c>
      <c r="S57" s="77"/>
      <c r="T57" s="77"/>
      <c r="U57" s="77"/>
      <c r="V57" s="77"/>
      <c r="W57" s="77"/>
      <c r="X57" s="77"/>
      <c r="Y57" s="77"/>
      <c r="Z57" s="80">
        <v>1</v>
      </c>
      <c r="AA57" s="77"/>
      <c r="AB57" s="77"/>
      <c r="AC57" s="77"/>
      <c r="AD57" s="77"/>
      <c r="AE57" s="77"/>
      <c r="AF57" s="77"/>
      <c r="AG57" s="77"/>
      <c r="AH57" s="77"/>
      <c r="AI57" s="80">
        <f t="shared" si="0"/>
        <v>2</v>
      </c>
      <c r="AJ57" s="77"/>
      <c r="AK57" s="77"/>
      <c r="AL57" s="77"/>
      <c r="AM57" s="77"/>
      <c r="AN57" s="77"/>
      <c r="AO57" s="77"/>
      <c r="AP57" s="77"/>
      <c r="AQ57" s="77"/>
      <c r="AR57" s="80"/>
      <c r="AS57" s="77"/>
      <c r="AT57" s="77"/>
      <c r="AU57" s="77"/>
      <c r="AV57" s="77"/>
      <c r="AW57" s="80"/>
      <c r="AX57" s="77"/>
      <c r="AY57" s="77"/>
      <c r="AZ57" s="77"/>
      <c r="BA57" s="77"/>
      <c r="BB57" s="80"/>
      <c r="BC57" s="80"/>
    </row>
    <row r="58" spans="1:55">
      <c r="A58" s="79" t="s">
        <v>693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80">
        <v>1</v>
      </c>
      <c r="Z58" s="77"/>
      <c r="AA58" s="77"/>
      <c r="AB58" s="77"/>
      <c r="AC58" s="77"/>
      <c r="AD58" s="77"/>
      <c r="AE58" s="77"/>
      <c r="AF58" s="77"/>
      <c r="AG58" s="77"/>
      <c r="AH58" s="77"/>
      <c r="AI58" s="80">
        <f t="shared" si="0"/>
        <v>1</v>
      </c>
      <c r="AJ58" s="80"/>
      <c r="AK58" s="77"/>
      <c r="AL58" s="77"/>
      <c r="AM58" s="80"/>
      <c r="AN58" s="77"/>
      <c r="AO58" s="77"/>
      <c r="AP58" s="77"/>
      <c r="AQ58" s="80"/>
      <c r="AR58" s="80"/>
      <c r="AS58" s="77"/>
      <c r="AT58" s="77"/>
      <c r="AU58" s="77"/>
      <c r="AV58" s="77"/>
      <c r="AW58" s="77"/>
      <c r="AX58" s="77"/>
      <c r="AY58" s="77"/>
      <c r="AZ58" s="77"/>
      <c r="BA58" s="77"/>
      <c r="BB58" s="80"/>
      <c r="BC58" s="80"/>
    </row>
    <row r="59" spans="1:55">
      <c r="A59" s="79" t="s">
        <v>310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80">
        <v>1</v>
      </c>
      <c r="AC59" s="77"/>
      <c r="AD59" s="77"/>
      <c r="AE59" s="77"/>
      <c r="AF59" s="77"/>
      <c r="AG59" s="77"/>
      <c r="AH59" s="77"/>
      <c r="AI59" s="80">
        <f t="shared" si="0"/>
        <v>1</v>
      </c>
      <c r="AJ59" s="80"/>
      <c r="AK59" s="77"/>
      <c r="AL59" s="77"/>
      <c r="AM59" s="80"/>
      <c r="AN59" s="77"/>
      <c r="AO59" s="77"/>
      <c r="AP59" s="77"/>
      <c r="AQ59" s="80"/>
      <c r="AR59" s="80"/>
      <c r="AS59" s="77"/>
      <c r="AT59" s="77"/>
      <c r="AU59" s="77"/>
      <c r="AV59" s="77"/>
      <c r="AW59" s="77"/>
      <c r="AX59" s="77"/>
      <c r="AY59" s="77"/>
      <c r="AZ59" s="77"/>
      <c r="BA59" s="77"/>
      <c r="BB59" s="80"/>
      <c r="BC59" s="80"/>
    </row>
    <row r="60" spans="1:55">
      <c r="A60" s="79" t="s">
        <v>313</v>
      </c>
      <c r="B60" s="77"/>
      <c r="C60" s="77"/>
      <c r="D60" s="80">
        <v>1</v>
      </c>
      <c r="E60" s="77"/>
      <c r="F60" s="77"/>
      <c r="G60" s="77"/>
      <c r="H60" s="80">
        <v>1</v>
      </c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80">
        <v>1</v>
      </c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80">
        <f t="shared" si="0"/>
        <v>3</v>
      </c>
      <c r="AJ60" s="80"/>
      <c r="AK60" s="77"/>
      <c r="AL60" s="77"/>
      <c r="AM60" s="80"/>
      <c r="AN60" s="77"/>
      <c r="AO60" s="77"/>
      <c r="AP60" s="77"/>
      <c r="AQ60" s="80"/>
      <c r="AR60" s="80"/>
      <c r="AS60" s="77"/>
      <c r="AT60" s="77"/>
      <c r="AU60" s="77"/>
      <c r="AV60" s="77"/>
      <c r="AW60" s="77"/>
      <c r="AX60" s="77"/>
      <c r="AY60" s="77"/>
      <c r="AZ60" s="77"/>
      <c r="BA60" s="77"/>
      <c r="BB60" s="80"/>
      <c r="BC60" s="80"/>
    </row>
    <row r="61" spans="1:55">
      <c r="A61" s="79" t="s">
        <v>694</v>
      </c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80">
        <v>1</v>
      </c>
      <c r="AD61" s="77"/>
      <c r="AE61" s="77"/>
      <c r="AF61" s="77"/>
      <c r="AG61" s="77"/>
      <c r="AH61" s="77"/>
      <c r="AI61" s="80">
        <f t="shared" si="0"/>
        <v>1</v>
      </c>
      <c r="AJ61" s="80"/>
      <c r="AK61" s="77"/>
      <c r="AL61" s="77"/>
      <c r="AM61" s="80"/>
      <c r="AN61" s="77"/>
      <c r="AO61" s="77"/>
      <c r="AP61" s="77"/>
      <c r="AQ61" s="80"/>
      <c r="AR61" s="80"/>
      <c r="AS61" s="77"/>
      <c r="AT61" s="77"/>
      <c r="AU61" s="77"/>
      <c r="AV61" s="77"/>
      <c r="AW61" s="77"/>
      <c r="AX61" s="77"/>
      <c r="AY61" s="77"/>
      <c r="AZ61" s="77"/>
      <c r="BA61" s="77"/>
      <c r="BB61" s="80"/>
      <c r="BC61" s="80"/>
    </row>
    <row r="62" spans="1:55">
      <c r="A62" s="79" t="s">
        <v>695</v>
      </c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80">
        <v>1</v>
      </c>
      <c r="AD62" s="77"/>
      <c r="AE62" s="77"/>
      <c r="AF62" s="77"/>
      <c r="AG62" s="77"/>
      <c r="AH62" s="77"/>
      <c r="AI62" s="80">
        <f t="shared" si="0"/>
        <v>1</v>
      </c>
      <c r="AJ62" s="80"/>
      <c r="AK62" s="77"/>
      <c r="AL62" s="77"/>
      <c r="AM62" s="77"/>
      <c r="AN62" s="77"/>
      <c r="AO62" s="77"/>
      <c r="AP62" s="77"/>
      <c r="AQ62" s="77"/>
      <c r="AR62" s="80"/>
      <c r="AS62" s="77"/>
      <c r="AT62" s="77"/>
      <c r="AU62" s="77"/>
      <c r="AV62" s="77"/>
      <c r="AW62" s="77"/>
      <c r="AX62" s="77"/>
      <c r="AY62" s="77"/>
      <c r="AZ62" s="77"/>
      <c r="BA62" s="77"/>
      <c r="BB62" s="80"/>
      <c r="BC62" s="80"/>
    </row>
    <row r="63" spans="1:55">
      <c r="A63" s="79" t="s">
        <v>696</v>
      </c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80">
        <v>1</v>
      </c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80">
        <f t="shared" si="0"/>
        <v>1</v>
      </c>
      <c r="AJ63" s="80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80"/>
      <c r="BC63" s="80"/>
    </row>
    <row r="64" spans="1:55">
      <c r="A64" s="79" t="s">
        <v>697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80">
        <v>1</v>
      </c>
      <c r="AI64" s="80">
        <f t="shared" si="0"/>
        <v>1</v>
      </c>
      <c r="AJ64" s="80"/>
      <c r="AK64" s="77"/>
      <c r="AL64" s="77"/>
      <c r="AM64" s="77"/>
      <c r="AN64" s="77"/>
      <c r="AO64" s="77"/>
      <c r="AP64" s="77"/>
      <c r="AQ64" s="80"/>
      <c r="AR64" s="80"/>
      <c r="AS64" s="77"/>
      <c r="AT64" s="77"/>
      <c r="AU64" s="77"/>
      <c r="AV64" s="77"/>
      <c r="AW64" s="77"/>
      <c r="AX64" s="77"/>
      <c r="AY64" s="77"/>
      <c r="AZ64" s="77"/>
      <c r="BA64" s="77"/>
      <c r="BB64" s="80"/>
      <c r="BC64" s="80"/>
    </row>
    <row r="65" spans="1:55">
      <c r="A65" s="79" t="s">
        <v>314</v>
      </c>
      <c r="B65" s="77"/>
      <c r="C65" s="77"/>
      <c r="D65" s="77"/>
      <c r="E65" s="80">
        <v>1</v>
      </c>
      <c r="F65" s="77"/>
      <c r="G65" s="77"/>
      <c r="H65" s="77"/>
      <c r="I65" s="77"/>
      <c r="J65" s="80">
        <v>1</v>
      </c>
      <c r="K65" s="80">
        <v>1</v>
      </c>
      <c r="L65" s="77"/>
      <c r="M65" s="77"/>
      <c r="N65" s="80">
        <v>1</v>
      </c>
      <c r="O65" s="77"/>
      <c r="P65" s="77"/>
      <c r="Q65" s="77"/>
      <c r="R65" s="77"/>
      <c r="S65" s="77"/>
      <c r="T65" s="77"/>
      <c r="U65" s="77"/>
      <c r="V65" s="77"/>
      <c r="W65" s="80">
        <v>1</v>
      </c>
      <c r="X65" s="77"/>
      <c r="Y65" s="77"/>
      <c r="Z65" s="77"/>
      <c r="AA65" s="77"/>
      <c r="AB65" s="77"/>
      <c r="AC65" s="80">
        <v>1</v>
      </c>
      <c r="AD65" s="80">
        <v>1</v>
      </c>
      <c r="AE65" s="77"/>
      <c r="AF65" s="80">
        <v>1</v>
      </c>
      <c r="AG65" s="77"/>
      <c r="AH65" s="80">
        <v>1</v>
      </c>
      <c r="AI65" s="80">
        <f t="shared" si="0"/>
        <v>9</v>
      </c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80"/>
      <c r="BB65" s="80"/>
      <c r="BC65" s="80"/>
    </row>
    <row r="66" spans="1:55">
      <c r="A66" s="79" t="s">
        <v>698</v>
      </c>
      <c r="B66" s="77"/>
      <c r="C66" s="77"/>
      <c r="D66" s="77"/>
      <c r="E66" s="77"/>
      <c r="F66" s="77"/>
      <c r="G66" s="77"/>
      <c r="H66" s="77"/>
      <c r="I66" s="80">
        <v>1</v>
      </c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80">
        <f t="shared" si="0"/>
        <v>1</v>
      </c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80"/>
      <c r="BB66" s="80"/>
      <c r="BC66" s="80"/>
    </row>
    <row r="67" spans="1:55">
      <c r="A67" s="79" t="s">
        <v>699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80">
        <v>1</v>
      </c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80">
        <f t="shared" si="0"/>
        <v>1</v>
      </c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80"/>
      <c r="BB67" s="80"/>
      <c r="BC67" s="80"/>
    </row>
    <row r="68" spans="1:55">
      <c r="A68" s="79" t="s">
        <v>700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80">
        <v>1</v>
      </c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80">
        <f t="shared" si="0"/>
        <v>1</v>
      </c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80"/>
      <c r="BB68" s="80"/>
      <c r="BC68" s="80"/>
    </row>
    <row r="69" spans="1:55">
      <c r="A69" s="79" t="s">
        <v>701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80">
        <v>1</v>
      </c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80">
        <f t="shared" si="0"/>
        <v>1</v>
      </c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80"/>
      <c r="BB69" s="80"/>
      <c r="BC69" s="80"/>
    </row>
    <row r="70" spans="1:55">
      <c r="A70" s="79" t="s">
        <v>702</v>
      </c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80">
        <v>1</v>
      </c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80">
        <f t="shared" si="0"/>
        <v>1</v>
      </c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80"/>
      <c r="BB70" s="80"/>
      <c r="BC70" s="80"/>
    </row>
    <row r="71" spans="1:55">
      <c r="A71" s="79" t="s">
        <v>703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80">
        <v>1</v>
      </c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80">
        <f t="shared" si="0"/>
        <v>1</v>
      </c>
      <c r="AJ71" s="77"/>
      <c r="AK71" s="77"/>
      <c r="AL71" s="77"/>
      <c r="AM71" s="77"/>
      <c r="AN71" s="77"/>
      <c r="AO71" s="77"/>
      <c r="AP71" s="80"/>
      <c r="AQ71" s="77"/>
      <c r="AR71" s="77"/>
      <c r="AS71" s="80"/>
      <c r="AT71" s="77"/>
      <c r="AU71" s="77"/>
      <c r="AV71" s="77"/>
      <c r="AW71" s="77"/>
      <c r="AX71" s="77"/>
      <c r="AY71" s="77"/>
      <c r="AZ71" s="77"/>
      <c r="BA71" s="77"/>
      <c r="BB71" s="80"/>
      <c r="BC71" s="80"/>
    </row>
    <row r="72" spans="1:55">
      <c r="A72" s="79" t="s">
        <v>704</v>
      </c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80">
        <v>1</v>
      </c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80">
        <f t="shared" si="0"/>
        <v>1</v>
      </c>
      <c r="AJ72" s="80"/>
      <c r="AK72" s="77"/>
      <c r="AL72" s="77"/>
      <c r="AM72" s="77"/>
      <c r="AN72" s="77"/>
      <c r="AO72" s="77"/>
      <c r="AP72" s="77"/>
      <c r="AQ72" s="80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80"/>
      <c r="BC72" s="80"/>
    </row>
    <row r="73" spans="1:55">
      <c r="A73" s="79" t="s">
        <v>317</v>
      </c>
      <c r="B73" s="77"/>
      <c r="C73" s="77"/>
      <c r="D73" s="80">
        <v>1</v>
      </c>
      <c r="E73" s="77"/>
      <c r="F73" s="77"/>
      <c r="G73" s="77"/>
      <c r="H73" s="80">
        <v>1</v>
      </c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80">
        <v>1</v>
      </c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80">
        <f t="shared" si="0"/>
        <v>3</v>
      </c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80"/>
      <c r="BC73" s="80"/>
    </row>
    <row r="74" spans="1:55">
      <c r="A74" s="79" t="s">
        <v>705</v>
      </c>
      <c r="B74" s="77"/>
      <c r="C74" s="77"/>
      <c r="D74" s="77"/>
      <c r="E74" s="77"/>
      <c r="F74" s="77"/>
      <c r="G74" s="77"/>
      <c r="H74" s="77"/>
      <c r="I74" s="80">
        <v>1</v>
      </c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80">
        <f t="shared" si="0"/>
        <v>1</v>
      </c>
      <c r="AJ74" s="80"/>
      <c r="AK74" s="77"/>
      <c r="AL74" s="77"/>
      <c r="AM74" s="80"/>
      <c r="AN74" s="77"/>
      <c r="AO74" s="77"/>
      <c r="AP74" s="77"/>
      <c r="AQ74" s="80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80"/>
      <c r="BC74" s="80"/>
    </row>
    <row r="75" spans="1:55">
      <c r="A75" s="77" t="s">
        <v>706</v>
      </c>
      <c r="B75" s="77"/>
      <c r="C75" s="77"/>
      <c r="D75" s="77"/>
      <c r="E75" s="80">
        <v>1</v>
      </c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80">
        <f t="shared" si="0"/>
        <v>1</v>
      </c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80"/>
      <c r="BC75" s="80"/>
    </row>
    <row r="76" spans="1:55">
      <c r="A76" s="79" t="s">
        <v>707</v>
      </c>
      <c r="B76" s="77"/>
      <c r="C76" s="77"/>
      <c r="D76" s="77"/>
      <c r="E76" s="77"/>
      <c r="F76" s="80">
        <v>1</v>
      </c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80">
        <f t="shared" si="0"/>
        <v>1</v>
      </c>
      <c r="AJ76" s="77"/>
      <c r="AK76" s="77"/>
      <c r="AL76" s="77"/>
      <c r="AM76" s="77"/>
      <c r="AN76" s="77"/>
      <c r="AO76" s="77"/>
      <c r="AP76" s="77"/>
      <c r="AQ76" s="80"/>
      <c r="AR76" s="77"/>
      <c r="AS76" s="80"/>
      <c r="AT76" s="77"/>
      <c r="AU76" s="77"/>
      <c r="AV76" s="77"/>
      <c r="AW76" s="77"/>
      <c r="AX76" s="77"/>
      <c r="AY76" s="80"/>
      <c r="AZ76" s="77"/>
      <c r="BA76" s="77"/>
      <c r="BB76" s="80"/>
      <c r="BC76" s="80"/>
    </row>
    <row r="77" spans="1:55">
      <c r="A77" s="79" t="s">
        <v>708</v>
      </c>
      <c r="B77" s="77"/>
      <c r="C77" s="77"/>
      <c r="D77" s="77"/>
      <c r="E77" s="77"/>
      <c r="F77" s="77"/>
      <c r="G77" s="77"/>
      <c r="H77" s="77"/>
      <c r="I77" s="80">
        <v>1</v>
      </c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80">
        <f t="shared" si="0"/>
        <v>1</v>
      </c>
      <c r="AJ77" s="77"/>
      <c r="AK77" s="77"/>
      <c r="AL77" s="77"/>
      <c r="AM77" s="77"/>
      <c r="AN77" s="80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80"/>
      <c r="BC77" s="80"/>
    </row>
    <row r="78" spans="1:55">
      <c r="A78" s="79" t="s">
        <v>709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80">
        <v>1</v>
      </c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80">
        <f t="shared" si="0"/>
        <v>1</v>
      </c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80"/>
      <c r="AX78" s="77"/>
      <c r="AY78" s="77"/>
      <c r="AZ78" s="77"/>
      <c r="BA78" s="77"/>
      <c r="BB78" s="80"/>
      <c r="BC78" s="80"/>
    </row>
    <row r="79" spans="1:55">
      <c r="A79" s="79" t="s">
        <v>710</v>
      </c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80">
        <v>1</v>
      </c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80">
        <f t="shared" si="0"/>
        <v>1</v>
      </c>
      <c r="AJ79" s="80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80"/>
      <c r="BC79" s="80"/>
    </row>
    <row r="80" spans="1:55">
      <c r="A80" s="79" t="s">
        <v>320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80">
        <v>1</v>
      </c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80">
        <v>1</v>
      </c>
      <c r="AE80" s="77"/>
      <c r="AF80" s="80">
        <v>1</v>
      </c>
      <c r="AG80" s="77"/>
      <c r="AH80" s="77"/>
      <c r="AI80" s="80">
        <f t="shared" si="0"/>
        <v>3</v>
      </c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80"/>
      <c r="BA80" s="77"/>
      <c r="BB80" s="80"/>
      <c r="BC80" s="80"/>
    </row>
    <row r="81" spans="1:55">
      <c r="A81" s="79" t="s">
        <v>711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80">
        <v>1</v>
      </c>
      <c r="AH81" s="77"/>
      <c r="AI81" s="80">
        <f t="shared" si="0"/>
        <v>1</v>
      </c>
      <c r="AJ81" s="77"/>
      <c r="AK81" s="77"/>
      <c r="AL81" s="77"/>
      <c r="AM81" s="77"/>
      <c r="AN81" s="77"/>
      <c r="AO81" s="80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80"/>
      <c r="BC81" s="80"/>
    </row>
    <row r="82" spans="1:55">
      <c r="A82" s="79" t="s">
        <v>712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80">
        <v>1</v>
      </c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80">
        <f t="shared" si="0"/>
        <v>1</v>
      </c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80"/>
      <c r="BA82" s="77"/>
      <c r="BB82" s="80"/>
      <c r="BC82" s="80"/>
    </row>
    <row r="83" spans="1:55">
      <c r="A83" s="79" t="s">
        <v>713</v>
      </c>
      <c r="B83" s="77"/>
      <c r="C83" s="77"/>
      <c r="D83" s="77"/>
      <c r="E83" s="77"/>
      <c r="F83" s="77"/>
      <c r="G83" s="77"/>
      <c r="H83" s="77"/>
      <c r="I83" s="80">
        <v>1</v>
      </c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80">
        <f t="shared" si="0"/>
        <v>1</v>
      </c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80"/>
      <c r="BC83" s="80"/>
    </row>
    <row r="84" spans="1:55">
      <c r="A84" s="79" t="s">
        <v>714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80">
        <v>1</v>
      </c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80">
        <v>1</v>
      </c>
      <c r="AF84" s="77"/>
      <c r="AG84" s="77"/>
      <c r="AH84" s="77"/>
      <c r="AI84" s="80">
        <f t="shared" si="0"/>
        <v>2</v>
      </c>
      <c r="AJ84" s="80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80"/>
      <c r="BC84" s="80"/>
    </row>
    <row r="85" spans="1:55">
      <c r="A85" s="79" t="s">
        <v>715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80">
        <v>1</v>
      </c>
      <c r="AC85" s="77"/>
      <c r="AD85" s="77"/>
      <c r="AE85" s="77"/>
      <c r="AF85" s="77"/>
      <c r="AG85" s="77"/>
      <c r="AH85" s="77"/>
      <c r="AI85" s="80">
        <f t="shared" si="0"/>
        <v>1</v>
      </c>
      <c r="AJ85" s="77"/>
      <c r="AK85" s="77"/>
      <c r="AL85" s="77"/>
      <c r="AM85" s="80"/>
      <c r="AN85" s="77"/>
      <c r="AO85" s="77"/>
      <c r="AP85" s="77"/>
      <c r="AQ85" s="77"/>
      <c r="AR85" s="80"/>
      <c r="AS85" s="77"/>
      <c r="AT85" s="77"/>
      <c r="AU85" s="77"/>
      <c r="AV85" s="77"/>
      <c r="AW85" s="77"/>
      <c r="AX85" s="77"/>
      <c r="AY85" s="77"/>
      <c r="AZ85" s="77"/>
      <c r="BA85" s="77"/>
      <c r="BB85" s="80"/>
      <c r="BC85" s="80"/>
    </row>
    <row r="86" spans="1:55">
      <c r="A86" s="79" t="s">
        <v>322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80">
        <v>1</v>
      </c>
      <c r="AF86" s="77"/>
      <c r="AG86" s="77"/>
      <c r="AH86" s="77"/>
      <c r="AI86" s="80">
        <f t="shared" si="0"/>
        <v>1</v>
      </c>
      <c r="AJ86" s="77"/>
      <c r="AK86" s="77"/>
      <c r="AL86" s="77"/>
      <c r="AM86" s="77"/>
      <c r="AN86" s="77"/>
      <c r="AO86" s="77"/>
      <c r="AP86" s="77"/>
      <c r="AQ86" s="77"/>
      <c r="AR86" s="80"/>
      <c r="AS86" s="80"/>
      <c r="AT86" s="77"/>
      <c r="AU86" s="77"/>
      <c r="AV86" s="77"/>
      <c r="AW86" s="77"/>
      <c r="AX86" s="77"/>
      <c r="AY86" s="77"/>
      <c r="AZ86" s="77"/>
      <c r="BA86" s="77"/>
      <c r="BB86" s="80"/>
      <c r="BC86" s="80"/>
    </row>
    <row r="87" spans="1:55">
      <c r="A87" s="79" t="s">
        <v>323</v>
      </c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80">
        <v>1</v>
      </c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80">
        <f t="shared" si="0"/>
        <v>1</v>
      </c>
      <c r="AJ87" s="80"/>
      <c r="AK87" s="77"/>
      <c r="AL87" s="77"/>
      <c r="AM87" s="77"/>
      <c r="AN87" s="80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80"/>
      <c r="BC87" s="80"/>
    </row>
    <row r="88" spans="1:55">
      <c r="A88" s="79" t="s">
        <v>716</v>
      </c>
      <c r="B88" s="77"/>
      <c r="C88" s="80">
        <v>1</v>
      </c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80">
        <f t="shared" si="0"/>
        <v>1</v>
      </c>
      <c r="AJ88" s="77"/>
      <c r="AK88" s="77"/>
      <c r="AL88" s="77"/>
      <c r="AM88" s="77"/>
      <c r="AN88" s="77"/>
      <c r="AO88" s="80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80"/>
      <c r="BC88" s="80"/>
    </row>
    <row r="89" spans="1:55">
      <c r="A89" s="79" t="s">
        <v>324</v>
      </c>
      <c r="B89" s="77"/>
      <c r="C89" s="77"/>
      <c r="D89" s="80">
        <v>1</v>
      </c>
      <c r="E89" s="77"/>
      <c r="F89" s="77"/>
      <c r="G89" s="77"/>
      <c r="H89" s="80">
        <v>1</v>
      </c>
      <c r="I89" s="77"/>
      <c r="J89" s="77"/>
      <c r="K89" s="77"/>
      <c r="L89" s="77"/>
      <c r="M89" s="77"/>
      <c r="N89" s="77"/>
      <c r="O89" s="77"/>
      <c r="P89" s="80">
        <v>1</v>
      </c>
      <c r="Q89" s="77"/>
      <c r="R89" s="77"/>
      <c r="S89" s="77"/>
      <c r="T89" s="77"/>
      <c r="U89" s="80">
        <v>1</v>
      </c>
      <c r="V89" s="77"/>
      <c r="W89" s="80">
        <v>1</v>
      </c>
      <c r="X89" s="77"/>
      <c r="Y89" s="77"/>
      <c r="Z89" s="77"/>
      <c r="AA89" s="77"/>
      <c r="AB89" s="80">
        <v>1</v>
      </c>
      <c r="AC89" s="77"/>
      <c r="AD89" s="77"/>
      <c r="AE89" s="77"/>
      <c r="AF89" s="77"/>
      <c r="AG89" s="77"/>
      <c r="AH89" s="77"/>
      <c r="AI89" s="80">
        <f t="shared" si="0"/>
        <v>6</v>
      </c>
      <c r="AJ89" s="77"/>
      <c r="AK89" s="77"/>
      <c r="AL89" s="77"/>
      <c r="AM89" s="77"/>
      <c r="AN89" s="77"/>
      <c r="AO89" s="80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80"/>
      <c r="BC89" s="80"/>
    </row>
    <row r="90" spans="1:55">
      <c r="A90" s="79" t="s">
        <v>325</v>
      </c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80">
        <v>1</v>
      </c>
      <c r="Z90" s="77"/>
      <c r="AA90" s="77"/>
      <c r="AB90" s="77"/>
      <c r="AC90" s="77"/>
      <c r="AD90" s="77"/>
      <c r="AE90" s="77"/>
      <c r="AF90" s="77"/>
      <c r="AG90" s="77"/>
      <c r="AH90" s="77"/>
      <c r="AI90" s="80">
        <f t="shared" si="0"/>
        <v>1</v>
      </c>
      <c r="AJ90" s="77"/>
      <c r="AK90" s="77"/>
      <c r="AL90" s="77"/>
      <c r="AM90" s="77"/>
      <c r="AN90" s="77"/>
      <c r="AO90" s="77"/>
      <c r="AP90" s="77"/>
      <c r="AQ90" s="80"/>
      <c r="AR90" s="77"/>
      <c r="AS90" s="80"/>
      <c r="AT90" s="77"/>
      <c r="AU90" s="77"/>
      <c r="AV90" s="77"/>
      <c r="AW90" s="77"/>
      <c r="AX90" s="77"/>
      <c r="AY90" s="77"/>
      <c r="AZ90" s="77"/>
      <c r="BA90" s="77"/>
      <c r="BB90" s="80"/>
      <c r="BC90" s="80"/>
    </row>
    <row r="91" spans="1:55">
      <c r="A91" s="79" t="s">
        <v>717</v>
      </c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80">
        <v>1</v>
      </c>
      <c r="AE91" s="77"/>
      <c r="AF91" s="77"/>
      <c r="AG91" s="77"/>
      <c r="AH91" s="77"/>
      <c r="AI91" s="80">
        <f t="shared" si="0"/>
        <v>1</v>
      </c>
      <c r="AJ91" s="80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80"/>
      <c r="BC91" s="80"/>
    </row>
    <row r="92" spans="1:55">
      <c r="A92" s="79" t="s">
        <v>718</v>
      </c>
      <c r="B92" s="77"/>
      <c r="C92" s="77"/>
      <c r="D92" s="77"/>
      <c r="E92" s="77"/>
      <c r="F92" s="77"/>
      <c r="G92" s="80">
        <v>1</v>
      </c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80">
        <f t="shared" si="0"/>
        <v>1</v>
      </c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80"/>
      <c r="AU92" s="77"/>
      <c r="AV92" s="77"/>
      <c r="AW92" s="77"/>
      <c r="AX92" s="77"/>
      <c r="AY92" s="77"/>
      <c r="AZ92" s="77"/>
      <c r="BA92" s="77"/>
      <c r="BB92" s="80"/>
      <c r="BC92" s="80"/>
    </row>
    <row r="93" spans="1:55">
      <c r="A93" s="79" t="s">
        <v>719</v>
      </c>
      <c r="B93" s="77"/>
      <c r="C93" s="77"/>
      <c r="D93" s="77"/>
      <c r="E93" s="77"/>
      <c r="F93" s="77"/>
      <c r="G93" s="80">
        <v>1</v>
      </c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80">
        <f t="shared" si="0"/>
        <v>1</v>
      </c>
      <c r="AJ93" s="80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80"/>
      <c r="BC93" s="80"/>
    </row>
    <row r="94" spans="1:55">
      <c r="A94" s="79" t="s">
        <v>720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80">
        <v>1</v>
      </c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80">
        <f t="shared" si="0"/>
        <v>1</v>
      </c>
      <c r="AJ94" s="80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80"/>
      <c r="BC94" s="80"/>
    </row>
    <row r="95" spans="1:55">
      <c r="A95" s="79" t="s">
        <v>721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80">
        <v>1</v>
      </c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80">
        <f t="shared" si="0"/>
        <v>1</v>
      </c>
      <c r="AJ95" s="77"/>
      <c r="AK95" s="77"/>
      <c r="AL95" s="80"/>
      <c r="AM95" s="77"/>
      <c r="AN95" s="77"/>
      <c r="AO95" s="77"/>
      <c r="AP95" s="77"/>
      <c r="AQ95" s="77"/>
      <c r="AR95" s="77"/>
      <c r="AS95" s="77"/>
      <c r="AT95" s="77"/>
      <c r="AU95" s="80"/>
      <c r="AV95" s="77"/>
      <c r="AW95" s="77"/>
      <c r="AX95" s="77"/>
      <c r="AY95" s="77"/>
      <c r="AZ95" s="77"/>
      <c r="BA95" s="77"/>
      <c r="BB95" s="80"/>
      <c r="BC95" s="80"/>
    </row>
    <row r="96" spans="1:55">
      <c r="A96" s="79" t="s">
        <v>722</v>
      </c>
      <c r="B96" s="77"/>
      <c r="C96" s="77"/>
      <c r="D96" s="77"/>
      <c r="E96" s="77"/>
      <c r="F96" s="80">
        <v>1</v>
      </c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80">
        <f t="shared" si="0"/>
        <v>1</v>
      </c>
      <c r="AJ96" s="77"/>
      <c r="AK96" s="77"/>
      <c r="AL96" s="77"/>
      <c r="AM96" s="77"/>
      <c r="AN96" s="77"/>
      <c r="AO96" s="77"/>
      <c r="AP96" s="80"/>
      <c r="AQ96" s="77"/>
      <c r="AR96" s="77"/>
      <c r="AS96" s="77"/>
      <c r="AT96" s="77"/>
      <c r="AU96" s="77"/>
      <c r="AV96" s="80"/>
      <c r="AW96" s="77"/>
      <c r="AX96" s="77"/>
      <c r="AY96" s="77"/>
      <c r="AZ96" s="77"/>
      <c r="BA96" s="77"/>
      <c r="BB96" s="80"/>
      <c r="BC96" s="80"/>
    </row>
    <row r="97" spans="1:55">
      <c r="A97" s="79" t="s">
        <v>723</v>
      </c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80">
        <v>1</v>
      </c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80">
        <f t="shared" si="0"/>
        <v>1</v>
      </c>
      <c r="AJ97" s="77"/>
      <c r="AK97" s="77"/>
      <c r="AL97" s="77"/>
      <c r="AM97" s="77"/>
      <c r="AN97" s="77"/>
      <c r="AO97" s="77"/>
      <c r="AP97" s="80"/>
      <c r="AQ97" s="77"/>
      <c r="AR97" s="77"/>
      <c r="AS97" s="77"/>
      <c r="AT97" s="77"/>
      <c r="AU97" s="77"/>
      <c r="AV97" s="80"/>
      <c r="AW97" s="77"/>
      <c r="AX97" s="77"/>
      <c r="AY97" s="77"/>
      <c r="AZ97" s="77"/>
      <c r="BA97" s="77"/>
      <c r="BB97" s="80"/>
      <c r="BC97" s="80"/>
    </row>
    <row r="98" spans="1:55">
      <c r="A98" s="79" t="s">
        <v>724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80">
        <v>1</v>
      </c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80">
        <v>1</v>
      </c>
      <c r="AF98" s="77"/>
      <c r="AG98" s="77"/>
      <c r="AH98" s="77"/>
      <c r="AI98" s="80">
        <f t="shared" si="0"/>
        <v>2</v>
      </c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80"/>
      <c r="BC98" s="80"/>
    </row>
    <row r="99" spans="1:55">
      <c r="A99" s="79" t="s">
        <v>725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80">
        <v>1</v>
      </c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80">
        <f t="shared" si="0"/>
        <v>1</v>
      </c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80"/>
      <c r="BC99" s="80"/>
    </row>
    <row r="100" spans="1:55">
      <c r="A100" s="79" t="s">
        <v>726</v>
      </c>
      <c r="B100" s="77"/>
      <c r="C100" s="77"/>
      <c r="D100" s="77"/>
      <c r="E100" s="77"/>
      <c r="F100" s="80">
        <v>1</v>
      </c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80">
        <f t="shared" si="0"/>
        <v>1</v>
      </c>
      <c r="AJ100" s="80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80"/>
      <c r="BC100" s="80"/>
    </row>
    <row r="101" spans="1:55">
      <c r="A101" s="79" t="s">
        <v>727</v>
      </c>
      <c r="B101" s="77"/>
      <c r="C101" s="80">
        <v>1</v>
      </c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80">
        <f t="shared" si="0"/>
        <v>1</v>
      </c>
      <c r="AJ101" s="80"/>
      <c r="AK101" s="77"/>
      <c r="AL101" s="77"/>
      <c r="AM101" s="77"/>
      <c r="AN101" s="80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80"/>
      <c r="BC101" s="80"/>
    </row>
    <row r="102" spans="1:55">
      <c r="A102" s="79" t="s">
        <v>728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80">
        <v>1</v>
      </c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80">
        <f t="shared" si="0"/>
        <v>1</v>
      </c>
      <c r="AJ102" s="80"/>
      <c r="AK102" s="77"/>
      <c r="AL102" s="77"/>
      <c r="AM102" s="77"/>
      <c r="AN102" s="77"/>
      <c r="AO102" s="77"/>
      <c r="AP102" s="77"/>
      <c r="AQ102" s="77"/>
      <c r="AR102" s="80"/>
      <c r="AS102" s="77"/>
      <c r="AT102" s="77"/>
      <c r="AU102" s="77"/>
      <c r="AV102" s="77"/>
      <c r="AW102" s="77"/>
      <c r="AX102" s="77"/>
      <c r="AY102" s="77"/>
      <c r="AZ102" s="77"/>
      <c r="BA102" s="77"/>
      <c r="BB102" s="80"/>
      <c r="BC102" s="80"/>
    </row>
    <row r="103" spans="1:55">
      <c r="A103" s="79" t="s">
        <v>729</v>
      </c>
      <c r="B103" s="77"/>
      <c r="C103" s="80">
        <v>1</v>
      </c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80">
        <f t="shared" si="0"/>
        <v>1</v>
      </c>
      <c r="AJ103" s="80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80"/>
      <c r="BC103" s="80"/>
    </row>
    <row r="104" spans="1:55">
      <c r="A104" s="79" t="s">
        <v>730</v>
      </c>
      <c r="B104" s="77"/>
      <c r="C104" s="80">
        <v>1</v>
      </c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80">
        <f t="shared" si="0"/>
        <v>1</v>
      </c>
      <c r="AJ104" s="80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80"/>
      <c r="BC104" s="80"/>
    </row>
    <row r="105" spans="1:55">
      <c r="A105" s="79" t="s">
        <v>731</v>
      </c>
      <c r="B105" s="77"/>
      <c r="C105" s="80">
        <v>1</v>
      </c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80">
        <f t="shared" si="0"/>
        <v>1</v>
      </c>
      <c r="AJ105" s="77"/>
      <c r="AK105" s="77"/>
      <c r="AL105" s="77"/>
      <c r="AM105" s="80"/>
      <c r="AN105" s="77"/>
      <c r="AO105" s="77"/>
      <c r="AP105" s="77"/>
      <c r="AQ105" s="77"/>
      <c r="AR105" s="80"/>
      <c r="AS105" s="77"/>
      <c r="AT105" s="77"/>
      <c r="AU105" s="77"/>
      <c r="AV105" s="77"/>
      <c r="AW105" s="77"/>
      <c r="AX105" s="77"/>
      <c r="AY105" s="77"/>
      <c r="AZ105" s="77"/>
      <c r="BA105" s="77"/>
      <c r="BB105" s="80"/>
      <c r="BC105" s="80"/>
    </row>
    <row r="106" spans="1:55">
      <c r="A106" s="79" t="s">
        <v>732</v>
      </c>
      <c r="B106" s="77"/>
      <c r="C106" s="80">
        <v>1</v>
      </c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80">
        <f t="shared" si="0"/>
        <v>1</v>
      </c>
      <c r="AJ106" s="80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80"/>
      <c r="BC106" s="80"/>
    </row>
    <row r="107" spans="1:55">
      <c r="A107" s="79" t="s">
        <v>332</v>
      </c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80">
        <v>1</v>
      </c>
      <c r="AA107" s="77"/>
      <c r="AB107" s="77"/>
      <c r="AC107" s="77"/>
      <c r="AD107" s="77"/>
      <c r="AE107" s="77"/>
      <c r="AF107" s="77"/>
      <c r="AG107" s="77"/>
      <c r="AH107" s="77"/>
      <c r="AI107" s="80">
        <f t="shared" si="0"/>
        <v>1</v>
      </c>
      <c r="AJ107" s="77"/>
      <c r="AK107" s="77"/>
      <c r="AL107" s="77"/>
      <c r="AM107" s="77"/>
      <c r="AN107" s="77"/>
      <c r="AO107" s="80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80"/>
      <c r="BC107" s="80"/>
    </row>
    <row r="108" spans="1:55">
      <c r="A108" s="79" t="s">
        <v>733</v>
      </c>
      <c r="B108" s="77"/>
      <c r="C108" s="77"/>
      <c r="D108" s="77"/>
      <c r="E108" s="77"/>
      <c r="F108" s="77"/>
      <c r="G108" s="77"/>
      <c r="H108" s="77"/>
      <c r="I108" s="80">
        <v>1</v>
      </c>
      <c r="J108" s="80">
        <v>1</v>
      </c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80">
        <f t="shared" si="0"/>
        <v>2</v>
      </c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80"/>
      <c r="BC108" s="80"/>
    </row>
    <row r="109" spans="1:55">
      <c r="A109" s="79" t="s">
        <v>734</v>
      </c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80">
        <v>1</v>
      </c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80">
        <f t="shared" si="0"/>
        <v>1</v>
      </c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80"/>
      <c r="BC109" s="80"/>
    </row>
    <row r="110" spans="1:55">
      <c r="A110" s="79" t="s">
        <v>735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80">
        <v>1</v>
      </c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80">
        <f t="shared" si="0"/>
        <v>1</v>
      </c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80"/>
      <c r="BC110" s="80"/>
    </row>
    <row r="111" spans="1:55">
      <c r="A111" s="79" t="s">
        <v>736</v>
      </c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80">
        <v>1</v>
      </c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80">
        <f t="shared" si="0"/>
        <v>1</v>
      </c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80"/>
      <c r="AW111" s="77"/>
      <c r="AX111" s="77"/>
      <c r="AY111" s="77"/>
      <c r="AZ111" s="77"/>
      <c r="BA111" s="77"/>
      <c r="BB111" s="80"/>
      <c r="BC111" s="80"/>
    </row>
    <row r="112" spans="1:55">
      <c r="A112" s="79" t="s">
        <v>737</v>
      </c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80">
        <v>1</v>
      </c>
      <c r="P112" s="77"/>
      <c r="Q112" s="77"/>
      <c r="R112" s="77"/>
      <c r="S112" s="77"/>
      <c r="T112" s="77"/>
      <c r="U112" s="77"/>
      <c r="V112" s="77"/>
      <c r="W112" s="77"/>
      <c r="X112" s="80">
        <v>1</v>
      </c>
      <c r="Y112" s="77"/>
      <c r="Z112" s="77"/>
      <c r="AA112" s="77"/>
      <c r="AB112" s="77"/>
      <c r="AC112" s="77"/>
      <c r="AD112" s="80">
        <v>1</v>
      </c>
      <c r="AE112" s="77"/>
      <c r="AF112" s="77"/>
      <c r="AG112" s="77"/>
      <c r="AH112" s="77"/>
      <c r="AI112" s="80">
        <f t="shared" si="0"/>
        <v>3</v>
      </c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80"/>
      <c r="BC112" s="80"/>
    </row>
    <row r="113" spans="1:55">
      <c r="A113" s="79" t="s">
        <v>333</v>
      </c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80">
        <v>1</v>
      </c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80">
        <f t="shared" si="0"/>
        <v>1</v>
      </c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80"/>
      <c r="AX113" s="77"/>
      <c r="AY113" s="77"/>
      <c r="AZ113" s="77"/>
      <c r="BA113" s="77"/>
      <c r="BB113" s="80"/>
      <c r="BC113" s="80"/>
    </row>
    <row r="114" spans="1:55">
      <c r="A114" s="79" t="s">
        <v>738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80">
        <v>1</v>
      </c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80">
        <f t="shared" si="0"/>
        <v>1</v>
      </c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80"/>
      <c r="BC114" s="80"/>
    </row>
    <row r="115" spans="1:55">
      <c r="A115" s="79" t="s">
        <v>739</v>
      </c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80">
        <v>1</v>
      </c>
      <c r="AF115" s="77"/>
      <c r="AG115" s="77"/>
      <c r="AH115" s="77"/>
      <c r="AI115" s="80">
        <f t="shared" si="0"/>
        <v>1</v>
      </c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80"/>
      <c r="BC115" s="80"/>
    </row>
    <row r="116" spans="1:55">
      <c r="A116" s="79" t="s">
        <v>740</v>
      </c>
      <c r="B116" s="77"/>
      <c r="C116" s="80">
        <v>1</v>
      </c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80">
        <f t="shared" si="0"/>
        <v>1</v>
      </c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80"/>
      <c r="AV116" s="77"/>
      <c r="AW116" s="77"/>
      <c r="AX116" s="77"/>
      <c r="AY116" s="77"/>
      <c r="AZ116" s="80"/>
      <c r="BA116" s="77"/>
      <c r="BB116" s="80"/>
      <c r="BC116" s="80"/>
    </row>
    <row r="117" spans="1:55">
      <c r="A117" s="79" t="s">
        <v>741</v>
      </c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80">
        <v>1</v>
      </c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80">
        <f t="shared" si="0"/>
        <v>1</v>
      </c>
      <c r="AJ117" s="77"/>
      <c r="AK117" s="77"/>
      <c r="AL117" s="77"/>
      <c r="AM117" s="77"/>
      <c r="AN117" s="77"/>
      <c r="AO117" s="77"/>
      <c r="AP117" s="77"/>
      <c r="AQ117" s="77"/>
      <c r="AR117" s="80"/>
      <c r="AS117" s="77"/>
      <c r="AT117" s="77"/>
      <c r="AU117" s="77"/>
      <c r="AV117" s="77"/>
      <c r="AW117" s="77"/>
      <c r="AX117" s="77"/>
      <c r="AY117" s="77"/>
      <c r="AZ117" s="77"/>
      <c r="BA117" s="77"/>
      <c r="BB117" s="80"/>
      <c r="BC117" s="80"/>
    </row>
    <row r="118" spans="1:55">
      <c r="A118" s="79" t="s">
        <v>742</v>
      </c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80">
        <v>1</v>
      </c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80">
        <f t="shared" si="0"/>
        <v>1</v>
      </c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80"/>
      <c r="AX118" s="77"/>
      <c r="AY118" s="77"/>
      <c r="AZ118" s="77"/>
      <c r="BA118" s="77"/>
      <c r="BB118" s="80"/>
      <c r="BC118" s="80"/>
    </row>
    <row r="119" spans="1:55">
      <c r="A119" s="79" t="s">
        <v>743</v>
      </c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80">
        <v>1</v>
      </c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80">
        <f t="shared" si="0"/>
        <v>1</v>
      </c>
      <c r="AJ119" s="77"/>
      <c r="AK119" s="77"/>
      <c r="AL119" s="77"/>
      <c r="AM119" s="77"/>
      <c r="AN119" s="80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80"/>
      <c r="BC119" s="80"/>
    </row>
    <row r="120" spans="1:55">
      <c r="A120" s="79" t="s">
        <v>744</v>
      </c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80">
        <v>1</v>
      </c>
      <c r="Q120" s="77"/>
      <c r="R120" s="77"/>
      <c r="S120" s="77"/>
      <c r="T120" s="77"/>
      <c r="U120" s="77"/>
      <c r="V120" s="77"/>
      <c r="W120" s="80">
        <v>1</v>
      </c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80">
        <f t="shared" si="0"/>
        <v>2</v>
      </c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80"/>
      <c r="AZ120" s="77"/>
      <c r="BA120" s="77"/>
      <c r="BB120" s="80"/>
      <c r="BC120" s="80"/>
    </row>
    <row r="121" spans="1:55">
      <c r="A121" s="79" t="s">
        <v>340</v>
      </c>
      <c r="B121" s="77"/>
      <c r="C121" s="77"/>
      <c r="D121" s="77"/>
      <c r="E121" s="77"/>
      <c r="F121" s="77"/>
      <c r="G121" s="77"/>
      <c r="H121" s="77"/>
      <c r="I121" s="77"/>
      <c r="J121" s="80">
        <v>1</v>
      </c>
      <c r="K121" s="77"/>
      <c r="L121" s="77"/>
      <c r="M121" s="77"/>
      <c r="N121" s="80">
        <v>1</v>
      </c>
      <c r="O121" s="77"/>
      <c r="P121" s="80">
        <v>1</v>
      </c>
      <c r="Q121" s="77"/>
      <c r="R121" s="77"/>
      <c r="S121" s="77"/>
      <c r="T121" s="80">
        <v>1</v>
      </c>
      <c r="U121" s="77"/>
      <c r="V121" s="77"/>
      <c r="W121" s="77"/>
      <c r="X121" s="77"/>
      <c r="Y121" s="80">
        <v>1</v>
      </c>
      <c r="Z121" s="77"/>
      <c r="AA121" s="77"/>
      <c r="AB121" s="77"/>
      <c r="AC121" s="77"/>
      <c r="AD121" s="77"/>
      <c r="AE121" s="77"/>
      <c r="AF121" s="77"/>
      <c r="AG121" s="77"/>
      <c r="AH121" s="77"/>
      <c r="AI121" s="80">
        <f t="shared" si="0"/>
        <v>5</v>
      </c>
      <c r="AJ121" s="77"/>
      <c r="AK121" s="77"/>
      <c r="AL121" s="77"/>
      <c r="AM121" s="77"/>
      <c r="AN121" s="80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80"/>
      <c r="BC121" s="80"/>
    </row>
    <row r="122" spans="1:55">
      <c r="A122" s="79" t="s">
        <v>341</v>
      </c>
      <c r="B122" s="80">
        <v>1</v>
      </c>
      <c r="C122" s="77"/>
      <c r="D122" s="80">
        <v>1</v>
      </c>
      <c r="E122" s="77"/>
      <c r="F122" s="77"/>
      <c r="G122" s="77"/>
      <c r="H122" s="80">
        <v>1</v>
      </c>
      <c r="I122" s="77"/>
      <c r="J122" s="77"/>
      <c r="K122" s="77"/>
      <c r="L122" s="77"/>
      <c r="M122" s="77"/>
      <c r="N122" s="80">
        <v>1</v>
      </c>
      <c r="O122" s="80">
        <v>1</v>
      </c>
      <c r="P122" s="80">
        <v>1</v>
      </c>
      <c r="Q122" s="77"/>
      <c r="R122" s="77"/>
      <c r="S122" s="80">
        <v>1</v>
      </c>
      <c r="T122" s="77"/>
      <c r="U122" s="80">
        <v>1</v>
      </c>
      <c r="V122" s="77"/>
      <c r="W122" s="77"/>
      <c r="X122" s="77"/>
      <c r="Y122" s="77"/>
      <c r="Z122" s="77"/>
      <c r="AA122" s="80">
        <v>1</v>
      </c>
      <c r="AB122" s="77"/>
      <c r="AC122" s="77"/>
      <c r="AD122" s="77"/>
      <c r="AE122" s="77"/>
      <c r="AF122" s="77"/>
      <c r="AG122" s="77"/>
      <c r="AH122" s="77"/>
      <c r="AI122" s="80">
        <f t="shared" si="0"/>
        <v>9</v>
      </c>
      <c r="AJ122" s="80"/>
      <c r="AK122" s="77"/>
      <c r="AL122" s="77"/>
      <c r="AM122" s="77"/>
      <c r="AN122" s="77"/>
      <c r="AO122" s="77"/>
      <c r="AP122" s="77"/>
      <c r="AQ122" s="80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80"/>
      <c r="BC122" s="80"/>
    </row>
    <row r="123" spans="1:55">
      <c r="A123" s="79" t="s">
        <v>745</v>
      </c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80">
        <v>1</v>
      </c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80">
        <f t="shared" si="0"/>
        <v>1</v>
      </c>
      <c r="AJ123" s="80"/>
      <c r="AK123" s="77"/>
      <c r="AL123" s="77"/>
      <c r="AM123" s="77"/>
      <c r="AN123" s="77"/>
      <c r="AO123" s="77"/>
      <c r="AP123" s="77"/>
      <c r="AQ123" s="80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80"/>
      <c r="BC123" s="80"/>
    </row>
    <row r="124" spans="1:55">
      <c r="A124" s="79" t="s">
        <v>746</v>
      </c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80">
        <v>1</v>
      </c>
      <c r="AD124" s="77"/>
      <c r="AE124" s="77"/>
      <c r="AF124" s="77"/>
      <c r="AG124" s="77"/>
      <c r="AH124" s="77"/>
      <c r="AI124" s="80">
        <f t="shared" si="0"/>
        <v>1</v>
      </c>
      <c r="AJ124" s="80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80"/>
      <c r="BC124" s="80"/>
    </row>
    <row r="125" spans="1:55">
      <c r="A125" s="79" t="s">
        <v>747</v>
      </c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80">
        <v>1</v>
      </c>
      <c r="AA125" s="77"/>
      <c r="AB125" s="77"/>
      <c r="AC125" s="77"/>
      <c r="AD125" s="77"/>
      <c r="AE125" s="77"/>
      <c r="AF125" s="77"/>
      <c r="AG125" s="77"/>
      <c r="AH125" s="77"/>
      <c r="AI125" s="80">
        <f t="shared" si="0"/>
        <v>1</v>
      </c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80"/>
      <c r="AY125" s="77"/>
      <c r="AZ125" s="77"/>
      <c r="BA125" s="77"/>
      <c r="BB125" s="80"/>
      <c r="BC125" s="80"/>
    </row>
    <row r="126" spans="1:55">
      <c r="A126" s="79" t="s">
        <v>345</v>
      </c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80">
        <v>1</v>
      </c>
      <c r="AC126" s="77"/>
      <c r="AD126" s="77"/>
      <c r="AE126" s="77"/>
      <c r="AF126" s="77"/>
      <c r="AG126" s="77"/>
      <c r="AH126" s="77"/>
      <c r="AI126" s="80">
        <f t="shared" si="0"/>
        <v>1</v>
      </c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80"/>
      <c r="AW126" s="77"/>
      <c r="AX126" s="77"/>
      <c r="AY126" s="77"/>
      <c r="AZ126" s="77"/>
      <c r="BA126" s="77"/>
      <c r="BB126" s="80"/>
      <c r="BC126" s="80"/>
    </row>
    <row r="127" spans="1:55">
      <c r="A127" s="79" t="s">
        <v>748</v>
      </c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80">
        <v>1</v>
      </c>
      <c r="AI127" s="80">
        <f t="shared" si="0"/>
        <v>1</v>
      </c>
      <c r="AJ127" s="77"/>
      <c r="AK127" s="77"/>
      <c r="AL127" s="77"/>
      <c r="AM127" s="80"/>
      <c r="AN127" s="80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80"/>
      <c r="BC127" s="80"/>
    </row>
    <row r="128" spans="1:55">
      <c r="A128" s="79" t="s">
        <v>749</v>
      </c>
      <c r="B128" s="77"/>
      <c r="C128" s="77"/>
      <c r="D128" s="77"/>
      <c r="E128" s="77"/>
      <c r="F128" s="77"/>
      <c r="G128" s="77"/>
      <c r="H128" s="77"/>
      <c r="I128" s="80">
        <v>1</v>
      </c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80">
        <f t="shared" si="0"/>
        <v>1</v>
      </c>
      <c r="AJ128" s="77"/>
      <c r="AK128" s="77"/>
      <c r="AL128" s="77"/>
      <c r="AM128" s="77"/>
      <c r="AN128" s="77"/>
      <c r="AO128" s="77"/>
      <c r="AP128" s="77"/>
      <c r="AQ128" s="77"/>
      <c r="AR128" s="77"/>
      <c r="AS128" s="80"/>
      <c r="AT128" s="77"/>
      <c r="AU128" s="77"/>
      <c r="AV128" s="77"/>
      <c r="AW128" s="77"/>
      <c r="AX128" s="77"/>
      <c r="AY128" s="77"/>
      <c r="AZ128" s="77"/>
      <c r="BA128" s="77"/>
      <c r="BB128" s="80"/>
      <c r="BC128" s="80"/>
    </row>
    <row r="129" spans="1:55">
      <c r="A129" s="79" t="s">
        <v>750</v>
      </c>
      <c r="B129" s="77"/>
      <c r="C129" s="77"/>
      <c r="D129" s="77"/>
      <c r="E129" s="77"/>
      <c r="F129" s="77"/>
      <c r="G129" s="77"/>
      <c r="H129" s="77"/>
      <c r="I129" s="80">
        <v>1</v>
      </c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80">
        <f t="shared" si="0"/>
        <v>1</v>
      </c>
      <c r="AJ129" s="77"/>
      <c r="AK129" s="77"/>
      <c r="AL129" s="77"/>
      <c r="AM129" s="77"/>
      <c r="AN129" s="77"/>
      <c r="AO129" s="77"/>
      <c r="AP129" s="77"/>
      <c r="AQ129" s="80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80"/>
      <c r="BC129" s="80"/>
    </row>
    <row r="130" spans="1:55">
      <c r="A130" s="79" t="s">
        <v>751</v>
      </c>
      <c r="B130" s="77"/>
      <c r="C130" s="77"/>
      <c r="D130" s="77"/>
      <c r="E130" s="77"/>
      <c r="F130" s="77"/>
      <c r="G130" s="77"/>
      <c r="H130" s="77"/>
      <c r="I130" s="80">
        <v>1</v>
      </c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80">
        <f t="shared" si="0"/>
        <v>1</v>
      </c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80"/>
      <c r="AW130" s="77"/>
      <c r="AX130" s="77"/>
      <c r="AY130" s="77"/>
      <c r="AZ130" s="77"/>
      <c r="BA130" s="77"/>
      <c r="BB130" s="80"/>
      <c r="BC130" s="80"/>
    </row>
    <row r="131" spans="1:55">
      <c r="A131" s="79" t="s">
        <v>752</v>
      </c>
      <c r="B131" s="77"/>
      <c r="C131" s="77"/>
      <c r="D131" s="77"/>
      <c r="E131" s="77"/>
      <c r="F131" s="77"/>
      <c r="G131" s="77"/>
      <c r="H131" s="77"/>
      <c r="I131" s="80">
        <v>1</v>
      </c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80">
        <f t="shared" si="0"/>
        <v>1</v>
      </c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80"/>
      <c r="BC131" s="80"/>
    </row>
    <row r="132" spans="1:55">
      <c r="A132" s="79" t="s">
        <v>753</v>
      </c>
      <c r="B132" s="77"/>
      <c r="C132" s="77"/>
      <c r="D132" s="77"/>
      <c r="E132" s="77"/>
      <c r="F132" s="77"/>
      <c r="G132" s="77"/>
      <c r="H132" s="77"/>
      <c r="I132" s="80">
        <v>1</v>
      </c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80">
        <f t="shared" si="0"/>
        <v>1</v>
      </c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80"/>
      <c r="BC132" s="80"/>
    </row>
    <row r="133" spans="1:55">
      <c r="A133" s="79" t="s">
        <v>754</v>
      </c>
      <c r="B133" s="77"/>
      <c r="C133" s="77"/>
      <c r="D133" s="77"/>
      <c r="E133" s="77"/>
      <c r="F133" s="77"/>
      <c r="G133" s="77"/>
      <c r="H133" s="77"/>
      <c r="I133" s="80">
        <v>1</v>
      </c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80">
        <f t="shared" si="0"/>
        <v>1</v>
      </c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80"/>
      <c r="BC133" s="80"/>
    </row>
    <row r="134" spans="1:55">
      <c r="A134" s="79" t="s">
        <v>755</v>
      </c>
      <c r="B134" s="77"/>
      <c r="C134" s="77"/>
      <c r="D134" s="77"/>
      <c r="E134" s="77"/>
      <c r="F134" s="77"/>
      <c r="G134" s="77"/>
      <c r="H134" s="77"/>
      <c r="I134" s="80">
        <v>1</v>
      </c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80">
        <f t="shared" si="0"/>
        <v>1</v>
      </c>
      <c r="AJ134" s="80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80"/>
      <c r="BC134" s="80"/>
    </row>
    <row r="135" spans="1:55">
      <c r="A135" s="79" t="s">
        <v>756</v>
      </c>
      <c r="B135" s="77"/>
      <c r="C135" s="77"/>
      <c r="D135" s="77"/>
      <c r="E135" s="77"/>
      <c r="F135" s="77"/>
      <c r="G135" s="77"/>
      <c r="H135" s="77"/>
      <c r="I135" s="80">
        <v>1</v>
      </c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80">
        <f t="shared" si="0"/>
        <v>1</v>
      </c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80"/>
      <c r="BC135" s="80"/>
    </row>
    <row r="136" spans="1:55">
      <c r="A136" s="79" t="s">
        <v>757</v>
      </c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80">
        <v>1</v>
      </c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80">
        <f t="shared" si="0"/>
        <v>1</v>
      </c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80"/>
      <c r="BC136" s="80"/>
    </row>
    <row r="137" spans="1:55">
      <c r="A137" s="79" t="s">
        <v>586</v>
      </c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80">
        <v>1</v>
      </c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80">
        <v>1</v>
      </c>
      <c r="AB137" s="77"/>
      <c r="AC137" s="77"/>
      <c r="AD137" s="77"/>
      <c r="AE137" s="80">
        <v>1</v>
      </c>
      <c r="AF137" s="77"/>
      <c r="AG137" s="77"/>
      <c r="AH137" s="77"/>
      <c r="AI137" s="80">
        <f t="shared" si="0"/>
        <v>3</v>
      </c>
      <c r="AJ137" s="77"/>
      <c r="AK137" s="77"/>
      <c r="AL137" s="77"/>
      <c r="AM137" s="77"/>
      <c r="AN137" s="77"/>
      <c r="AO137" s="77"/>
      <c r="AP137" s="77"/>
      <c r="AQ137" s="80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80"/>
      <c r="BC137" s="80"/>
    </row>
    <row r="138" spans="1:55">
      <c r="A138" s="79" t="s">
        <v>758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80">
        <v>1</v>
      </c>
      <c r="AE138" s="77"/>
      <c r="AF138" s="77"/>
      <c r="AG138" s="77"/>
      <c r="AH138" s="77"/>
      <c r="AI138" s="80">
        <f t="shared" si="0"/>
        <v>1</v>
      </c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80"/>
      <c r="BC138" s="80"/>
    </row>
    <row r="139" spans="1:55">
      <c r="A139" s="79" t="s">
        <v>759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80">
        <v>1</v>
      </c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80">
        <f t="shared" si="0"/>
        <v>1</v>
      </c>
      <c r="AJ139" s="77"/>
      <c r="AK139" s="77"/>
      <c r="AL139" s="77"/>
      <c r="AM139" s="77"/>
      <c r="AN139" s="77"/>
      <c r="AO139" s="77"/>
      <c r="AP139" s="77"/>
      <c r="AQ139" s="80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80"/>
      <c r="BC139" s="80"/>
    </row>
    <row r="140" spans="1:55">
      <c r="A140" s="79" t="s">
        <v>760</v>
      </c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80">
        <v>1</v>
      </c>
      <c r="AG140" s="77"/>
      <c r="AH140" s="77"/>
      <c r="AI140" s="80">
        <f t="shared" si="0"/>
        <v>1</v>
      </c>
      <c r="AJ140" s="77"/>
      <c r="AK140" s="80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80"/>
      <c r="BC140" s="80"/>
    </row>
    <row r="141" spans="1:55">
      <c r="A141" s="79" t="s">
        <v>761</v>
      </c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80">
        <v>1</v>
      </c>
      <c r="AG141" s="77"/>
      <c r="AH141" s="77"/>
      <c r="AI141" s="80">
        <f t="shared" si="0"/>
        <v>1</v>
      </c>
      <c r="AJ141" s="77"/>
      <c r="AK141" s="80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80"/>
      <c r="BC141" s="80"/>
    </row>
    <row r="142" spans="1:55">
      <c r="A142" s="77" t="s">
        <v>587</v>
      </c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80">
        <v>1</v>
      </c>
      <c r="Z142" s="77"/>
      <c r="AA142" s="77"/>
      <c r="AB142" s="77"/>
      <c r="AC142" s="77"/>
      <c r="AD142" s="77"/>
      <c r="AE142" s="77"/>
      <c r="AF142" s="77"/>
      <c r="AG142" s="77"/>
      <c r="AH142" s="77"/>
      <c r="AI142" s="80">
        <f t="shared" si="0"/>
        <v>1</v>
      </c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80"/>
      <c r="BC142" s="80"/>
    </row>
    <row r="143" spans="1:55">
      <c r="A143" s="79" t="s">
        <v>762</v>
      </c>
      <c r="B143" s="77"/>
      <c r="C143" s="77"/>
      <c r="D143" s="77"/>
      <c r="E143" s="77"/>
      <c r="F143" s="77"/>
      <c r="G143" s="77"/>
      <c r="H143" s="77"/>
      <c r="I143" s="80">
        <v>1</v>
      </c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80">
        <f t="shared" si="0"/>
        <v>1</v>
      </c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80"/>
      <c r="BC143" s="80"/>
    </row>
    <row r="144" spans="1:55">
      <c r="A144" s="79" t="s">
        <v>355</v>
      </c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80">
        <v>1</v>
      </c>
      <c r="S144" s="77"/>
      <c r="T144" s="77"/>
      <c r="U144" s="77"/>
      <c r="V144" s="77"/>
      <c r="W144" s="77"/>
      <c r="X144" s="77"/>
      <c r="Y144" s="77"/>
      <c r="Z144" s="80">
        <v>1</v>
      </c>
      <c r="AA144" s="77"/>
      <c r="AB144" s="77"/>
      <c r="AC144" s="77"/>
      <c r="AD144" s="77"/>
      <c r="AE144" s="77"/>
      <c r="AF144" s="77"/>
      <c r="AG144" s="77"/>
      <c r="AH144" s="77"/>
      <c r="AI144" s="80">
        <f t="shared" si="0"/>
        <v>2</v>
      </c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80"/>
      <c r="BC144" s="80"/>
    </row>
    <row r="145" spans="1:55">
      <c r="A145" s="79" t="s">
        <v>763</v>
      </c>
      <c r="B145" s="77"/>
      <c r="C145" s="77"/>
      <c r="D145" s="77"/>
      <c r="E145" s="77"/>
      <c r="F145" s="77"/>
      <c r="G145" s="77"/>
      <c r="H145" s="77"/>
      <c r="I145" s="80">
        <v>1</v>
      </c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80">
        <f t="shared" si="0"/>
        <v>1</v>
      </c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80"/>
      <c r="BC145" s="80"/>
    </row>
    <row r="146" spans="1:55">
      <c r="A146" s="79" t="s">
        <v>764</v>
      </c>
      <c r="B146" s="77"/>
      <c r="C146" s="77"/>
      <c r="D146" s="77"/>
      <c r="E146" s="77"/>
      <c r="F146" s="77"/>
      <c r="G146" s="80">
        <v>1</v>
      </c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80">
        <f t="shared" si="0"/>
        <v>1</v>
      </c>
      <c r="AJ146" s="77"/>
      <c r="AK146" s="80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80"/>
      <c r="BC146" s="80"/>
    </row>
    <row r="147" spans="1:55">
      <c r="A147" s="79" t="s">
        <v>765</v>
      </c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80">
        <v>1</v>
      </c>
      <c r="AC147" s="77"/>
      <c r="AD147" s="77"/>
      <c r="AE147" s="77"/>
      <c r="AF147" s="77"/>
      <c r="AG147" s="77"/>
      <c r="AH147" s="77"/>
      <c r="AI147" s="80">
        <f t="shared" si="0"/>
        <v>1</v>
      </c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80"/>
      <c r="BC147" s="80"/>
    </row>
    <row r="148" spans="1:55">
      <c r="A148" s="79" t="s">
        <v>766</v>
      </c>
      <c r="B148" s="77"/>
      <c r="C148" s="77"/>
      <c r="D148" s="77"/>
      <c r="E148" s="77"/>
      <c r="F148" s="77"/>
      <c r="G148" s="77"/>
      <c r="H148" s="77"/>
      <c r="I148" s="80">
        <v>1</v>
      </c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80">
        <f t="shared" si="0"/>
        <v>1</v>
      </c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80"/>
      <c r="AY148" s="77"/>
      <c r="AZ148" s="77"/>
      <c r="BA148" s="77"/>
      <c r="BB148" s="80"/>
      <c r="BC148" s="80"/>
    </row>
    <row r="149" spans="1:55">
      <c r="A149" s="79" t="s">
        <v>767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80">
        <v>1</v>
      </c>
      <c r="AH149" s="77"/>
      <c r="AI149" s="80">
        <f t="shared" si="0"/>
        <v>1</v>
      </c>
      <c r="AJ149" s="77"/>
      <c r="AK149" s="77"/>
      <c r="AL149" s="77"/>
      <c r="AM149" s="77"/>
      <c r="AN149" s="80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80"/>
      <c r="BC149" s="80"/>
    </row>
    <row r="150" spans="1:55">
      <c r="A150" s="79" t="s">
        <v>768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80">
        <v>1</v>
      </c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80">
        <f t="shared" si="0"/>
        <v>1</v>
      </c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80"/>
      <c r="AW150" s="77"/>
      <c r="AX150" s="77"/>
      <c r="AY150" s="77"/>
      <c r="AZ150" s="77"/>
      <c r="BA150" s="77"/>
      <c r="BB150" s="80"/>
      <c r="BC150" s="80"/>
    </row>
    <row r="151" spans="1:55">
      <c r="A151" s="79" t="s">
        <v>366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80">
        <v>1</v>
      </c>
      <c r="M151" s="77"/>
      <c r="N151" s="77"/>
      <c r="O151" s="77"/>
      <c r="P151" s="77"/>
      <c r="Q151" s="80">
        <v>1</v>
      </c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80">
        <f t="shared" si="0"/>
        <v>2</v>
      </c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80"/>
      <c r="AW151" s="77"/>
      <c r="AX151" s="77"/>
      <c r="AY151" s="77"/>
      <c r="AZ151" s="77"/>
      <c r="BA151" s="77"/>
      <c r="BB151" s="80"/>
      <c r="BC151" s="80"/>
    </row>
    <row r="152" spans="1:55">
      <c r="A152" s="79" t="s">
        <v>769</v>
      </c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80">
        <v>1</v>
      </c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80">
        <f t="shared" si="0"/>
        <v>1</v>
      </c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80"/>
      <c r="BC152" s="80"/>
    </row>
    <row r="153" spans="1:55">
      <c r="A153" s="79" t="s">
        <v>770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80">
        <v>1</v>
      </c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80">
        <f t="shared" si="0"/>
        <v>1</v>
      </c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80"/>
      <c r="AW153" s="77"/>
      <c r="AX153" s="77"/>
      <c r="AY153" s="77"/>
      <c r="AZ153" s="77"/>
      <c r="BA153" s="77"/>
      <c r="BB153" s="80"/>
      <c r="BC153" s="80"/>
    </row>
    <row r="154" spans="1:55">
      <c r="A154" s="79" t="s">
        <v>369</v>
      </c>
      <c r="B154" s="77"/>
      <c r="C154" s="77"/>
      <c r="D154" s="80">
        <v>1</v>
      </c>
      <c r="E154" s="77"/>
      <c r="F154" s="77"/>
      <c r="G154" s="77"/>
      <c r="H154" s="80">
        <v>1</v>
      </c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80">
        <v>1</v>
      </c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80">
        <f t="shared" si="0"/>
        <v>3</v>
      </c>
      <c r="AJ154" s="80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80"/>
      <c r="BC154" s="80"/>
    </row>
    <row r="155" spans="1:55">
      <c r="A155" s="79" t="s">
        <v>591</v>
      </c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80">
        <v>1</v>
      </c>
      <c r="O155" s="77"/>
      <c r="P155" s="77"/>
      <c r="Q155" s="77"/>
      <c r="R155" s="77"/>
      <c r="S155" s="77"/>
      <c r="T155" s="80">
        <v>1</v>
      </c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80">
        <f t="shared" si="0"/>
        <v>2</v>
      </c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80"/>
      <c r="AV155" s="77"/>
      <c r="AW155" s="77"/>
      <c r="AX155" s="77"/>
      <c r="AY155" s="77"/>
      <c r="AZ155" s="77"/>
      <c r="BA155" s="77"/>
      <c r="BB155" s="80"/>
      <c r="BC155" s="80"/>
    </row>
    <row r="156" spans="1:55">
      <c r="A156" s="79" t="s">
        <v>771</v>
      </c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80">
        <v>1</v>
      </c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80">
        <f t="shared" si="0"/>
        <v>1</v>
      </c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80"/>
      <c r="BC156" s="80"/>
    </row>
    <row r="157" spans="1:55">
      <c r="A157" s="79" t="s">
        <v>592</v>
      </c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80">
        <v>1</v>
      </c>
      <c r="O157" s="77"/>
      <c r="P157" s="77"/>
      <c r="Q157" s="77"/>
      <c r="R157" s="77"/>
      <c r="S157" s="77"/>
      <c r="T157" s="80">
        <v>1</v>
      </c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80">
        <f t="shared" si="0"/>
        <v>2</v>
      </c>
      <c r="AJ157" s="77"/>
      <c r="AK157" s="77"/>
      <c r="AL157" s="77"/>
      <c r="AM157" s="77"/>
      <c r="AN157" s="77"/>
      <c r="AO157" s="77"/>
      <c r="AP157" s="77"/>
      <c r="AQ157" s="77"/>
      <c r="AR157" s="77"/>
      <c r="AS157" s="80"/>
      <c r="AT157" s="77"/>
      <c r="AU157" s="77"/>
      <c r="AV157" s="77"/>
      <c r="AW157" s="77"/>
      <c r="AX157" s="77"/>
      <c r="AY157" s="77"/>
      <c r="AZ157" s="77"/>
      <c r="BA157" s="77"/>
      <c r="BB157" s="80"/>
      <c r="BC157" s="80"/>
    </row>
    <row r="158" spans="1:55">
      <c r="A158" s="79" t="s">
        <v>593</v>
      </c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80">
        <v>1</v>
      </c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80">
        <f t="shared" si="0"/>
        <v>1</v>
      </c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80"/>
      <c r="BC158" s="80"/>
    </row>
    <row r="159" spans="1:55">
      <c r="A159" s="79" t="s">
        <v>594</v>
      </c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80">
        <v>1</v>
      </c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80">
        <v>1</v>
      </c>
      <c r="AB159" s="77"/>
      <c r="AC159" s="77"/>
      <c r="AD159" s="77"/>
      <c r="AE159" s="80">
        <v>1</v>
      </c>
      <c r="AF159" s="77"/>
      <c r="AG159" s="77"/>
      <c r="AH159" s="77"/>
      <c r="AI159" s="80">
        <f t="shared" si="0"/>
        <v>3</v>
      </c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80"/>
      <c r="BC159" s="80"/>
    </row>
    <row r="160" spans="1:55">
      <c r="A160" s="79" t="s">
        <v>772</v>
      </c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80">
        <v>1</v>
      </c>
      <c r="AH160" s="77"/>
      <c r="AI160" s="80">
        <f t="shared" si="0"/>
        <v>1</v>
      </c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80"/>
      <c r="BC160" s="80"/>
    </row>
    <row r="161" spans="1:55">
      <c r="A161" s="79" t="s">
        <v>773</v>
      </c>
      <c r="B161" s="77"/>
      <c r="C161" s="77"/>
      <c r="D161" s="77"/>
      <c r="E161" s="77"/>
      <c r="F161" s="77"/>
      <c r="G161" s="77"/>
      <c r="H161" s="77"/>
      <c r="I161" s="80">
        <v>1</v>
      </c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80">
        <f t="shared" si="0"/>
        <v>1</v>
      </c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80"/>
      <c r="BC161" s="80"/>
    </row>
    <row r="162" spans="1:55">
      <c r="A162" s="79" t="s">
        <v>774</v>
      </c>
      <c r="B162" s="77"/>
      <c r="C162" s="77"/>
      <c r="D162" s="77"/>
      <c r="E162" s="77"/>
      <c r="F162" s="77"/>
      <c r="G162" s="77"/>
      <c r="H162" s="77"/>
      <c r="I162" s="80">
        <v>1</v>
      </c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80">
        <f t="shared" si="0"/>
        <v>1</v>
      </c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80"/>
      <c r="BC162" s="80"/>
    </row>
    <row r="163" spans="1:55">
      <c r="A163" s="79" t="s">
        <v>372</v>
      </c>
      <c r="B163" s="77"/>
      <c r="C163" s="77"/>
      <c r="D163" s="77"/>
      <c r="E163" s="77"/>
      <c r="F163" s="77"/>
      <c r="G163" s="80">
        <v>1</v>
      </c>
      <c r="H163" s="77"/>
      <c r="I163" s="77"/>
      <c r="J163" s="77"/>
      <c r="K163" s="80">
        <v>1</v>
      </c>
      <c r="L163" s="77"/>
      <c r="M163" s="77"/>
      <c r="N163" s="77"/>
      <c r="O163" s="77"/>
      <c r="P163" s="77"/>
      <c r="Q163" s="77"/>
      <c r="R163" s="80">
        <v>1</v>
      </c>
      <c r="S163" s="77"/>
      <c r="T163" s="77"/>
      <c r="U163" s="77"/>
      <c r="V163" s="80">
        <v>1</v>
      </c>
      <c r="W163" s="77"/>
      <c r="X163" s="77"/>
      <c r="Y163" s="77"/>
      <c r="Z163" s="80">
        <v>1</v>
      </c>
      <c r="AA163" s="77"/>
      <c r="AB163" s="80">
        <v>1</v>
      </c>
      <c r="AC163" s="80">
        <v>1</v>
      </c>
      <c r="AD163" s="80">
        <v>1</v>
      </c>
      <c r="AE163" s="77"/>
      <c r="AF163" s="77"/>
      <c r="AG163" s="77"/>
      <c r="AH163" s="77"/>
      <c r="AI163" s="80">
        <f t="shared" si="0"/>
        <v>8</v>
      </c>
      <c r="AJ163" s="80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80"/>
      <c r="BC163" s="80"/>
    </row>
    <row r="164" spans="1:55">
      <c r="A164" s="79" t="s">
        <v>595</v>
      </c>
      <c r="B164" s="77"/>
      <c r="C164" s="80">
        <v>1</v>
      </c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80">
        <f t="shared" si="0"/>
        <v>1</v>
      </c>
      <c r="AJ164" s="80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80"/>
      <c r="BC164" s="80"/>
    </row>
    <row r="165" spans="1:55">
      <c r="A165" s="79" t="s">
        <v>373</v>
      </c>
      <c r="B165" s="77"/>
      <c r="C165" s="77"/>
      <c r="D165" s="77"/>
      <c r="E165" s="77"/>
      <c r="F165" s="77"/>
      <c r="G165" s="80">
        <v>1</v>
      </c>
      <c r="H165" s="77"/>
      <c r="I165" s="77"/>
      <c r="J165" s="77"/>
      <c r="K165" s="80">
        <v>1</v>
      </c>
      <c r="L165" s="80">
        <v>1</v>
      </c>
      <c r="M165" s="77"/>
      <c r="N165" s="77"/>
      <c r="O165" s="80">
        <v>1</v>
      </c>
      <c r="P165" s="77"/>
      <c r="Q165" s="80">
        <v>1</v>
      </c>
      <c r="R165" s="80">
        <v>1</v>
      </c>
      <c r="S165" s="77"/>
      <c r="T165" s="77"/>
      <c r="U165" s="77"/>
      <c r="V165" s="80">
        <v>1</v>
      </c>
      <c r="W165" s="77"/>
      <c r="X165" s="77"/>
      <c r="Y165" s="77"/>
      <c r="Z165" s="80">
        <v>1</v>
      </c>
      <c r="AA165" s="80">
        <v>1</v>
      </c>
      <c r="AB165" s="80">
        <v>1</v>
      </c>
      <c r="AC165" s="80">
        <v>1</v>
      </c>
      <c r="AD165" s="80">
        <v>1</v>
      </c>
      <c r="AE165" s="80">
        <v>1</v>
      </c>
      <c r="AF165" s="77"/>
      <c r="AG165" s="77"/>
      <c r="AH165" s="77"/>
      <c r="AI165" s="80">
        <f t="shared" si="0"/>
        <v>13</v>
      </c>
      <c r="AJ165" s="80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80"/>
      <c r="BC165" s="80"/>
    </row>
    <row r="166" spans="1:55">
      <c r="A166" s="79" t="s">
        <v>374</v>
      </c>
      <c r="B166" s="77"/>
      <c r="C166" s="77"/>
      <c r="D166" s="77"/>
      <c r="E166" s="77"/>
      <c r="F166" s="77"/>
      <c r="G166" s="80">
        <v>1</v>
      </c>
      <c r="H166" s="77"/>
      <c r="I166" s="77"/>
      <c r="J166" s="77"/>
      <c r="K166" s="80">
        <v>1</v>
      </c>
      <c r="L166" s="77"/>
      <c r="M166" s="77"/>
      <c r="N166" s="77"/>
      <c r="O166" s="77"/>
      <c r="P166" s="77"/>
      <c r="Q166" s="77"/>
      <c r="R166" s="80">
        <v>1</v>
      </c>
      <c r="S166" s="77"/>
      <c r="T166" s="77"/>
      <c r="U166" s="77"/>
      <c r="V166" s="80">
        <v>1</v>
      </c>
      <c r="W166" s="80">
        <v>1</v>
      </c>
      <c r="X166" s="77"/>
      <c r="Y166" s="77"/>
      <c r="Z166" s="77"/>
      <c r="AA166" s="77"/>
      <c r="AB166" s="80">
        <v>1</v>
      </c>
      <c r="AC166" s="77"/>
      <c r="AD166" s="80">
        <v>1</v>
      </c>
      <c r="AE166" s="80">
        <v>1</v>
      </c>
      <c r="AF166" s="77"/>
      <c r="AG166" s="77"/>
      <c r="AH166" s="77"/>
      <c r="AI166" s="80">
        <f t="shared" si="0"/>
        <v>8</v>
      </c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80"/>
      <c r="BC166" s="80"/>
    </row>
    <row r="167" spans="1:55">
      <c r="A167" s="79" t="s">
        <v>375</v>
      </c>
      <c r="B167" s="77"/>
      <c r="C167" s="77"/>
      <c r="D167" s="77"/>
      <c r="E167" s="77"/>
      <c r="F167" s="77"/>
      <c r="G167" s="80">
        <v>1</v>
      </c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80">
        <v>1</v>
      </c>
      <c r="W167" s="77"/>
      <c r="X167" s="77"/>
      <c r="Y167" s="77"/>
      <c r="Z167" s="77"/>
      <c r="AA167" s="77"/>
      <c r="AB167" s="80">
        <v>1</v>
      </c>
      <c r="AC167" s="77"/>
      <c r="AD167" s="77"/>
      <c r="AE167" s="77"/>
      <c r="AF167" s="77"/>
      <c r="AG167" s="77"/>
      <c r="AH167" s="77"/>
      <c r="AI167" s="80">
        <f t="shared" si="0"/>
        <v>3</v>
      </c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80"/>
      <c r="BC167" s="80"/>
    </row>
    <row r="168" spans="1:55">
      <c r="A168" s="79" t="s">
        <v>775</v>
      </c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80">
        <v>1</v>
      </c>
      <c r="P168" s="77"/>
      <c r="Q168" s="77"/>
      <c r="R168" s="80">
        <v>1</v>
      </c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80">
        <f t="shared" si="0"/>
        <v>2</v>
      </c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80"/>
      <c r="BC168" s="80"/>
    </row>
    <row r="169" spans="1:55">
      <c r="A169" s="79" t="s">
        <v>596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80">
        <v>1</v>
      </c>
      <c r="P169" s="77"/>
      <c r="Q169" s="77"/>
      <c r="R169" s="80">
        <v>1</v>
      </c>
      <c r="S169" s="77"/>
      <c r="T169" s="77"/>
      <c r="U169" s="77"/>
      <c r="V169" s="80">
        <v>1</v>
      </c>
      <c r="W169" s="77"/>
      <c r="X169" s="77"/>
      <c r="Y169" s="80">
        <v>1</v>
      </c>
      <c r="Z169" s="77"/>
      <c r="AA169" s="77"/>
      <c r="AB169" s="77"/>
      <c r="AC169" s="77"/>
      <c r="AD169" s="77"/>
      <c r="AE169" s="77"/>
      <c r="AF169" s="77"/>
      <c r="AG169" s="77"/>
      <c r="AH169" s="77"/>
      <c r="AI169" s="80">
        <f t="shared" si="0"/>
        <v>4</v>
      </c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80"/>
      <c r="BC169" s="80"/>
    </row>
    <row r="170" spans="1:55">
      <c r="A170" s="79" t="s">
        <v>776</v>
      </c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80">
        <v>1</v>
      </c>
      <c r="AB170" s="77"/>
      <c r="AC170" s="77"/>
      <c r="AD170" s="77"/>
      <c r="AE170" s="77"/>
      <c r="AF170" s="77"/>
      <c r="AG170" s="77"/>
      <c r="AH170" s="77"/>
      <c r="AI170" s="80">
        <f t="shared" si="0"/>
        <v>1</v>
      </c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80"/>
      <c r="BC170" s="80"/>
    </row>
    <row r="171" spans="1:55">
      <c r="A171" s="79" t="s">
        <v>777</v>
      </c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80">
        <v>1</v>
      </c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80">
        <f t="shared" si="0"/>
        <v>1</v>
      </c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80"/>
      <c r="BC171" s="80"/>
    </row>
    <row r="172" spans="1:55">
      <c r="A172" s="79" t="s">
        <v>377</v>
      </c>
      <c r="B172" s="77"/>
      <c r="C172" s="77"/>
      <c r="D172" s="77"/>
      <c r="E172" s="77"/>
      <c r="F172" s="80">
        <v>1</v>
      </c>
      <c r="G172" s="77"/>
      <c r="H172" s="77"/>
      <c r="I172" s="77"/>
      <c r="J172" s="80">
        <v>1</v>
      </c>
      <c r="K172" s="80">
        <v>1</v>
      </c>
      <c r="L172" s="77"/>
      <c r="M172" s="77"/>
      <c r="N172" s="77"/>
      <c r="O172" s="77"/>
      <c r="P172" s="80">
        <v>1</v>
      </c>
      <c r="Q172" s="77"/>
      <c r="R172" s="80">
        <v>1</v>
      </c>
      <c r="S172" s="77"/>
      <c r="T172" s="77"/>
      <c r="U172" s="77"/>
      <c r="V172" s="80">
        <v>1</v>
      </c>
      <c r="W172" s="80">
        <v>1</v>
      </c>
      <c r="X172" s="80">
        <v>1</v>
      </c>
      <c r="Y172" s="80">
        <v>1</v>
      </c>
      <c r="Z172" s="77"/>
      <c r="AA172" s="77"/>
      <c r="AB172" s="77"/>
      <c r="AC172" s="80">
        <v>1</v>
      </c>
      <c r="AD172" s="77"/>
      <c r="AE172" s="77"/>
      <c r="AF172" s="77"/>
      <c r="AG172" s="77"/>
      <c r="AH172" s="77"/>
      <c r="AI172" s="80">
        <f t="shared" si="0"/>
        <v>10</v>
      </c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80"/>
      <c r="BC172" s="80"/>
    </row>
    <row r="173" spans="1:55">
      <c r="A173" s="79" t="s">
        <v>778</v>
      </c>
      <c r="B173" s="77"/>
      <c r="C173" s="77"/>
      <c r="D173" s="77"/>
      <c r="E173" s="77"/>
      <c r="F173" s="77"/>
      <c r="G173" s="77"/>
      <c r="H173" s="77"/>
      <c r="I173" s="80">
        <v>1</v>
      </c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80">
        <f t="shared" si="0"/>
        <v>1</v>
      </c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80"/>
      <c r="BC173" s="80"/>
    </row>
    <row r="174" spans="1:55">
      <c r="A174" s="79" t="s">
        <v>779</v>
      </c>
      <c r="B174" s="77"/>
      <c r="C174" s="77"/>
      <c r="D174" s="77"/>
      <c r="E174" s="77"/>
      <c r="F174" s="77"/>
      <c r="G174" s="77"/>
      <c r="H174" s="77"/>
      <c r="I174" s="80">
        <v>1</v>
      </c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80">
        <f t="shared" si="0"/>
        <v>1</v>
      </c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80"/>
      <c r="BC174" s="80"/>
    </row>
    <row r="175" spans="1:55">
      <c r="A175" s="79" t="s">
        <v>381</v>
      </c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80">
        <v>1</v>
      </c>
      <c r="Z175" s="77"/>
      <c r="AA175" s="77"/>
      <c r="AB175" s="77"/>
      <c r="AC175" s="77"/>
      <c r="AD175" s="77"/>
      <c r="AE175" s="77"/>
      <c r="AF175" s="77"/>
      <c r="AG175" s="77"/>
      <c r="AH175" s="77"/>
      <c r="AI175" s="80">
        <f t="shared" si="0"/>
        <v>1</v>
      </c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80"/>
      <c r="BC175" s="80"/>
    </row>
    <row r="176" spans="1:55">
      <c r="A176" s="79" t="s">
        <v>780</v>
      </c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80">
        <v>1</v>
      </c>
      <c r="AC176" s="77"/>
      <c r="AD176" s="77"/>
      <c r="AE176" s="77"/>
      <c r="AF176" s="77"/>
      <c r="AG176" s="77"/>
      <c r="AH176" s="77"/>
      <c r="AI176" s="80">
        <f t="shared" si="0"/>
        <v>1</v>
      </c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80"/>
      <c r="BC176" s="80"/>
    </row>
    <row r="177" spans="1:55">
      <c r="A177" s="79" t="s">
        <v>383</v>
      </c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80">
        <v>1</v>
      </c>
      <c r="S177" s="77"/>
      <c r="T177" s="77"/>
      <c r="U177" s="77"/>
      <c r="V177" s="80">
        <v>1</v>
      </c>
      <c r="W177" s="77"/>
      <c r="X177" s="77"/>
      <c r="Y177" s="77"/>
      <c r="Z177" s="77"/>
      <c r="AA177" s="77"/>
      <c r="AB177" s="80">
        <v>1</v>
      </c>
      <c r="AC177" s="77"/>
      <c r="AD177" s="77"/>
      <c r="AE177" s="77"/>
      <c r="AF177" s="77"/>
      <c r="AG177" s="77"/>
      <c r="AH177" s="77"/>
      <c r="AI177" s="80">
        <f t="shared" si="0"/>
        <v>3</v>
      </c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80"/>
      <c r="BC177" s="80"/>
    </row>
    <row r="178" spans="1:55">
      <c r="A178" s="79" t="s">
        <v>384</v>
      </c>
      <c r="B178" s="77"/>
      <c r="C178" s="77"/>
      <c r="D178" s="80">
        <v>1</v>
      </c>
      <c r="E178" s="77"/>
      <c r="F178" s="77"/>
      <c r="G178" s="77"/>
      <c r="H178" s="80">
        <v>1</v>
      </c>
      <c r="I178" s="77"/>
      <c r="J178" s="77"/>
      <c r="K178" s="77"/>
      <c r="L178" s="77"/>
      <c r="M178" s="77"/>
      <c r="N178" s="80">
        <v>1</v>
      </c>
      <c r="O178" s="77"/>
      <c r="P178" s="77"/>
      <c r="Q178" s="77"/>
      <c r="R178" s="77"/>
      <c r="S178" s="77"/>
      <c r="T178" s="80">
        <v>1</v>
      </c>
      <c r="U178" s="80">
        <v>1</v>
      </c>
      <c r="V178" s="77"/>
      <c r="W178" s="77"/>
      <c r="X178" s="77"/>
      <c r="Y178" s="77"/>
      <c r="Z178" s="77"/>
      <c r="AA178" s="77"/>
      <c r="AB178" s="77"/>
      <c r="AC178" s="80">
        <v>1</v>
      </c>
      <c r="AD178" s="77"/>
      <c r="AE178" s="77"/>
      <c r="AF178" s="77"/>
      <c r="AG178" s="77"/>
      <c r="AH178" s="77"/>
      <c r="AI178" s="80">
        <f t="shared" si="0"/>
        <v>6</v>
      </c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80"/>
      <c r="BC178" s="80"/>
    </row>
    <row r="179" spans="1:55">
      <c r="A179" s="79" t="s">
        <v>385</v>
      </c>
      <c r="B179" s="77"/>
      <c r="C179" s="77"/>
      <c r="D179" s="80">
        <v>1</v>
      </c>
      <c r="E179" s="77"/>
      <c r="F179" s="77"/>
      <c r="G179" s="77"/>
      <c r="H179" s="80">
        <v>1</v>
      </c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80">
        <v>1</v>
      </c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80">
        <f t="shared" si="0"/>
        <v>3</v>
      </c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80"/>
      <c r="BC179" s="80"/>
    </row>
    <row r="180" spans="1:55">
      <c r="A180" s="79" t="s">
        <v>781</v>
      </c>
      <c r="B180" s="77"/>
      <c r="C180" s="80">
        <v>1</v>
      </c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80">
        <v>1</v>
      </c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80">
        <f t="shared" si="0"/>
        <v>2</v>
      </c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80"/>
      <c r="BC180" s="80"/>
    </row>
    <row r="181" spans="1:55">
      <c r="A181" s="79" t="s">
        <v>782</v>
      </c>
      <c r="B181" s="77"/>
      <c r="C181" s="77"/>
      <c r="D181" s="77"/>
      <c r="E181" s="80">
        <v>1</v>
      </c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80">
        <f t="shared" si="0"/>
        <v>1</v>
      </c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80"/>
      <c r="BC181" s="80"/>
    </row>
    <row r="182" spans="1:55">
      <c r="A182" s="79" t="s">
        <v>783</v>
      </c>
      <c r="B182" s="77"/>
      <c r="C182" s="77"/>
      <c r="D182" s="77"/>
      <c r="E182" s="77"/>
      <c r="F182" s="77"/>
      <c r="G182" s="77"/>
      <c r="H182" s="77"/>
      <c r="I182" s="80">
        <v>1</v>
      </c>
      <c r="J182" s="77"/>
      <c r="K182" s="77"/>
      <c r="L182" s="77"/>
      <c r="M182" s="77"/>
      <c r="N182" s="77"/>
      <c r="O182" s="77"/>
      <c r="P182" s="77"/>
      <c r="Q182" s="77"/>
      <c r="R182" s="77"/>
      <c r="S182" s="80">
        <v>1</v>
      </c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80">
        <v>1</v>
      </c>
      <c r="AI182" s="80">
        <f t="shared" si="0"/>
        <v>3</v>
      </c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80"/>
      <c r="BC182" s="80"/>
    </row>
    <row r="183" spans="1:55">
      <c r="A183" s="79" t="s">
        <v>784</v>
      </c>
      <c r="B183" s="77"/>
      <c r="C183" s="77"/>
      <c r="D183" s="77"/>
      <c r="E183" s="77"/>
      <c r="F183" s="77"/>
      <c r="G183" s="77"/>
      <c r="H183" s="77"/>
      <c r="I183" s="80">
        <v>1</v>
      </c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80">
        <f t="shared" si="0"/>
        <v>1</v>
      </c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80"/>
      <c r="BC183" s="80"/>
    </row>
    <row r="184" spans="1:55">
      <c r="A184" s="79" t="s">
        <v>386</v>
      </c>
      <c r="B184" s="77"/>
      <c r="C184" s="77"/>
      <c r="D184" s="80">
        <v>1</v>
      </c>
      <c r="E184" s="77"/>
      <c r="F184" s="77"/>
      <c r="G184" s="77"/>
      <c r="H184" s="80">
        <v>1</v>
      </c>
      <c r="I184" s="77"/>
      <c r="J184" s="77"/>
      <c r="K184" s="77"/>
      <c r="L184" s="77"/>
      <c r="M184" s="77"/>
      <c r="N184" s="77"/>
      <c r="O184" s="77"/>
      <c r="P184" s="80">
        <v>1</v>
      </c>
      <c r="Q184" s="77"/>
      <c r="R184" s="77"/>
      <c r="S184" s="80">
        <v>1</v>
      </c>
      <c r="T184" s="77"/>
      <c r="U184" s="80">
        <v>1</v>
      </c>
      <c r="V184" s="77"/>
      <c r="W184" s="77"/>
      <c r="X184" s="77"/>
      <c r="Y184" s="77"/>
      <c r="Z184" s="80">
        <v>1</v>
      </c>
      <c r="AA184" s="80">
        <v>1</v>
      </c>
      <c r="AB184" s="77"/>
      <c r="AC184" s="77"/>
      <c r="AD184" s="77"/>
      <c r="AE184" s="77"/>
      <c r="AF184" s="77"/>
      <c r="AG184" s="77"/>
      <c r="AH184" s="77"/>
      <c r="AI184" s="80">
        <f t="shared" si="0"/>
        <v>7</v>
      </c>
      <c r="AJ184" s="77"/>
      <c r="AK184" s="77"/>
      <c r="AL184" s="77"/>
      <c r="AM184" s="77"/>
      <c r="AN184" s="77"/>
      <c r="AO184" s="80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80"/>
      <c r="BC184" s="80"/>
    </row>
    <row r="185" spans="1:55">
      <c r="A185" s="79" t="s">
        <v>388</v>
      </c>
      <c r="B185" s="77"/>
      <c r="C185" s="77"/>
      <c r="D185" s="77"/>
      <c r="E185" s="77"/>
      <c r="F185" s="77"/>
      <c r="G185" s="77"/>
      <c r="H185" s="77"/>
      <c r="I185" s="77"/>
      <c r="J185" s="80">
        <v>1</v>
      </c>
      <c r="K185" s="77"/>
      <c r="L185" s="77"/>
      <c r="M185" s="77"/>
      <c r="N185" s="80">
        <v>1</v>
      </c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80">
        <f t="shared" si="0"/>
        <v>2</v>
      </c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80"/>
      <c r="BA185" s="77"/>
      <c r="BB185" s="80"/>
      <c r="BC185" s="80"/>
    </row>
    <row r="186" spans="1:55">
      <c r="A186" s="79" t="s">
        <v>389</v>
      </c>
      <c r="B186" s="80">
        <v>1</v>
      </c>
      <c r="C186" s="77"/>
      <c r="D186" s="80">
        <v>1</v>
      </c>
      <c r="E186" s="77"/>
      <c r="F186" s="77"/>
      <c r="G186" s="77"/>
      <c r="H186" s="80">
        <v>1</v>
      </c>
      <c r="I186" s="77"/>
      <c r="J186" s="77"/>
      <c r="K186" s="77"/>
      <c r="L186" s="77"/>
      <c r="M186" s="77"/>
      <c r="N186" s="80">
        <v>1</v>
      </c>
      <c r="O186" s="77"/>
      <c r="P186" s="80">
        <v>1</v>
      </c>
      <c r="Q186" s="77"/>
      <c r="R186" s="77"/>
      <c r="S186" s="77"/>
      <c r="T186" s="77"/>
      <c r="U186" s="80">
        <v>1</v>
      </c>
      <c r="V186" s="77"/>
      <c r="W186" s="77"/>
      <c r="X186" s="77"/>
      <c r="Y186" s="77"/>
      <c r="Z186" s="80">
        <v>1</v>
      </c>
      <c r="AA186" s="80">
        <v>1</v>
      </c>
      <c r="AB186" s="77"/>
      <c r="AC186" s="77"/>
      <c r="AD186" s="77"/>
      <c r="AE186" s="77"/>
      <c r="AF186" s="77"/>
      <c r="AG186" s="77"/>
      <c r="AH186" s="77"/>
      <c r="AI186" s="80">
        <f t="shared" si="0"/>
        <v>8</v>
      </c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80"/>
      <c r="BC186" s="80"/>
    </row>
    <row r="187" spans="1:55">
      <c r="A187" s="79" t="s">
        <v>390</v>
      </c>
      <c r="B187" s="77"/>
      <c r="C187" s="80">
        <v>1</v>
      </c>
      <c r="D187" s="80">
        <v>1</v>
      </c>
      <c r="E187" s="77"/>
      <c r="F187" s="77"/>
      <c r="G187" s="77"/>
      <c r="H187" s="80">
        <v>1</v>
      </c>
      <c r="I187" s="77"/>
      <c r="J187" s="77"/>
      <c r="K187" s="77"/>
      <c r="L187" s="77"/>
      <c r="M187" s="77"/>
      <c r="N187" s="77"/>
      <c r="O187" s="77"/>
      <c r="P187" s="80">
        <v>1</v>
      </c>
      <c r="Q187" s="77"/>
      <c r="R187" s="77"/>
      <c r="S187" s="77"/>
      <c r="T187" s="77"/>
      <c r="U187" s="80">
        <v>1</v>
      </c>
      <c r="V187" s="77"/>
      <c r="W187" s="77"/>
      <c r="X187" s="77"/>
      <c r="Y187" s="77"/>
      <c r="Z187" s="77"/>
      <c r="AA187" s="80">
        <v>1</v>
      </c>
      <c r="AB187" s="77"/>
      <c r="AC187" s="77"/>
      <c r="AD187" s="77"/>
      <c r="AE187" s="77"/>
      <c r="AF187" s="77"/>
      <c r="AG187" s="77"/>
      <c r="AH187" s="77"/>
      <c r="AI187" s="80">
        <f t="shared" si="0"/>
        <v>6</v>
      </c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80"/>
      <c r="BC187" s="80"/>
    </row>
    <row r="188" spans="1:55">
      <c r="A188" s="79" t="s">
        <v>391</v>
      </c>
      <c r="B188" s="77"/>
      <c r="C188" s="77"/>
      <c r="D188" s="80">
        <v>1</v>
      </c>
      <c r="E188" s="77"/>
      <c r="F188" s="77"/>
      <c r="G188" s="77"/>
      <c r="H188" s="80">
        <v>1</v>
      </c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80">
        <v>1</v>
      </c>
      <c r="V188" s="77"/>
      <c r="W188" s="77"/>
      <c r="X188" s="77"/>
      <c r="Y188" s="77"/>
      <c r="Z188" s="77"/>
      <c r="AA188" s="80">
        <v>1</v>
      </c>
      <c r="AB188" s="77"/>
      <c r="AC188" s="77"/>
      <c r="AD188" s="77"/>
      <c r="AE188" s="77"/>
      <c r="AF188" s="77"/>
      <c r="AG188" s="77"/>
      <c r="AH188" s="77"/>
      <c r="AI188" s="80">
        <f t="shared" si="0"/>
        <v>4</v>
      </c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80"/>
      <c r="BC188" s="80"/>
    </row>
    <row r="189" spans="1:55">
      <c r="A189" s="79" t="s">
        <v>392</v>
      </c>
      <c r="B189" s="77"/>
      <c r="C189" s="77"/>
      <c r="D189" s="80">
        <v>1</v>
      </c>
      <c r="E189" s="77"/>
      <c r="F189" s="77"/>
      <c r="G189" s="77"/>
      <c r="H189" s="80">
        <v>1</v>
      </c>
      <c r="I189" s="77"/>
      <c r="J189" s="77"/>
      <c r="K189" s="77"/>
      <c r="L189" s="77"/>
      <c r="M189" s="77"/>
      <c r="N189" s="77"/>
      <c r="O189" s="77"/>
      <c r="P189" s="80">
        <v>1</v>
      </c>
      <c r="Q189" s="77"/>
      <c r="R189" s="77"/>
      <c r="S189" s="77"/>
      <c r="T189" s="77"/>
      <c r="U189" s="80">
        <v>1</v>
      </c>
      <c r="V189" s="77"/>
      <c r="W189" s="77"/>
      <c r="X189" s="77"/>
      <c r="Y189" s="77"/>
      <c r="Z189" s="77"/>
      <c r="AA189" s="80">
        <v>1</v>
      </c>
      <c r="AB189" s="77"/>
      <c r="AC189" s="77"/>
      <c r="AD189" s="77"/>
      <c r="AE189" s="77"/>
      <c r="AF189" s="77"/>
      <c r="AG189" s="77"/>
      <c r="AH189" s="77"/>
      <c r="AI189" s="80">
        <f t="shared" si="0"/>
        <v>5</v>
      </c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80"/>
      <c r="BC189" s="80"/>
    </row>
    <row r="190" spans="1:55">
      <c r="A190" s="79" t="s">
        <v>785</v>
      </c>
      <c r="B190" s="77"/>
      <c r="C190" s="77"/>
      <c r="D190" s="77"/>
      <c r="E190" s="77"/>
      <c r="F190" s="77"/>
      <c r="G190" s="77"/>
      <c r="H190" s="77"/>
      <c r="I190" s="80">
        <v>1</v>
      </c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80">
        <f t="shared" si="0"/>
        <v>1</v>
      </c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80"/>
      <c r="BC190" s="80"/>
    </row>
    <row r="191" spans="1:55">
      <c r="A191" s="79" t="s">
        <v>396</v>
      </c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80">
        <v>1</v>
      </c>
      <c r="M191" s="77"/>
      <c r="N191" s="77"/>
      <c r="O191" s="77"/>
      <c r="P191" s="77"/>
      <c r="Q191" s="80">
        <v>1</v>
      </c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80">
        <f t="shared" si="0"/>
        <v>2</v>
      </c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80"/>
      <c r="BC191" s="80"/>
    </row>
    <row r="192" spans="1:55">
      <c r="A192" s="79" t="s">
        <v>397</v>
      </c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80">
        <v>1</v>
      </c>
      <c r="M192" s="77"/>
      <c r="N192" s="77"/>
      <c r="O192" s="77"/>
      <c r="P192" s="77"/>
      <c r="Q192" s="80">
        <v>1</v>
      </c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80">
        <f t="shared" si="0"/>
        <v>2</v>
      </c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80"/>
      <c r="BC192" s="80"/>
    </row>
    <row r="193" spans="1:55">
      <c r="A193" s="79" t="s">
        <v>786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80">
        <v>1</v>
      </c>
      <c r="AF193" s="77"/>
      <c r="AG193" s="77"/>
      <c r="AH193" s="77"/>
      <c r="AI193" s="80">
        <f t="shared" si="0"/>
        <v>1</v>
      </c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80"/>
      <c r="BC193" s="80"/>
    </row>
    <row r="194" spans="1:55">
      <c r="A194" s="79" t="s">
        <v>787</v>
      </c>
      <c r="B194" s="77"/>
      <c r="C194" s="77"/>
      <c r="D194" s="77"/>
      <c r="E194" s="77"/>
      <c r="F194" s="77"/>
      <c r="G194" s="80">
        <v>1</v>
      </c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80">
        <f t="shared" si="0"/>
        <v>1</v>
      </c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80"/>
      <c r="BC194" s="80"/>
    </row>
    <row r="195" spans="1:55">
      <c r="A195" s="79" t="s">
        <v>788</v>
      </c>
      <c r="B195" s="77"/>
      <c r="C195" s="77"/>
      <c r="D195" s="77"/>
      <c r="E195" s="77"/>
      <c r="F195" s="77"/>
      <c r="G195" s="77"/>
      <c r="H195" s="77"/>
      <c r="I195" s="80">
        <v>1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80">
        <f t="shared" si="0"/>
        <v>1</v>
      </c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80"/>
      <c r="BC195" s="80"/>
    </row>
    <row r="196" spans="1:55">
      <c r="A196" s="79" t="s">
        <v>789</v>
      </c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80">
        <v>1</v>
      </c>
      <c r="Z196" s="77"/>
      <c r="AA196" s="77"/>
      <c r="AB196" s="77"/>
      <c r="AC196" s="77"/>
      <c r="AD196" s="77"/>
      <c r="AE196" s="77"/>
      <c r="AF196" s="77"/>
      <c r="AG196" s="77"/>
      <c r="AH196" s="77"/>
      <c r="AI196" s="80">
        <f t="shared" si="0"/>
        <v>1</v>
      </c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80"/>
      <c r="AZ196" s="77"/>
      <c r="BA196" s="77"/>
      <c r="BB196" s="80"/>
      <c r="BC196" s="80"/>
    </row>
    <row r="197" spans="1:55">
      <c r="A197" s="79" t="s">
        <v>790</v>
      </c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80">
        <v>1</v>
      </c>
      <c r="Z197" s="77"/>
      <c r="AA197" s="77"/>
      <c r="AB197" s="77"/>
      <c r="AC197" s="77"/>
      <c r="AD197" s="77"/>
      <c r="AE197" s="77"/>
      <c r="AF197" s="77"/>
      <c r="AG197" s="77"/>
      <c r="AH197" s="77"/>
      <c r="AI197" s="80">
        <f t="shared" si="0"/>
        <v>1</v>
      </c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80"/>
      <c r="BC197" s="80"/>
    </row>
    <row r="198" spans="1:55">
      <c r="A198" s="79" t="s">
        <v>791</v>
      </c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80">
        <v>1</v>
      </c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80">
        <f t="shared" si="0"/>
        <v>1</v>
      </c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80"/>
      <c r="BC198" s="80"/>
    </row>
    <row r="199" spans="1:55">
      <c r="A199" s="79" t="s">
        <v>792</v>
      </c>
      <c r="B199" s="77"/>
      <c r="C199" s="77"/>
      <c r="D199" s="77"/>
      <c r="E199" s="77"/>
      <c r="F199" s="77"/>
      <c r="G199" s="77"/>
      <c r="H199" s="77"/>
      <c r="I199" s="80">
        <v>1</v>
      </c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80">
        <f t="shared" si="0"/>
        <v>1</v>
      </c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80"/>
      <c r="BC199" s="80"/>
    </row>
    <row r="200" spans="1:55">
      <c r="A200" s="79" t="s">
        <v>793</v>
      </c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80">
        <v>1</v>
      </c>
      <c r="O200" s="77"/>
      <c r="P200" s="77"/>
      <c r="Q200" s="77"/>
      <c r="R200" s="77"/>
      <c r="S200" s="77"/>
      <c r="T200" s="80">
        <v>1</v>
      </c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80">
        <f t="shared" si="0"/>
        <v>2</v>
      </c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80"/>
      <c r="BC200" s="80"/>
    </row>
    <row r="201" spans="1:55">
      <c r="A201" s="79" t="s">
        <v>794</v>
      </c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80">
        <v>1</v>
      </c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80">
        <f t="shared" si="0"/>
        <v>1</v>
      </c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80"/>
      <c r="BC201" s="80"/>
    </row>
    <row r="202" spans="1:55">
      <c r="A202" s="79" t="s">
        <v>795</v>
      </c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80">
        <v>1</v>
      </c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80">
        <f t="shared" si="0"/>
        <v>1</v>
      </c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80"/>
      <c r="BC202" s="80"/>
    </row>
    <row r="203" spans="1:55">
      <c r="A203" s="79" t="s">
        <v>796</v>
      </c>
      <c r="B203" s="77"/>
      <c r="C203" s="77"/>
      <c r="D203" s="77"/>
      <c r="E203" s="77"/>
      <c r="F203" s="77"/>
      <c r="G203" s="77"/>
      <c r="H203" s="77"/>
      <c r="I203" s="80">
        <v>1</v>
      </c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80">
        <f t="shared" si="0"/>
        <v>1</v>
      </c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80"/>
      <c r="BC203" s="80"/>
    </row>
    <row r="204" spans="1:55">
      <c r="A204" s="79" t="s">
        <v>797</v>
      </c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80">
        <v>1</v>
      </c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80">
        <f t="shared" si="0"/>
        <v>1</v>
      </c>
      <c r="AJ204" s="77"/>
      <c r="AK204" s="77"/>
      <c r="AL204" s="77"/>
      <c r="AM204" s="80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80"/>
      <c r="BC204" s="80"/>
    </row>
    <row r="205" spans="1:55">
      <c r="A205" s="79" t="s">
        <v>798</v>
      </c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80">
        <v>1</v>
      </c>
      <c r="Z205" s="77"/>
      <c r="AA205" s="77"/>
      <c r="AB205" s="77"/>
      <c r="AC205" s="77"/>
      <c r="AD205" s="77"/>
      <c r="AE205" s="77"/>
      <c r="AF205" s="77"/>
      <c r="AG205" s="77"/>
      <c r="AH205" s="77"/>
      <c r="AI205" s="80">
        <f t="shared" si="0"/>
        <v>1</v>
      </c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80"/>
      <c r="BC205" s="80"/>
    </row>
    <row r="206" spans="1:55">
      <c r="A206" s="79" t="s">
        <v>799</v>
      </c>
      <c r="B206" s="77"/>
      <c r="C206" s="77"/>
      <c r="D206" s="77"/>
      <c r="E206" s="77"/>
      <c r="F206" s="77"/>
      <c r="G206" s="77"/>
      <c r="H206" s="77"/>
      <c r="I206" s="80">
        <v>1</v>
      </c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80">
        <f t="shared" si="0"/>
        <v>1</v>
      </c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80"/>
      <c r="BC206" s="80"/>
    </row>
    <row r="207" spans="1:55">
      <c r="A207" s="79" t="s">
        <v>800</v>
      </c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80">
        <v>1</v>
      </c>
      <c r="Q207" s="77"/>
      <c r="R207" s="77"/>
      <c r="S207" s="77"/>
      <c r="T207" s="77"/>
      <c r="U207" s="77"/>
      <c r="V207" s="77"/>
      <c r="W207" s="80">
        <v>1</v>
      </c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80">
        <f t="shared" si="0"/>
        <v>2</v>
      </c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80"/>
      <c r="BC207" s="80"/>
    </row>
    <row r="208" spans="1:55">
      <c r="A208" s="79" t="s">
        <v>801</v>
      </c>
      <c r="B208" s="77"/>
      <c r="C208" s="77"/>
      <c r="D208" s="77"/>
      <c r="E208" s="77"/>
      <c r="F208" s="77"/>
      <c r="G208" s="77"/>
      <c r="H208" s="77"/>
      <c r="I208" s="80">
        <v>1</v>
      </c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80">
        <f t="shared" si="0"/>
        <v>1</v>
      </c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80"/>
      <c r="BC208" s="80"/>
    </row>
    <row r="209" spans="1:55">
      <c r="A209" s="79" t="s">
        <v>802</v>
      </c>
      <c r="B209" s="77"/>
      <c r="C209" s="77"/>
      <c r="D209" s="77"/>
      <c r="E209" s="77"/>
      <c r="F209" s="77"/>
      <c r="G209" s="77"/>
      <c r="H209" s="77"/>
      <c r="I209" s="80">
        <v>1</v>
      </c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80">
        <f t="shared" si="0"/>
        <v>1</v>
      </c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80"/>
      <c r="BC209" s="80"/>
    </row>
    <row r="210" spans="1:55">
      <c r="A210" s="79" t="s">
        <v>803</v>
      </c>
      <c r="B210" s="77"/>
      <c r="C210" s="77"/>
      <c r="D210" s="77"/>
      <c r="E210" s="77"/>
      <c r="F210" s="77"/>
      <c r="G210" s="77"/>
      <c r="H210" s="77"/>
      <c r="I210" s="80">
        <v>1</v>
      </c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80">
        <f t="shared" si="0"/>
        <v>1</v>
      </c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80"/>
      <c r="BC210" s="80"/>
    </row>
    <row r="211" spans="1:55">
      <c r="A211" s="79" t="s">
        <v>804</v>
      </c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80">
        <v>1</v>
      </c>
      <c r="AG211" s="77"/>
      <c r="AH211" s="77"/>
      <c r="AI211" s="80">
        <f t="shared" si="0"/>
        <v>1</v>
      </c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80"/>
      <c r="BC211" s="80"/>
    </row>
    <row r="212" spans="1:55">
      <c r="A212" s="79" t="s">
        <v>805</v>
      </c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80">
        <v>1</v>
      </c>
      <c r="AB212" s="77"/>
      <c r="AC212" s="77"/>
      <c r="AD212" s="77"/>
      <c r="AE212" s="77"/>
      <c r="AF212" s="77"/>
      <c r="AG212" s="77"/>
      <c r="AH212" s="77"/>
      <c r="AI212" s="80">
        <f t="shared" si="0"/>
        <v>1</v>
      </c>
      <c r="AJ212" s="77"/>
      <c r="AK212" s="77"/>
      <c r="AL212" s="77"/>
      <c r="AM212" s="77"/>
      <c r="AN212" s="80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80"/>
      <c r="BC212" s="80"/>
    </row>
    <row r="213" spans="1:55">
      <c r="A213" s="79" t="s">
        <v>411</v>
      </c>
      <c r="B213" s="77"/>
      <c r="C213" s="80">
        <v>1</v>
      </c>
      <c r="D213" s="77"/>
      <c r="E213" s="77"/>
      <c r="F213" s="80">
        <v>1</v>
      </c>
      <c r="G213" s="77"/>
      <c r="H213" s="77"/>
      <c r="I213" s="77"/>
      <c r="J213" s="77"/>
      <c r="K213" s="80">
        <v>1</v>
      </c>
      <c r="L213" s="77"/>
      <c r="M213" s="77"/>
      <c r="N213" s="80">
        <v>1</v>
      </c>
      <c r="O213" s="77"/>
      <c r="P213" s="77"/>
      <c r="Q213" s="77"/>
      <c r="R213" s="77"/>
      <c r="S213" s="77"/>
      <c r="T213" s="80">
        <v>1</v>
      </c>
      <c r="U213" s="77"/>
      <c r="V213" s="77"/>
      <c r="W213" s="80">
        <v>1</v>
      </c>
      <c r="X213" s="80">
        <v>1</v>
      </c>
      <c r="Y213" s="77"/>
      <c r="Z213" s="80">
        <v>1</v>
      </c>
      <c r="AA213" s="77"/>
      <c r="AB213" s="77"/>
      <c r="AC213" s="77"/>
      <c r="AD213" s="77"/>
      <c r="AE213" s="77"/>
      <c r="AF213" s="77"/>
      <c r="AG213" s="77"/>
      <c r="AH213" s="77"/>
      <c r="AI213" s="80">
        <f t="shared" si="0"/>
        <v>8</v>
      </c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80"/>
      <c r="BC213" s="80"/>
    </row>
    <row r="214" spans="1:55">
      <c r="A214" s="79" t="s">
        <v>412</v>
      </c>
      <c r="B214" s="77"/>
      <c r="C214" s="77"/>
      <c r="D214" s="80">
        <v>1</v>
      </c>
      <c r="E214" s="77"/>
      <c r="F214" s="77"/>
      <c r="G214" s="80">
        <v>1</v>
      </c>
      <c r="H214" s="80">
        <v>1</v>
      </c>
      <c r="I214" s="80">
        <v>1</v>
      </c>
      <c r="J214" s="77"/>
      <c r="K214" s="80">
        <v>1</v>
      </c>
      <c r="L214" s="77"/>
      <c r="M214" s="77"/>
      <c r="N214" s="77"/>
      <c r="O214" s="77"/>
      <c r="P214" s="77"/>
      <c r="Q214" s="80">
        <v>1</v>
      </c>
      <c r="R214" s="80">
        <v>1</v>
      </c>
      <c r="S214" s="77"/>
      <c r="T214" s="77"/>
      <c r="U214" s="80">
        <v>1</v>
      </c>
      <c r="V214" s="80">
        <v>1</v>
      </c>
      <c r="W214" s="77"/>
      <c r="X214" s="77"/>
      <c r="Y214" s="77"/>
      <c r="Z214" s="80">
        <v>1</v>
      </c>
      <c r="AA214" s="77"/>
      <c r="AB214" s="77"/>
      <c r="AC214" s="80">
        <v>1</v>
      </c>
      <c r="AD214" s="77"/>
      <c r="AE214" s="77"/>
      <c r="AF214" s="77"/>
      <c r="AG214" s="77"/>
      <c r="AH214" s="80">
        <v>1</v>
      </c>
      <c r="AI214" s="80">
        <f t="shared" si="0"/>
        <v>12</v>
      </c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80"/>
      <c r="BC214" s="80"/>
    </row>
    <row r="215" spans="1:55">
      <c r="A215" s="79" t="s">
        <v>413</v>
      </c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80">
        <v>1</v>
      </c>
      <c r="AC215" s="77"/>
      <c r="AD215" s="77"/>
      <c r="AE215" s="77"/>
      <c r="AF215" s="77"/>
      <c r="AG215" s="77"/>
      <c r="AH215" s="77"/>
      <c r="AI215" s="80">
        <f t="shared" si="0"/>
        <v>1</v>
      </c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80"/>
      <c r="BC215" s="80"/>
    </row>
    <row r="216" spans="1:55">
      <c r="A216" s="79" t="s">
        <v>601</v>
      </c>
      <c r="B216" s="77"/>
      <c r="C216" s="80">
        <v>1</v>
      </c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80">
        <f t="shared" si="0"/>
        <v>1</v>
      </c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80"/>
      <c r="BC216" s="80"/>
    </row>
    <row r="217" spans="1:55">
      <c r="A217" s="79" t="s">
        <v>415</v>
      </c>
      <c r="B217" s="77"/>
      <c r="C217" s="77"/>
      <c r="D217" s="77"/>
      <c r="E217" s="77"/>
      <c r="F217" s="77"/>
      <c r="G217" s="77"/>
      <c r="H217" s="77"/>
      <c r="I217" s="80">
        <v>1</v>
      </c>
      <c r="J217" s="77"/>
      <c r="K217" s="77"/>
      <c r="L217" s="77"/>
      <c r="M217" s="77"/>
      <c r="N217" s="77"/>
      <c r="O217" s="77"/>
      <c r="P217" s="77"/>
      <c r="Q217" s="77"/>
      <c r="R217" s="77"/>
      <c r="S217" s="80">
        <v>1</v>
      </c>
      <c r="T217" s="77"/>
      <c r="U217" s="77"/>
      <c r="V217" s="77"/>
      <c r="W217" s="77"/>
      <c r="X217" s="77"/>
      <c r="Y217" s="77"/>
      <c r="Z217" s="77"/>
      <c r="AA217" s="77"/>
      <c r="AB217" s="77"/>
      <c r="AC217" s="80">
        <v>1</v>
      </c>
      <c r="AD217" s="77"/>
      <c r="AE217" s="77"/>
      <c r="AF217" s="77"/>
      <c r="AG217" s="77"/>
      <c r="AH217" s="77"/>
      <c r="AI217" s="80">
        <f t="shared" si="0"/>
        <v>3</v>
      </c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80"/>
      <c r="BC217" s="80"/>
    </row>
    <row r="218" spans="1:55">
      <c r="A218" s="79" t="s">
        <v>806</v>
      </c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80">
        <v>1</v>
      </c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80">
        <f t="shared" si="0"/>
        <v>1</v>
      </c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80"/>
      <c r="BC218" s="80"/>
    </row>
    <row r="219" spans="1:55">
      <c r="A219" s="79" t="s">
        <v>416</v>
      </c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80">
        <v>1</v>
      </c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80">
        <f t="shared" si="0"/>
        <v>1</v>
      </c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80"/>
      <c r="BC219" s="80"/>
    </row>
    <row r="220" spans="1:55">
      <c r="A220" s="79" t="s">
        <v>807</v>
      </c>
      <c r="B220" s="77"/>
      <c r="C220" s="77"/>
      <c r="D220" s="77"/>
      <c r="E220" s="77"/>
      <c r="F220" s="77"/>
      <c r="G220" s="80">
        <v>1</v>
      </c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80">
        <f t="shared" si="0"/>
        <v>1</v>
      </c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80"/>
      <c r="BC220" s="80"/>
    </row>
    <row r="221" spans="1:55">
      <c r="A221" s="79" t="s">
        <v>808</v>
      </c>
      <c r="B221" s="77"/>
      <c r="C221" s="77"/>
      <c r="D221" s="77"/>
      <c r="E221" s="77"/>
      <c r="F221" s="77"/>
      <c r="G221" s="80">
        <v>1</v>
      </c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80">
        <f t="shared" si="0"/>
        <v>1</v>
      </c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80"/>
      <c r="BC221" s="80"/>
    </row>
    <row r="222" spans="1:55">
      <c r="A222" s="79" t="s">
        <v>809</v>
      </c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80">
        <v>1</v>
      </c>
      <c r="Z222" s="77"/>
      <c r="AA222" s="77"/>
      <c r="AB222" s="77"/>
      <c r="AC222" s="77"/>
      <c r="AD222" s="77"/>
      <c r="AE222" s="77"/>
      <c r="AF222" s="77"/>
      <c r="AG222" s="77"/>
      <c r="AH222" s="77"/>
      <c r="AI222" s="80">
        <f t="shared" si="0"/>
        <v>1</v>
      </c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80"/>
      <c r="BC222" s="80"/>
    </row>
    <row r="223" spans="1:55">
      <c r="A223" s="79" t="s">
        <v>810</v>
      </c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80">
        <v>1</v>
      </c>
      <c r="Z223" s="77"/>
      <c r="AA223" s="77"/>
      <c r="AB223" s="77"/>
      <c r="AC223" s="77"/>
      <c r="AD223" s="77"/>
      <c r="AE223" s="77"/>
      <c r="AF223" s="77"/>
      <c r="AG223" s="77"/>
      <c r="AH223" s="77"/>
      <c r="AI223" s="80">
        <f t="shared" si="0"/>
        <v>1</v>
      </c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80"/>
      <c r="BC223" s="80"/>
    </row>
    <row r="224" spans="1:55">
      <c r="A224" s="79" t="s">
        <v>811</v>
      </c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80">
        <v>1</v>
      </c>
      <c r="Z224" s="77"/>
      <c r="AA224" s="77"/>
      <c r="AB224" s="77"/>
      <c r="AC224" s="77"/>
      <c r="AD224" s="77"/>
      <c r="AE224" s="77"/>
      <c r="AF224" s="77"/>
      <c r="AG224" s="77"/>
      <c r="AH224" s="77"/>
      <c r="AI224" s="80">
        <f t="shared" si="0"/>
        <v>1</v>
      </c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80"/>
      <c r="BC224" s="80"/>
    </row>
    <row r="225" spans="1:55">
      <c r="A225" s="79" t="s">
        <v>812</v>
      </c>
      <c r="B225" s="77"/>
      <c r="C225" s="80">
        <v>1</v>
      </c>
      <c r="D225" s="77"/>
      <c r="E225" s="77"/>
      <c r="F225" s="77"/>
      <c r="G225" s="77"/>
      <c r="H225" s="77"/>
      <c r="I225" s="80">
        <v>1</v>
      </c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80">
        <f t="shared" si="0"/>
        <v>2</v>
      </c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80"/>
      <c r="BC225" s="80"/>
    </row>
    <row r="226" spans="1:55">
      <c r="A226" s="79" t="s">
        <v>813</v>
      </c>
      <c r="B226" s="77"/>
      <c r="C226" s="77"/>
      <c r="D226" s="77"/>
      <c r="E226" s="77"/>
      <c r="F226" s="77"/>
      <c r="G226" s="77"/>
      <c r="H226" s="77"/>
      <c r="I226" s="80">
        <v>1</v>
      </c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80">
        <f t="shared" si="0"/>
        <v>1</v>
      </c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80"/>
      <c r="BC226" s="80"/>
    </row>
    <row r="227" spans="1:55">
      <c r="A227" s="79" t="s">
        <v>814</v>
      </c>
      <c r="B227" s="77"/>
      <c r="C227" s="80">
        <v>1</v>
      </c>
      <c r="D227" s="77"/>
      <c r="E227" s="77"/>
      <c r="F227" s="77"/>
      <c r="G227" s="77"/>
      <c r="H227" s="77"/>
      <c r="I227" s="80">
        <v>1</v>
      </c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80">
        <f t="shared" si="0"/>
        <v>2</v>
      </c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80"/>
      <c r="BC227" s="80"/>
    </row>
    <row r="228" spans="1:55">
      <c r="A228" s="79" t="s">
        <v>815</v>
      </c>
      <c r="B228" s="77"/>
      <c r="C228" s="80">
        <v>1</v>
      </c>
      <c r="D228" s="77"/>
      <c r="E228" s="77"/>
      <c r="F228" s="77"/>
      <c r="G228" s="77"/>
      <c r="H228" s="77"/>
      <c r="I228" s="80">
        <v>1</v>
      </c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80">
        <f t="shared" si="0"/>
        <v>2</v>
      </c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80"/>
      <c r="BC228" s="80"/>
    </row>
    <row r="229" spans="1:55">
      <c r="A229" s="79" t="s">
        <v>816</v>
      </c>
      <c r="B229" s="77"/>
      <c r="C229" s="80">
        <v>1</v>
      </c>
      <c r="D229" s="77"/>
      <c r="E229" s="77"/>
      <c r="F229" s="77"/>
      <c r="G229" s="77"/>
      <c r="H229" s="77"/>
      <c r="I229" s="80">
        <v>1</v>
      </c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80">
        <f t="shared" si="0"/>
        <v>2</v>
      </c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80"/>
      <c r="BC229" s="80"/>
    </row>
    <row r="230" spans="1:55">
      <c r="A230" s="79" t="s">
        <v>817</v>
      </c>
      <c r="B230" s="77"/>
      <c r="C230" s="77"/>
      <c r="D230" s="77"/>
      <c r="E230" s="77"/>
      <c r="F230" s="77"/>
      <c r="G230" s="77"/>
      <c r="H230" s="77"/>
      <c r="I230" s="80">
        <v>1</v>
      </c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80">
        <f t="shared" si="0"/>
        <v>1</v>
      </c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80"/>
      <c r="BC230" s="80"/>
    </row>
    <row r="231" spans="1:55">
      <c r="A231" s="79" t="s">
        <v>602</v>
      </c>
      <c r="B231" s="77"/>
      <c r="C231" s="77"/>
      <c r="D231" s="77"/>
      <c r="E231" s="77"/>
      <c r="F231" s="77"/>
      <c r="G231" s="77"/>
      <c r="H231" s="77"/>
      <c r="I231" s="80">
        <v>1</v>
      </c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80">
        <f t="shared" si="0"/>
        <v>1</v>
      </c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80"/>
      <c r="BC231" s="80"/>
    </row>
    <row r="232" spans="1:55">
      <c r="A232" s="79" t="s">
        <v>818</v>
      </c>
      <c r="B232" s="77"/>
      <c r="C232" s="77"/>
      <c r="D232" s="77"/>
      <c r="E232" s="77"/>
      <c r="F232" s="77"/>
      <c r="G232" s="77"/>
      <c r="H232" s="77"/>
      <c r="I232" s="80">
        <v>1</v>
      </c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80">
        <f t="shared" si="0"/>
        <v>1</v>
      </c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80"/>
      <c r="BC232" s="80"/>
    </row>
    <row r="233" spans="1:55">
      <c r="A233" s="79" t="s">
        <v>819</v>
      </c>
      <c r="B233" s="77"/>
      <c r="C233" s="77"/>
      <c r="D233" s="77"/>
      <c r="E233" s="77"/>
      <c r="F233" s="77"/>
      <c r="G233" s="77"/>
      <c r="H233" s="77"/>
      <c r="I233" s="77"/>
      <c r="J233" s="77"/>
      <c r="K233" s="80">
        <v>1</v>
      </c>
      <c r="L233" s="77"/>
      <c r="M233" s="77"/>
      <c r="N233" s="77"/>
      <c r="O233" s="77"/>
      <c r="P233" s="77"/>
      <c r="Q233" s="77"/>
      <c r="R233" s="80">
        <v>1</v>
      </c>
      <c r="S233" s="77"/>
      <c r="T233" s="77"/>
      <c r="U233" s="77"/>
      <c r="V233" s="77"/>
      <c r="W233" s="77"/>
      <c r="X233" s="77"/>
      <c r="Y233" s="77"/>
      <c r="Z233" s="80">
        <v>1</v>
      </c>
      <c r="AA233" s="77"/>
      <c r="AB233" s="77"/>
      <c r="AC233" s="77"/>
      <c r="AD233" s="77"/>
      <c r="AE233" s="77"/>
      <c r="AF233" s="77"/>
      <c r="AG233" s="77"/>
      <c r="AH233" s="77"/>
      <c r="AI233" s="80">
        <f t="shared" si="0"/>
        <v>3</v>
      </c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80"/>
      <c r="BC233" s="80"/>
    </row>
    <row r="234" spans="1:55">
      <c r="A234" s="79" t="s">
        <v>820</v>
      </c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80">
        <v>1</v>
      </c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80">
        <f t="shared" si="0"/>
        <v>1</v>
      </c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80"/>
      <c r="BC234" s="80"/>
    </row>
    <row r="235" spans="1:55">
      <c r="A235" s="79" t="s">
        <v>821</v>
      </c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80">
        <v>1</v>
      </c>
      <c r="Z235" s="77"/>
      <c r="AA235" s="77"/>
      <c r="AB235" s="77"/>
      <c r="AC235" s="77"/>
      <c r="AD235" s="77"/>
      <c r="AE235" s="77"/>
      <c r="AF235" s="77"/>
      <c r="AG235" s="77"/>
      <c r="AH235" s="77"/>
      <c r="AI235" s="80">
        <f t="shared" si="0"/>
        <v>1</v>
      </c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80"/>
      <c r="BC235" s="80"/>
    </row>
    <row r="236" spans="1:55">
      <c r="A236" s="79" t="s">
        <v>423</v>
      </c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80">
        <v>1</v>
      </c>
      <c r="AC236" s="77"/>
      <c r="AD236" s="77"/>
      <c r="AE236" s="77"/>
      <c r="AF236" s="77"/>
      <c r="AG236" s="77"/>
      <c r="AH236" s="77"/>
      <c r="AI236" s="80">
        <f t="shared" si="0"/>
        <v>1</v>
      </c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80"/>
      <c r="BC236" s="80"/>
    </row>
    <row r="237" spans="1:55">
      <c r="A237" s="79" t="s">
        <v>424</v>
      </c>
      <c r="B237" s="77"/>
      <c r="C237" s="80">
        <v>1</v>
      </c>
      <c r="D237" s="77"/>
      <c r="E237" s="77"/>
      <c r="F237" s="77"/>
      <c r="G237" s="77"/>
      <c r="H237" s="77"/>
      <c r="I237" s="77"/>
      <c r="J237" s="77"/>
      <c r="K237" s="77"/>
      <c r="L237" s="80">
        <v>1</v>
      </c>
      <c r="M237" s="77"/>
      <c r="N237" s="77"/>
      <c r="O237" s="80">
        <v>1</v>
      </c>
      <c r="P237" s="77"/>
      <c r="Q237" s="80">
        <v>1</v>
      </c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80">
        <v>1</v>
      </c>
      <c r="AG237" s="80">
        <v>1</v>
      </c>
      <c r="AH237" s="77"/>
      <c r="AI237" s="80">
        <f t="shared" si="0"/>
        <v>6</v>
      </c>
      <c r="AJ237" s="77"/>
      <c r="AK237" s="77"/>
      <c r="AL237" s="77"/>
      <c r="AM237" s="77"/>
      <c r="AN237" s="80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80"/>
      <c r="BC237" s="80"/>
    </row>
    <row r="238" spans="1:55">
      <c r="A238" s="79" t="s">
        <v>822</v>
      </c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80">
        <v>1</v>
      </c>
      <c r="AG238" s="77"/>
      <c r="AH238" s="77"/>
      <c r="AI238" s="80">
        <f t="shared" si="0"/>
        <v>1</v>
      </c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80"/>
      <c r="BC238" s="80"/>
    </row>
    <row r="239" spans="1:55">
      <c r="A239" s="79" t="s">
        <v>823</v>
      </c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80">
        <v>1</v>
      </c>
      <c r="AD239" s="77"/>
      <c r="AE239" s="77"/>
      <c r="AF239" s="77"/>
      <c r="AG239" s="77"/>
      <c r="AH239" s="77"/>
      <c r="AI239" s="80">
        <f t="shared" si="0"/>
        <v>1</v>
      </c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80"/>
      <c r="BC239" s="80"/>
    </row>
    <row r="240" spans="1:55">
      <c r="A240" s="79" t="s">
        <v>824</v>
      </c>
      <c r="B240" s="77"/>
      <c r="C240" s="77"/>
      <c r="D240" s="77"/>
      <c r="E240" s="77"/>
      <c r="F240" s="77"/>
      <c r="G240" s="80">
        <v>1</v>
      </c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80">
        <f t="shared" si="0"/>
        <v>1</v>
      </c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80"/>
      <c r="BC240" s="80"/>
    </row>
    <row r="241" spans="1:55">
      <c r="A241" s="79" t="s">
        <v>825</v>
      </c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80">
        <v>1</v>
      </c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80">
        <f t="shared" si="0"/>
        <v>1</v>
      </c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80"/>
      <c r="BC241" s="80"/>
    </row>
    <row r="242" spans="1:55">
      <c r="A242" s="79" t="s">
        <v>826</v>
      </c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80">
        <v>1</v>
      </c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80">
        <f t="shared" si="0"/>
        <v>1</v>
      </c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80"/>
      <c r="BC242" s="80"/>
    </row>
    <row r="243" spans="1:55">
      <c r="A243" s="79" t="s">
        <v>827</v>
      </c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80">
        <v>1</v>
      </c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80">
        <f t="shared" si="0"/>
        <v>1</v>
      </c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80"/>
      <c r="BC243" s="80"/>
    </row>
    <row r="244" spans="1:55">
      <c r="A244" s="79" t="s">
        <v>828</v>
      </c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80">
        <v>1</v>
      </c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80">
        <f t="shared" si="0"/>
        <v>1</v>
      </c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80"/>
      <c r="BC244" s="80"/>
    </row>
    <row r="245" spans="1:55">
      <c r="A245" s="79" t="s">
        <v>829</v>
      </c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80">
        <v>1</v>
      </c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80">
        <f t="shared" si="0"/>
        <v>1</v>
      </c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80"/>
      <c r="BC245" s="80"/>
    </row>
    <row r="246" spans="1:55">
      <c r="A246" s="79" t="s">
        <v>830</v>
      </c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80">
        <v>1</v>
      </c>
      <c r="AD246" s="77"/>
      <c r="AE246" s="77"/>
      <c r="AF246" s="77"/>
      <c r="AG246" s="77"/>
      <c r="AH246" s="77"/>
      <c r="AI246" s="80">
        <f t="shared" si="0"/>
        <v>1</v>
      </c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80"/>
      <c r="BC246" s="80"/>
    </row>
    <row r="247" spans="1:55">
      <c r="A247" s="79" t="s">
        <v>831</v>
      </c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80">
        <v>1</v>
      </c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80">
        <f t="shared" si="0"/>
        <v>1</v>
      </c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80"/>
      <c r="BC247" s="80"/>
    </row>
    <row r="248" spans="1:55">
      <c r="A248" s="79" t="s">
        <v>605</v>
      </c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80">
        <v>1</v>
      </c>
      <c r="O248" s="77"/>
      <c r="P248" s="77"/>
      <c r="Q248" s="77"/>
      <c r="R248" s="77"/>
      <c r="S248" s="77"/>
      <c r="T248" s="80">
        <v>1</v>
      </c>
      <c r="U248" s="77"/>
      <c r="V248" s="77"/>
      <c r="W248" s="77"/>
      <c r="X248" s="77"/>
      <c r="Y248" s="77"/>
      <c r="Z248" s="77"/>
      <c r="AA248" s="77"/>
      <c r="AB248" s="77"/>
      <c r="AC248" s="80">
        <v>1</v>
      </c>
      <c r="AD248" s="77"/>
      <c r="AE248" s="77"/>
      <c r="AF248" s="77"/>
      <c r="AG248" s="77"/>
      <c r="AH248" s="77"/>
      <c r="AI248" s="80">
        <f t="shared" si="0"/>
        <v>3</v>
      </c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80"/>
      <c r="BC248" s="80"/>
    </row>
    <row r="249" spans="1:55">
      <c r="A249" s="79" t="s">
        <v>606</v>
      </c>
      <c r="B249" s="77"/>
      <c r="C249" s="80">
        <v>1</v>
      </c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80">
        <f t="shared" si="0"/>
        <v>1</v>
      </c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80"/>
      <c r="BC249" s="80"/>
    </row>
    <row r="250" spans="1:55">
      <c r="A250" s="79" t="s">
        <v>607</v>
      </c>
      <c r="B250" s="77"/>
      <c r="C250" s="80">
        <v>1</v>
      </c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80">
        <f t="shared" si="0"/>
        <v>1</v>
      </c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80"/>
      <c r="BC250" s="80"/>
    </row>
    <row r="251" spans="1:55">
      <c r="A251" s="79" t="s">
        <v>832</v>
      </c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80">
        <v>1</v>
      </c>
      <c r="AA251" s="77"/>
      <c r="AB251" s="77"/>
      <c r="AC251" s="77"/>
      <c r="AD251" s="77"/>
      <c r="AE251" s="77"/>
      <c r="AF251" s="77"/>
      <c r="AG251" s="77"/>
      <c r="AH251" s="77"/>
      <c r="AI251" s="80">
        <f t="shared" si="0"/>
        <v>1</v>
      </c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80"/>
      <c r="BC251" s="80"/>
    </row>
    <row r="252" spans="1:55">
      <c r="A252" s="79" t="s">
        <v>608</v>
      </c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80">
        <v>1</v>
      </c>
      <c r="AA252" s="77"/>
      <c r="AB252" s="77"/>
      <c r="AC252" s="77"/>
      <c r="AD252" s="77"/>
      <c r="AE252" s="77"/>
      <c r="AF252" s="77"/>
      <c r="AG252" s="77"/>
      <c r="AH252" s="77"/>
      <c r="AI252" s="80">
        <f t="shared" si="0"/>
        <v>1</v>
      </c>
      <c r="AJ252" s="77"/>
      <c r="AK252" s="77"/>
      <c r="AL252" s="77"/>
      <c r="AM252" s="77"/>
      <c r="AN252" s="80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80"/>
      <c r="BC252" s="80"/>
    </row>
    <row r="253" spans="1:55">
      <c r="A253" s="79" t="s">
        <v>432</v>
      </c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80">
        <v>1</v>
      </c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80">
        <f t="shared" si="0"/>
        <v>1</v>
      </c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80"/>
      <c r="BC253" s="80"/>
    </row>
    <row r="254" spans="1:55">
      <c r="A254" s="79" t="s">
        <v>833</v>
      </c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80">
        <v>1</v>
      </c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80">
        <f t="shared" si="0"/>
        <v>1</v>
      </c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80"/>
      <c r="BC254" s="80"/>
    </row>
    <row r="255" spans="1:55">
      <c r="A255" s="79" t="s">
        <v>834</v>
      </c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80">
        <v>1</v>
      </c>
      <c r="AG255" s="77"/>
      <c r="AH255" s="77"/>
      <c r="AI255" s="80">
        <f t="shared" si="0"/>
        <v>1</v>
      </c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80"/>
      <c r="BC255" s="80"/>
    </row>
    <row r="256" spans="1:55">
      <c r="A256" s="79" t="s">
        <v>835</v>
      </c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80">
        <v>1</v>
      </c>
      <c r="AG256" s="77"/>
      <c r="AH256" s="77"/>
      <c r="AI256" s="80">
        <f t="shared" si="0"/>
        <v>1</v>
      </c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80"/>
      <c r="BC256" s="80"/>
    </row>
    <row r="257" spans="1:55">
      <c r="A257" s="79" t="s">
        <v>836</v>
      </c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80">
        <v>1</v>
      </c>
      <c r="AC257" s="77"/>
      <c r="AD257" s="77"/>
      <c r="AE257" s="77"/>
      <c r="AF257" s="77"/>
      <c r="AG257" s="77"/>
      <c r="AH257" s="77"/>
      <c r="AI257" s="80">
        <f t="shared" ref="AI257:AI459" si="1">SUM(B257:AH257)</f>
        <v>1</v>
      </c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80"/>
      <c r="BC257" s="80"/>
    </row>
    <row r="258" spans="1:55">
      <c r="A258" s="79" t="s">
        <v>837</v>
      </c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80">
        <v>1</v>
      </c>
      <c r="AG258" s="77"/>
      <c r="AH258" s="77"/>
      <c r="AI258" s="80">
        <f t="shared" si="1"/>
        <v>1</v>
      </c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80"/>
      <c r="BC258" s="80"/>
    </row>
    <row r="259" spans="1:55">
      <c r="A259" s="79" t="s">
        <v>434</v>
      </c>
      <c r="B259" s="77"/>
      <c r="C259" s="77"/>
      <c r="D259" s="77"/>
      <c r="E259" s="77"/>
      <c r="F259" s="77"/>
      <c r="G259" s="77"/>
      <c r="H259" s="77"/>
      <c r="I259" s="77"/>
      <c r="J259" s="80">
        <v>1</v>
      </c>
      <c r="K259" s="77"/>
      <c r="L259" s="77"/>
      <c r="M259" s="77"/>
      <c r="N259" s="80">
        <v>1</v>
      </c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80">
        <v>1</v>
      </c>
      <c r="Z259" s="77"/>
      <c r="AA259" s="77"/>
      <c r="AB259" s="80">
        <v>1</v>
      </c>
      <c r="AC259" s="80">
        <v>1</v>
      </c>
      <c r="AD259" s="80">
        <v>1</v>
      </c>
      <c r="AE259" s="77"/>
      <c r="AF259" s="77"/>
      <c r="AG259" s="80">
        <v>1</v>
      </c>
      <c r="AH259" s="77"/>
      <c r="AI259" s="80">
        <f t="shared" si="1"/>
        <v>7</v>
      </c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80"/>
      <c r="BC259" s="80"/>
    </row>
    <row r="260" spans="1:55">
      <c r="A260" s="79" t="s">
        <v>838</v>
      </c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80">
        <v>1</v>
      </c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80">
        <f t="shared" si="1"/>
        <v>1</v>
      </c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80"/>
      <c r="BC260" s="80"/>
    </row>
    <row r="261" spans="1:55">
      <c r="A261" s="79" t="s">
        <v>435</v>
      </c>
      <c r="B261" s="77"/>
      <c r="C261" s="77"/>
      <c r="D261" s="77"/>
      <c r="E261" s="77"/>
      <c r="F261" s="80">
        <v>1</v>
      </c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80">
        <v>1</v>
      </c>
      <c r="S261" s="77"/>
      <c r="T261" s="77"/>
      <c r="U261" s="77"/>
      <c r="V261" s="77"/>
      <c r="W261" s="80">
        <v>1</v>
      </c>
      <c r="X261" s="77"/>
      <c r="Y261" s="77"/>
      <c r="Z261" s="77"/>
      <c r="AA261" s="77"/>
      <c r="AB261" s="77"/>
      <c r="AC261" s="80">
        <v>1</v>
      </c>
      <c r="AD261" s="77"/>
      <c r="AE261" s="77"/>
      <c r="AF261" s="77"/>
      <c r="AG261" s="77"/>
      <c r="AH261" s="77"/>
      <c r="AI261" s="80">
        <f t="shared" si="1"/>
        <v>4</v>
      </c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80"/>
      <c r="BC261" s="80"/>
    </row>
    <row r="262" spans="1:55">
      <c r="A262" s="79" t="s">
        <v>839</v>
      </c>
      <c r="B262" s="77"/>
      <c r="C262" s="77"/>
      <c r="D262" s="77"/>
      <c r="E262" s="77"/>
      <c r="F262" s="77"/>
      <c r="G262" s="77"/>
      <c r="H262" s="77"/>
      <c r="I262" s="80">
        <v>1</v>
      </c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80">
        <f t="shared" si="1"/>
        <v>1</v>
      </c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80"/>
      <c r="BC262" s="80"/>
    </row>
    <row r="263" spans="1:55">
      <c r="A263" s="79" t="s">
        <v>840</v>
      </c>
      <c r="B263" s="77"/>
      <c r="C263" s="77"/>
      <c r="D263" s="77"/>
      <c r="E263" s="77"/>
      <c r="F263" s="80">
        <v>1</v>
      </c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80">
        <f t="shared" si="1"/>
        <v>1</v>
      </c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80"/>
      <c r="BC263" s="80"/>
    </row>
    <row r="264" spans="1:55">
      <c r="A264" s="79" t="s">
        <v>841</v>
      </c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80">
        <v>1</v>
      </c>
      <c r="AG264" s="77"/>
      <c r="AH264" s="77"/>
      <c r="AI264" s="80">
        <f t="shared" si="1"/>
        <v>1</v>
      </c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80"/>
      <c r="BC264" s="80"/>
    </row>
    <row r="265" spans="1:55">
      <c r="A265" s="79" t="s">
        <v>439</v>
      </c>
      <c r="B265" s="77"/>
      <c r="C265" s="77"/>
      <c r="D265" s="80">
        <v>1</v>
      </c>
      <c r="E265" s="77"/>
      <c r="F265" s="77"/>
      <c r="G265" s="77"/>
      <c r="H265" s="80">
        <v>1</v>
      </c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80">
        <v>1</v>
      </c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80">
        <f t="shared" si="1"/>
        <v>3</v>
      </c>
      <c r="AJ265" s="77"/>
      <c r="AK265" s="77"/>
      <c r="AL265" s="77"/>
      <c r="AM265" s="77"/>
      <c r="AN265" s="80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80"/>
      <c r="BC265" s="80"/>
    </row>
    <row r="266" spans="1:55">
      <c r="A266" s="79" t="s">
        <v>842</v>
      </c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80">
        <v>1</v>
      </c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80">
        <f t="shared" si="1"/>
        <v>1</v>
      </c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80"/>
      <c r="BC266" s="80"/>
    </row>
    <row r="267" spans="1:55">
      <c r="A267" s="79" t="s">
        <v>843</v>
      </c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80">
        <v>1</v>
      </c>
      <c r="AA267" s="77"/>
      <c r="AB267" s="77"/>
      <c r="AC267" s="77"/>
      <c r="AD267" s="77"/>
      <c r="AE267" s="77"/>
      <c r="AF267" s="77"/>
      <c r="AG267" s="77"/>
      <c r="AH267" s="77"/>
      <c r="AI267" s="80">
        <f t="shared" si="1"/>
        <v>1</v>
      </c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80"/>
      <c r="BC267" s="80"/>
    </row>
    <row r="268" spans="1:55">
      <c r="A268" s="79" t="s">
        <v>844</v>
      </c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80">
        <v>1</v>
      </c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80">
        <f t="shared" si="1"/>
        <v>1</v>
      </c>
      <c r="AJ268" s="80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80"/>
      <c r="BC268" s="80"/>
    </row>
    <row r="269" spans="1:55">
      <c r="A269" s="79" t="s">
        <v>845</v>
      </c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80">
        <v>1</v>
      </c>
      <c r="AF269" s="77"/>
      <c r="AG269" s="77"/>
      <c r="AH269" s="77"/>
      <c r="AI269" s="80">
        <f t="shared" si="1"/>
        <v>1</v>
      </c>
      <c r="AJ269" s="80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80"/>
      <c r="BC269" s="80"/>
    </row>
    <row r="270" spans="1:55">
      <c r="A270" s="79" t="s">
        <v>441</v>
      </c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80">
        <v>1</v>
      </c>
      <c r="M270" s="77"/>
      <c r="N270" s="77"/>
      <c r="O270" s="77"/>
      <c r="P270" s="77"/>
      <c r="Q270" s="80">
        <v>1</v>
      </c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80">
        <f t="shared" si="1"/>
        <v>2</v>
      </c>
      <c r="AJ270" s="80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80"/>
      <c r="BC270" s="80"/>
    </row>
    <row r="271" spans="1:55">
      <c r="A271" s="79" t="s">
        <v>442</v>
      </c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80">
        <v>1</v>
      </c>
      <c r="M271" s="77"/>
      <c r="N271" s="77"/>
      <c r="O271" s="77"/>
      <c r="P271" s="77"/>
      <c r="Q271" s="80">
        <v>1</v>
      </c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80">
        <f t="shared" si="1"/>
        <v>2</v>
      </c>
      <c r="AJ271" s="80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80"/>
      <c r="BC271" s="80"/>
    </row>
    <row r="272" spans="1:55">
      <c r="A272" s="79" t="s">
        <v>846</v>
      </c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80">
        <v>1</v>
      </c>
      <c r="AA272" s="77"/>
      <c r="AB272" s="77"/>
      <c r="AC272" s="77"/>
      <c r="AD272" s="77"/>
      <c r="AE272" s="77"/>
      <c r="AF272" s="77"/>
      <c r="AG272" s="77"/>
      <c r="AH272" s="77"/>
      <c r="AI272" s="80">
        <f t="shared" si="1"/>
        <v>1</v>
      </c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80"/>
      <c r="BC272" s="80"/>
    </row>
    <row r="273" spans="1:55">
      <c r="A273" s="79" t="s">
        <v>847</v>
      </c>
      <c r="B273" s="77"/>
      <c r="C273" s="77"/>
      <c r="D273" s="77"/>
      <c r="E273" s="77"/>
      <c r="F273" s="80">
        <v>1</v>
      </c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80">
        <f t="shared" si="1"/>
        <v>1</v>
      </c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80"/>
      <c r="BC273" s="80"/>
    </row>
    <row r="274" spans="1:55">
      <c r="A274" s="79" t="s">
        <v>848</v>
      </c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80">
        <v>1</v>
      </c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80">
        <f t="shared" si="1"/>
        <v>1</v>
      </c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80"/>
      <c r="BC274" s="80"/>
    </row>
    <row r="275" spans="1:55">
      <c r="A275" s="79" t="s">
        <v>849</v>
      </c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80">
        <v>1</v>
      </c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80">
        <f t="shared" si="1"/>
        <v>1</v>
      </c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80"/>
      <c r="AX275" s="77"/>
      <c r="AY275" s="77"/>
      <c r="AZ275" s="77"/>
      <c r="BA275" s="77"/>
      <c r="BB275" s="80"/>
      <c r="BC275" s="80"/>
    </row>
    <row r="276" spans="1:55">
      <c r="A276" s="79" t="s">
        <v>850</v>
      </c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80">
        <v>1</v>
      </c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80">
        <f t="shared" si="1"/>
        <v>1</v>
      </c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80"/>
      <c r="AX276" s="77"/>
      <c r="AY276" s="77"/>
      <c r="AZ276" s="77"/>
      <c r="BA276" s="77"/>
      <c r="BB276" s="80"/>
      <c r="BC276" s="80"/>
    </row>
    <row r="277" spans="1:55">
      <c r="A277" s="79" t="s">
        <v>851</v>
      </c>
      <c r="B277" s="77"/>
      <c r="C277" s="77"/>
      <c r="D277" s="77"/>
      <c r="E277" s="77"/>
      <c r="F277" s="77"/>
      <c r="G277" s="77"/>
      <c r="H277" s="77"/>
      <c r="I277" s="80">
        <v>1</v>
      </c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80">
        <f t="shared" si="1"/>
        <v>1</v>
      </c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80"/>
      <c r="BC277" s="80"/>
    </row>
    <row r="278" spans="1:55">
      <c r="A278" s="79" t="s">
        <v>852</v>
      </c>
      <c r="B278" s="77"/>
      <c r="C278" s="77"/>
      <c r="D278" s="77"/>
      <c r="E278" s="77"/>
      <c r="F278" s="77"/>
      <c r="G278" s="77"/>
      <c r="H278" s="77"/>
      <c r="I278" s="80">
        <v>1</v>
      </c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80">
        <f t="shared" si="1"/>
        <v>1</v>
      </c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80"/>
      <c r="BC278" s="80"/>
    </row>
    <row r="279" spans="1:55">
      <c r="A279" s="79" t="s">
        <v>853</v>
      </c>
      <c r="B279" s="77"/>
      <c r="C279" s="77"/>
      <c r="D279" s="77"/>
      <c r="E279" s="77"/>
      <c r="F279" s="77"/>
      <c r="G279" s="77"/>
      <c r="H279" s="77"/>
      <c r="I279" s="80">
        <v>1</v>
      </c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80">
        <f t="shared" si="1"/>
        <v>1</v>
      </c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80"/>
      <c r="BC279" s="80"/>
    </row>
    <row r="280" spans="1:55">
      <c r="A280" s="79" t="s">
        <v>854</v>
      </c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80">
        <v>1</v>
      </c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80">
        <f t="shared" si="1"/>
        <v>1</v>
      </c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80"/>
      <c r="BC280" s="80"/>
    </row>
    <row r="281" spans="1:55">
      <c r="A281" s="79" t="s">
        <v>855</v>
      </c>
      <c r="B281" s="77"/>
      <c r="C281" s="77"/>
      <c r="D281" s="77"/>
      <c r="E281" s="77"/>
      <c r="F281" s="77"/>
      <c r="G281" s="77"/>
      <c r="H281" s="77"/>
      <c r="I281" s="80">
        <v>1</v>
      </c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80">
        <f t="shared" si="1"/>
        <v>1</v>
      </c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80"/>
      <c r="BC281" s="80"/>
    </row>
    <row r="282" spans="1:55">
      <c r="A282" s="79" t="s">
        <v>856</v>
      </c>
      <c r="B282" s="77"/>
      <c r="C282" s="77"/>
      <c r="D282" s="77"/>
      <c r="E282" s="77"/>
      <c r="F282" s="77"/>
      <c r="G282" s="77"/>
      <c r="H282" s="77"/>
      <c r="I282" s="80">
        <v>1</v>
      </c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80">
        <f t="shared" si="1"/>
        <v>1</v>
      </c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80"/>
      <c r="BC282" s="80"/>
    </row>
    <row r="283" spans="1:55">
      <c r="A283" s="79" t="s">
        <v>857</v>
      </c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80">
        <v>1</v>
      </c>
      <c r="Z283" s="77"/>
      <c r="AA283" s="77"/>
      <c r="AB283" s="77"/>
      <c r="AC283" s="77"/>
      <c r="AD283" s="77"/>
      <c r="AE283" s="77"/>
      <c r="AF283" s="77"/>
      <c r="AG283" s="77"/>
      <c r="AH283" s="77"/>
      <c r="AI283" s="80">
        <f t="shared" si="1"/>
        <v>1</v>
      </c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80"/>
      <c r="BC283" s="80"/>
    </row>
    <row r="284" spans="1:55">
      <c r="A284" s="79" t="s">
        <v>858</v>
      </c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80">
        <v>1</v>
      </c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80">
        <f t="shared" si="1"/>
        <v>1</v>
      </c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80"/>
      <c r="BC284" s="80"/>
    </row>
    <row r="285" spans="1:55">
      <c r="A285" s="79" t="s">
        <v>859</v>
      </c>
      <c r="B285" s="77"/>
      <c r="C285" s="77"/>
      <c r="D285" s="77"/>
      <c r="E285" s="77"/>
      <c r="F285" s="77"/>
      <c r="G285" s="77"/>
      <c r="H285" s="77"/>
      <c r="I285" s="80">
        <v>1</v>
      </c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80">
        <f t="shared" si="1"/>
        <v>1</v>
      </c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80"/>
      <c r="BC285" s="80"/>
    </row>
    <row r="286" spans="1:55">
      <c r="A286" s="79" t="s">
        <v>860</v>
      </c>
      <c r="B286" s="77"/>
      <c r="C286" s="77"/>
      <c r="D286" s="77"/>
      <c r="E286" s="77"/>
      <c r="F286" s="77"/>
      <c r="G286" s="77"/>
      <c r="H286" s="77"/>
      <c r="I286" s="80">
        <v>1</v>
      </c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80">
        <f t="shared" si="1"/>
        <v>1</v>
      </c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80"/>
      <c r="BC286" s="80"/>
    </row>
    <row r="287" spans="1:55">
      <c r="A287" s="79" t="s">
        <v>861</v>
      </c>
      <c r="B287" s="77"/>
      <c r="C287" s="77"/>
      <c r="D287" s="77"/>
      <c r="E287" s="77"/>
      <c r="F287" s="77"/>
      <c r="G287" s="77"/>
      <c r="H287" s="77"/>
      <c r="I287" s="80">
        <v>1</v>
      </c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80">
        <f t="shared" si="1"/>
        <v>1</v>
      </c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80"/>
      <c r="BC287" s="80"/>
    </row>
    <row r="288" spans="1:55">
      <c r="A288" s="77" t="s">
        <v>862</v>
      </c>
      <c r="B288" s="77"/>
      <c r="C288" s="77"/>
      <c r="D288" s="77"/>
      <c r="E288" s="77"/>
      <c r="F288" s="77"/>
      <c r="G288" s="77"/>
      <c r="H288" s="77"/>
      <c r="I288" s="80">
        <v>1</v>
      </c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80">
        <f t="shared" si="1"/>
        <v>1</v>
      </c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80"/>
      <c r="BC288" s="80"/>
    </row>
    <row r="289" spans="1:55">
      <c r="A289" s="79" t="s">
        <v>863</v>
      </c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80">
        <v>1</v>
      </c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80">
        <f t="shared" si="1"/>
        <v>1</v>
      </c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80"/>
      <c r="BC289" s="80"/>
    </row>
    <row r="290" spans="1:55">
      <c r="A290" s="79" t="s">
        <v>445</v>
      </c>
      <c r="B290" s="77"/>
      <c r="C290" s="80">
        <v>1</v>
      </c>
      <c r="D290" s="77"/>
      <c r="E290" s="77"/>
      <c r="F290" s="77"/>
      <c r="G290" s="77"/>
      <c r="H290" s="77"/>
      <c r="I290" s="77"/>
      <c r="J290" s="77"/>
      <c r="K290" s="77"/>
      <c r="L290" s="80">
        <v>1</v>
      </c>
      <c r="M290" s="77"/>
      <c r="N290" s="77"/>
      <c r="O290" s="77"/>
      <c r="P290" s="77"/>
      <c r="Q290" s="80">
        <v>1</v>
      </c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80">
        <f t="shared" si="1"/>
        <v>3</v>
      </c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80"/>
      <c r="BC290" s="80"/>
    </row>
    <row r="291" spans="1:55">
      <c r="A291" s="79" t="s">
        <v>864</v>
      </c>
      <c r="B291" s="77"/>
      <c r="C291" s="77"/>
      <c r="D291" s="77"/>
      <c r="E291" s="77"/>
      <c r="F291" s="77"/>
      <c r="G291" s="77"/>
      <c r="H291" s="77"/>
      <c r="I291" s="80">
        <v>1</v>
      </c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80">
        <f t="shared" si="1"/>
        <v>1</v>
      </c>
      <c r="AJ291" s="77"/>
      <c r="AK291" s="77"/>
      <c r="AL291" s="77"/>
      <c r="AM291" s="77"/>
      <c r="AN291" s="77"/>
      <c r="AO291" s="77"/>
      <c r="AP291" s="77"/>
      <c r="AQ291" s="77"/>
      <c r="AR291" s="77"/>
      <c r="AS291" s="80"/>
      <c r="AT291" s="77"/>
      <c r="AU291" s="77"/>
      <c r="AV291" s="77"/>
      <c r="AW291" s="77"/>
      <c r="AX291" s="77"/>
      <c r="AY291" s="77"/>
      <c r="AZ291" s="77"/>
      <c r="BA291" s="77"/>
      <c r="BB291" s="80"/>
      <c r="BC291" s="80"/>
    </row>
    <row r="292" spans="1:55">
      <c r="A292" s="79" t="s">
        <v>865</v>
      </c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80">
        <v>1</v>
      </c>
      <c r="AE292" s="77"/>
      <c r="AF292" s="77"/>
      <c r="AG292" s="77"/>
      <c r="AH292" s="77"/>
      <c r="AI292" s="80">
        <f t="shared" si="1"/>
        <v>1</v>
      </c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80"/>
      <c r="BC292" s="80"/>
    </row>
    <row r="293" spans="1:55">
      <c r="A293" s="79" t="s">
        <v>449</v>
      </c>
      <c r="B293" s="77"/>
      <c r="C293" s="80">
        <v>1</v>
      </c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80">
        <v>1</v>
      </c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80">
        <v>1</v>
      </c>
      <c r="AC293" s="77"/>
      <c r="AD293" s="77"/>
      <c r="AE293" s="77"/>
      <c r="AF293" s="80">
        <v>1</v>
      </c>
      <c r="AG293" s="80">
        <v>1</v>
      </c>
      <c r="AH293" s="77"/>
      <c r="AI293" s="80">
        <f t="shared" si="1"/>
        <v>5</v>
      </c>
      <c r="AJ293" s="77"/>
      <c r="AK293" s="77"/>
      <c r="AL293" s="77"/>
      <c r="AM293" s="80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80"/>
      <c r="BC293" s="80"/>
    </row>
    <row r="294" spans="1:55">
      <c r="A294" s="79" t="s">
        <v>450</v>
      </c>
      <c r="B294" s="77"/>
      <c r="C294" s="80">
        <v>1</v>
      </c>
      <c r="D294" s="77"/>
      <c r="E294" s="77"/>
      <c r="F294" s="77"/>
      <c r="G294" s="77"/>
      <c r="H294" s="77"/>
      <c r="I294" s="77"/>
      <c r="J294" s="77"/>
      <c r="K294" s="77"/>
      <c r="L294" s="80">
        <v>1</v>
      </c>
      <c r="M294" s="77"/>
      <c r="N294" s="77"/>
      <c r="O294" s="80">
        <v>1</v>
      </c>
      <c r="P294" s="77"/>
      <c r="Q294" s="80">
        <v>1</v>
      </c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80">
        <f t="shared" si="1"/>
        <v>4</v>
      </c>
      <c r="AJ294" s="77"/>
      <c r="AK294" s="77"/>
      <c r="AL294" s="77"/>
      <c r="AM294" s="80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80"/>
      <c r="BC294" s="80"/>
    </row>
    <row r="295" spans="1:55">
      <c r="A295" s="77" t="s">
        <v>610</v>
      </c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80">
        <v>1</v>
      </c>
      <c r="AH295" s="77"/>
      <c r="AI295" s="80">
        <f t="shared" si="1"/>
        <v>1</v>
      </c>
      <c r="AJ295" s="77"/>
      <c r="AK295" s="77"/>
      <c r="AL295" s="77"/>
      <c r="AM295" s="80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80"/>
      <c r="BC295" s="80"/>
    </row>
    <row r="296" spans="1:55">
      <c r="A296" s="79" t="s">
        <v>611</v>
      </c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80">
        <v>1</v>
      </c>
      <c r="AE296" s="77"/>
      <c r="AF296" s="77"/>
      <c r="AG296" s="77"/>
      <c r="AH296" s="80">
        <v>1</v>
      </c>
      <c r="AI296" s="80">
        <f t="shared" si="1"/>
        <v>2</v>
      </c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80"/>
      <c r="BC296" s="80"/>
    </row>
    <row r="297" spans="1:55">
      <c r="A297" s="79" t="s">
        <v>866</v>
      </c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80">
        <v>1</v>
      </c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80">
        <f t="shared" si="1"/>
        <v>1</v>
      </c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80"/>
      <c r="BC297" s="80"/>
    </row>
    <row r="298" spans="1:55">
      <c r="A298" s="79" t="s">
        <v>867</v>
      </c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80">
        <v>1</v>
      </c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80">
        <f t="shared" si="1"/>
        <v>1</v>
      </c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80"/>
      <c r="AX298" s="77"/>
      <c r="AY298" s="77"/>
      <c r="AZ298" s="77"/>
      <c r="BA298" s="77"/>
      <c r="BB298" s="80"/>
      <c r="BC298" s="80"/>
    </row>
    <row r="299" spans="1:55">
      <c r="A299" s="79" t="s">
        <v>868</v>
      </c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80">
        <v>1</v>
      </c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80">
        <f t="shared" si="1"/>
        <v>1</v>
      </c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80"/>
      <c r="AX299" s="77"/>
      <c r="AY299" s="77"/>
      <c r="AZ299" s="77"/>
      <c r="BA299" s="77"/>
      <c r="BB299" s="80"/>
      <c r="BC299" s="80"/>
    </row>
    <row r="300" spans="1:55">
      <c r="A300" s="79" t="s">
        <v>869</v>
      </c>
      <c r="B300" s="77"/>
      <c r="C300" s="77"/>
      <c r="D300" s="77"/>
      <c r="E300" s="77"/>
      <c r="F300" s="77"/>
      <c r="G300" s="77"/>
      <c r="H300" s="77"/>
      <c r="I300" s="77"/>
      <c r="J300" s="77"/>
      <c r="K300" s="80">
        <v>1</v>
      </c>
      <c r="L300" s="77"/>
      <c r="M300" s="77"/>
      <c r="N300" s="77"/>
      <c r="O300" s="77"/>
      <c r="P300" s="77"/>
      <c r="Q300" s="77"/>
      <c r="R300" s="77"/>
      <c r="S300" s="80">
        <v>1</v>
      </c>
      <c r="T300" s="77"/>
      <c r="U300" s="77"/>
      <c r="V300" s="77"/>
      <c r="W300" s="77"/>
      <c r="X300" s="77"/>
      <c r="Y300" s="77"/>
      <c r="Z300" s="80">
        <v>1</v>
      </c>
      <c r="AA300" s="77"/>
      <c r="AB300" s="77"/>
      <c r="AC300" s="77"/>
      <c r="AD300" s="77"/>
      <c r="AE300" s="77"/>
      <c r="AF300" s="77"/>
      <c r="AG300" s="77"/>
      <c r="AH300" s="77"/>
      <c r="AI300" s="80">
        <f t="shared" si="1"/>
        <v>3</v>
      </c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80"/>
      <c r="BC300" s="80"/>
    </row>
    <row r="301" spans="1:55">
      <c r="A301" s="79" t="s">
        <v>870</v>
      </c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80">
        <v>1</v>
      </c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80">
        <f t="shared" si="1"/>
        <v>1</v>
      </c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80"/>
      <c r="BC301" s="80"/>
    </row>
    <row r="302" spans="1:55">
      <c r="A302" s="79" t="s">
        <v>871</v>
      </c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80">
        <v>1</v>
      </c>
      <c r="AG302" s="77"/>
      <c r="AH302" s="77"/>
      <c r="AI302" s="80">
        <f t="shared" si="1"/>
        <v>1</v>
      </c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80"/>
      <c r="BC302" s="80"/>
    </row>
    <row r="303" spans="1:55">
      <c r="A303" s="79" t="s">
        <v>454</v>
      </c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80">
        <v>1</v>
      </c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80">
        <v>1</v>
      </c>
      <c r="AB303" s="77"/>
      <c r="AC303" s="77"/>
      <c r="AD303" s="77"/>
      <c r="AE303" s="77"/>
      <c r="AF303" s="77"/>
      <c r="AG303" s="77"/>
      <c r="AH303" s="77"/>
      <c r="AI303" s="80">
        <f t="shared" si="1"/>
        <v>2</v>
      </c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80"/>
      <c r="BC303" s="80"/>
    </row>
    <row r="304" spans="1:55">
      <c r="A304" s="79" t="s">
        <v>872</v>
      </c>
      <c r="B304" s="80">
        <v>1</v>
      </c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80">
        <f t="shared" si="1"/>
        <v>1</v>
      </c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80"/>
      <c r="BC304" s="80"/>
    </row>
    <row r="305" spans="1:55">
      <c r="A305" s="79" t="s">
        <v>456</v>
      </c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80">
        <v>1</v>
      </c>
      <c r="AC305" s="77"/>
      <c r="AD305" s="77"/>
      <c r="AE305" s="77"/>
      <c r="AF305" s="77"/>
      <c r="AG305" s="77"/>
      <c r="AH305" s="77"/>
      <c r="AI305" s="80">
        <f t="shared" si="1"/>
        <v>1</v>
      </c>
      <c r="AJ305" s="77"/>
      <c r="AK305" s="77"/>
      <c r="AL305" s="77"/>
      <c r="AM305" s="77"/>
      <c r="AN305" s="77"/>
      <c r="AO305" s="80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80"/>
      <c r="BC305" s="80"/>
    </row>
    <row r="306" spans="1:55">
      <c r="A306" s="79" t="s">
        <v>873</v>
      </c>
      <c r="B306" s="77"/>
      <c r="C306" s="77"/>
      <c r="D306" s="77"/>
      <c r="E306" s="77"/>
      <c r="F306" s="77"/>
      <c r="G306" s="77"/>
      <c r="H306" s="77"/>
      <c r="I306" s="80">
        <v>1</v>
      </c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80">
        <f t="shared" si="1"/>
        <v>1</v>
      </c>
      <c r="AJ306" s="80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80"/>
      <c r="BC306" s="80"/>
    </row>
    <row r="307" spans="1:55">
      <c r="A307" s="79" t="s">
        <v>457</v>
      </c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80">
        <v>1</v>
      </c>
      <c r="O307" s="77"/>
      <c r="P307" s="77"/>
      <c r="Q307" s="77"/>
      <c r="R307" s="77"/>
      <c r="S307" s="77"/>
      <c r="T307" s="80">
        <v>1</v>
      </c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80">
        <v>1</v>
      </c>
      <c r="AG307" s="77"/>
      <c r="AH307" s="77"/>
      <c r="AI307" s="80">
        <f t="shared" si="1"/>
        <v>3</v>
      </c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80"/>
      <c r="BC307" s="80"/>
    </row>
    <row r="308" spans="1:55">
      <c r="A308" s="79" t="s">
        <v>458</v>
      </c>
      <c r="B308" s="77"/>
      <c r="C308" s="77"/>
      <c r="D308" s="77"/>
      <c r="E308" s="77"/>
      <c r="F308" s="77"/>
      <c r="G308" s="77"/>
      <c r="H308" s="77"/>
      <c r="I308" s="80">
        <v>1</v>
      </c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80">
        <f t="shared" si="1"/>
        <v>1</v>
      </c>
      <c r="AJ308" s="80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80"/>
      <c r="BC308" s="80"/>
    </row>
    <row r="309" spans="1:55">
      <c r="A309" s="79" t="s">
        <v>874</v>
      </c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80">
        <v>1</v>
      </c>
      <c r="AD309" s="77"/>
      <c r="AE309" s="77"/>
      <c r="AF309" s="77"/>
      <c r="AG309" s="77"/>
      <c r="AH309" s="77"/>
      <c r="AI309" s="80">
        <f t="shared" si="1"/>
        <v>1</v>
      </c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80"/>
      <c r="AZ309" s="77"/>
      <c r="BA309" s="77"/>
      <c r="BB309" s="80"/>
      <c r="BC309" s="80"/>
    </row>
    <row r="310" spans="1:55">
      <c r="A310" s="79" t="s">
        <v>875</v>
      </c>
      <c r="B310" s="77"/>
      <c r="C310" s="77"/>
      <c r="D310" s="77"/>
      <c r="E310" s="77"/>
      <c r="F310" s="77"/>
      <c r="G310" s="77"/>
      <c r="H310" s="77"/>
      <c r="I310" s="80">
        <v>1</v>
      </c>
      <c r="J310" s="77"/>
      <c r="K310" s="80">
        <v>1</v>
      </c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80">
        <v>1</v>
      </c>
      <c r="AI310" s="80">
        <f t="shared" si="1"/>
        <v>3</v>
      </c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80"/>
      <c r="AZ310" s="77"/>
      <c r="BA310" s="77"/>
      <c r="BB310" s="80"/>
      <c r="BC310" s="80"/>
    </row>
    <row r="311" spans="1:55">
      <c r="A311" s="79" t="s">
        <v>876</v>
      </c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80">
        <v>1</v>
      </c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80">
        <f t="shared" si="1"/>
        <v>1</v>
      </c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80"/>
      <c r="BC311" s="80"/>
    </row>
    <row r="312" spans="1:55">
      <c r="A312" s="79" t="s">
        <v>459</v>
      </c>
      <c r="B312" s="77"/>
      <c r="C312" s="80">
        <v>1</v>
      </c>
      <c r="D312" s="77"/>
      <c r="E312" s="77"/>
      <c r="F312" s="77"/>
      <c r="G312" s="77"/>
      <c r="H312" s="77"/>
      <c r="I312" s="77"/>
      <c r="J312" s="77"/>
      <c r="K312" s="77"/>
      <c r="L312" s="80">
        <v>1</v>
      </c>
      <c r="M312" s="77"/>
      <c r="N312" s="77"/>
      <c r="O312" s="77"/>
      <c r="P312" s="77"/>
      <c r="Q312" s="80">
        <v>1</v>
      </c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80">
        <f t="shared" si="1"/>
        <v>3</v>
      </c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80"/>
      <c r="AZ312" s="77"/>
      <c r="BA312" s="77"/>
      <c r="BB312" s="80"/>
      <c r="BC312" s="80"/>
    </row>
    <row r="313" spans="1:55">
      <c r="A313" s="79" t="s">
        <v>460</v>
      </c>
      <c r="B313" s="77"/>
      <c r="C313" s="80">
        <v>1</v>
      </c>
      <c r="D313" s="77"/>
      <c r="E313" s="77"/>
      <c r="F313" s="77"/>
      <c r="G313" s="77"/>
      <c r="H313" s="77"/>
      <c r="I313" s="77"/>
      <c r="J313" s="77"/>
      <c r="K313" s="77"/>
      <c r="L313" s="80">
        <v>1</v>
      </c>
      <c r="M313" s="77"/>
      <c r="N313" s="77"/>
      <c r="O313" s="77"/>
      <c r="P313" s="77"/>
      <c r="Q313" s="80">
        <v>1</v>
      </c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80">
        <f t="shared" si="1"/>
        <v>3</v>
      </c>
      <c r="AJ313" s="80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80"/>
      <c r="BC313" s="80"/>
    </row>
    <row r="314" spans="1:55">
      <c r="A314" s="79" t="s">
        <v>877</v>
      </c>
      <c r="B314" s="77"/>
      <c r="C314" s="77"/>
      <c r="D314" s="77"/>
      <c r="E314" s="77"/>
      <c r="F314" s="77"/>
      <c r="G314" s="77"/>
      <c r="H314" s="77"/>
      <c r="I314" s="77"/>
      <c r="J314" s="77"/>
      <c r="K314" s="80">
        <v>1</v>
      </c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80">
        <f t="shared" si="1"/>
        <v>1</v>
      </c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80"/>
      <c r="AZ314" s="77"/>
      <c r="BA314" s="77"/>
      <c r="BB314" s="80"/>
      <c r="BC314" s="80"/>
    </row>
    <row r="315" spans="1:55">
      <c r="A315" s="79" t="s">
        <v>878</v>
      </c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80">
        <v>1</v>
      </c>
      <c r="AG315" s="77"/>
      <c r="AH315" s="77"/>
      <c r="AI315" s="80">
        <f t="shared" si="1"/>
        <v>1</v>
      </c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80"/>
      <c r="BC315" s="80"/>
    </row>
    <row r="316" spans="1:55">
      <c r="A316" s="79" t="s">
        <v>879</v>
      </c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80">
        <v>1</v>
      </c>
      <c r="AG316" s="77"/>
      <c r="AH316" s="77"/>
      <c r="AI316" s="80">
        <f t="shared" si="1"/>
        <v>1</v>
      </c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80"/>
      <c r="BC316" s="80"/>
    </row>
    <row r="317" spans="1:55">
      <c r="A317" s="79" t="s">
        <v>466</v>
      </c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80">
        <v>1</v>
      </c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80">
        <v>1</v>
      </c>
      <c r="AC317" s="77"/>
      <c r="AD317" s="77"/>
      <c r="AE317" s="77"/>
      <c r="AF317" s="80">
        <v>1</v>
      </c>
      <c r="AG317" s="80">
        <v>1</v>
      </c>
      <c r="AH317" s="77"/>
      <c r="AI317" s="80">
        <f t="shared" si="1"/>
        <v>4</v>
      </c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80"/>
      <c r="AW317" s="77"/>
      <c r="AX317" s="77"/>
      <c r="AY317" s="77"/>
      <c r="AZ317" s="77"/>
      <c r="BA317" s="77"/>
      <c r="BB317" s="80"/>
      <c r="BC317" s="80"/>
    </row>
    <row r="318" spans="1:55">
      <c r="A318" s="79" t="s">
        <v>467</v>
      </c>
      <c r="B318" s="77"/>
      <c r="C318" s="80">
        <v>1</v>
      </c>
      <c r="D318" s="77"/>
      <c r="E318" s="77"/>
      <c r="F318" s="77"/>
      <c r="G318" s="77"/>
      <c r="H318" s="77"/>
      <c r="I318" s="77"/>
      <c r="J318" s="77"/>
      <c r="K318" s="77"/>
      <c r="L318" s="80">
        <v>1</v>
      </c>
      <c r="M318" s="77"/>
      <c r="N318" s="77"/>
      <c r="O318" s="80">
        <v>1</v>
      </c>
      <c r="P318" s="77"/>
      <c r="Q318" s="80">
        <v>1</v>
      </c>
      <c r="R318" s="77"/>
      <c r="S318" s="77"/>
      <c r="T318" s="77"/>
      <c r="U318" s="77"/>
      <c r="V318" s="80">
        <v>1</v>
      </c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80">
        <f t="shared" si="1"/>
        <v>5</v>
      </c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80"/>
      <c r="BC318" s="80"/>
    </row>
    <row r="319" spans="1:55">
      <c r="A319" s="79" t="s">
        <v>880</v>
      </c>
      <c r="B319" s="77"/>
      <c r="C319" s="77"/>
      <c r="D319" s="77"/>
      <c r="E319" s="77"/>
      <c r="F319" s="77"/>
      <c r="G319" s="77"/>
      <c r="H319" s="77"/>
      <c r="I319" s="80">
        <v>1</v>
      </c>
      <c r="J319" s="80">
        <v>1</v>
      </c>
      <c r="K319" s="77"/>
      <c r="L319" s="77"/>
      <c r="M319" s="77"/>
      <c r="N319" s="77"/>
      <c r="O319" s="77"/>
      <c r="P319" s="77"/>
      <c r="Q319" s="77"/>
      <c r="R319" s="77"/>
      <c r="S319" s="80">
        <v>1</v>
      </c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80">
        <f t="shared" si="1"/>
        <v>3</v>
      </c>
      <c r="AJ319" s="77"/>
      <c r="AK319" s="77"/>
      <c r="AL319" s="77"/>
      <c r="AM319" s="77"/>
      <c r="AN319" s="77"/>
      <c r="AO319" s="80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80"/>
      <c r="BC319" s="80"/>
    </row>
    <row r="320" spans="1:55">
      <c r="A320" s="79" t="s">
        <v>881</v>
      </c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80">
        <v>1</v>
      </c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80">
        <f t="shared" si="1"/>
        <v>1</v>
      </c>
      <c r="AJ320" s="77"/>
      <c r="AK320" s="77"/>
      <c r="AL320" s="77"/>
      <c r="AM320" s="77"/>
      <c r="AN320" s="77"/>
      <c r="AO320" s="80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80"/>
      <c r="BC320" s="80"/>
    </row>
    <row r="321" spans="1:55">
      <c r="A321" s="79" t="s">
        <v>471</v>
      </c>
      <c r="B321" s="77"/>
      <c r="C321" s="77"/>
      <c r="D321" s="80">
        <v>1</v>
      </c>
      <c r="E321" s="77"/>
      <c r="F321" s="77"/>
      <c r="G321" s="77"/>
      <c r="H321" s="80">
        <v>1</v>
      </c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80">
        <v>1</v>
      </c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80">
        <f t="shared" si="1"/>
        <v>3</v>
      </c>
      <c r="AJ321" s="77"/>
      <c r="AK321" s="77"/>
      <c r="AL321" s="77"/>
      <c r="AM321" s="77"/>
      <c r="AN321" s="77"/>
      <c r="AO321" s="80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80"/>
      <c r="BC321" s="80"/>
    </row>
    <row r="322" spans="1:55">
      <c r="A322" s="79" t="s">
        <v>472</v>
      </c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80">
        <v>1</v>
      </c>
      <c r="AC322" s="77"/>
      <c r="AD322" s="77"/>
      <c r="AE322" s="77"/>
      <c r="AF322" s="77"/>
      <c r="AG322" s="77"/>
      <c r="AH322" s="77"/>
      <c r="AI322" s="80">
        <f t="shared" si="1"/>
        <v>1</v>
      </c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80"/>
      <c r="BC322" s="80"/>
    </row>
    <row r="323" spans="1:55">
      <c r="A323" s="79" t="s">
        <v>882</v>
      </c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80">
        <v>1</v>
      </c>
      <c r="AF323" s="77"/>
      <c r="AG323" s="77"/>
      <c r="AH323" s="77"/>
      <c r="AI323" s="80">
        <f t="shared" si="1"/>
        <v>1</v>
      </c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80"/>
      <c r="BC323" s="80"/>
    </row>
    <row r="324" spans="1:55">
      <c r="A324" s="79" t="s">
        <v>883</v>
      </c>
      <c r="B324" s="77"/>
      <c r="C324" s="77"/>
      <c r="D324" s="77"/>
      <c r="E324" s="77"/>
      <c r="F324" s="77"/>
      <c r="G324" s="77"/>
      <c r="H324" s="77"/>
      <c r="I324" s="80">
        <v>1</v>
      </c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80">
        <f t="shared" si="1"/>
        <v>1</v>
      </c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80"/>
      <c r="BC324" s="80"/>
    </row>
    <row r="325" spans="1:55">
      <c r="A325" s="79" t="s">
        <v>474</v>
      </c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80">
        <v>1</v>
      </c>
      <c r="S325" s="77"/>
      <c r="T325" s="77"/>
      <c r="U325" s="77"/>
      <c r="V325" s="80">
        <v>1</v>
      </c>
      <c r="W325" s="77"/>
      <c r="X325" s="77"/>
      <c r="Y325" s="77"/>
      <c r="Z325" s="77"/>
      <c r="AA325" s="77"/>
      <c r="AB325" s="77"/>
      <c r="AC325" s="77"/>
      <c r="AD325" s="77"/>
      <c r="AE325" s="77"/>
      <c r="AF325" s="80">
        <v>1</v>
      </c>
      <c r="AG325" s="77"/>
      <c r="AH325" s="77"/>
      <c r="AI325" s="80">
        <f t="shared" si="1"/>
        <v>3</v>
      </c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80"/>
      <c r="BC325" s="80"/>
    </row>
    <row r="326" spans="1:55">
      <c r="A326" s="79" t="s">
        <v>884</v>
      </c>
      <c r="B326" s="77"/>
      <c r="C326" s="77"/>
      <c r="D326" s="77"/>
      <c r="E326" s="77"/>
      <c r="F326" s="77"/>
      <c r="G326" s="77"/>
      <c r="H326" s="77"/>
      <c r="I326" s="80">
        <v>1</v>
      </c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80">
        <f t="shared" si="1"/>
        <v>1</v>
      </c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80"/>
      <c r="BC326" s="80"/>
    </row>
    <row r="327" spans="1:55">
      <c r="A327" s="79" t="s">
        <v>885</v>
      </c>
      <c r="B327" s="77"/>
      <c r="C327" s="77"/>
      <c r="D327" s="77"/>
      <c r="E327" s="77"/>
      <c r="F327" s="77"/>
      <c r="G327" s="77"/>
      <c r="H327" s="77"/>
      <c r="I327" s="80">
        <v>1</v>
      </c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80">
        <f t="shared" si="1"/>
        <v>1</v>
      </c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80"/>
      <c r="BC327" s="80"/>
    </row>
    <row r="328" spans="1:55">
      <c r="A328" s="79" t="s">
        <v>886</v>
      </c>
      <c r="B328" s="77"/>
      <c r="C328" s="77"/>
      <c r="D328" s="77"/>
      <c r="E328" s="77"/>
      <c r="F328" s="77"/>
      <c r="G328" s="77"/>
      <c r="H328" s="77"/>
      <c r="I328" s="80">
        <v>1</v>
      </c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80">
        <f t="shared" si="1"/>
        <v>1</v>
      </c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80"/>
      <c r="BC328" s="80"/>
    </row>
    <row r="329" spans="1:55">
      <c r="A329" s="79" t="s">
        <v>887</v>
      </c>
      <c r="B329" s="77"/>
      <c r="C329" s="77"/>
      <c r="D329" s="77"/>
      <c r="E329" s="77"/>
      <c r="F329" s="77"/>
      <c r="G329" s="77"/>
      <c r="H329" s="77"/>
      <c r="I329" s="80">
        <v>1</v>
      </c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80">
        <f t="shared" si="1"/>
        <v>1</v>
      </c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80"/>
      <c r="AZ329" s="77"/>
      <c r="BA329" s="77"/>
      <c r="BB329" s="80"/>
      <c r="BC329" s="80"/>
    </row>
    <row r="330" spans="1:55">
      <c r="A330" s="79" t="s">
        <v>888</v>
      </c>
      <c r="B330" s="77"/>
      <c r="C330" s="77"/>
      <c r="D330" s="77"/>
      <c r="E330" s="77"/>
      <c r="F330" s="77"/>
      <c r="G330" s="77"/>
      <c r="H330" s="77"/>
      <c r="I330" s="80">
        <v>1</v>
      </c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80">
        <f t="shared" si="1"/>
        <v>1</v>
      </c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80"/>
      <c r="BC330" s="80"/>
    </row>
    <row r="331" spans="1:55">
      <c r="A331" s="79" t="s">
        <v>889</v>
      </c>
      <c r="B331" s="77"/>
      <c r="C331" s="77"/>
      <c r="D331" s="77"/>
      <c r="E331" s="77"/>
      <c r="F331" s="77"/>
      <c r="G331" s="77"/>
      <c r="H331" s="77"/>
      <c r="I331" s="80">
        <v>1</v>
      </c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80">
        <f t="shared" si="1"/>
        <v>1</v>
      </c>
      <c r="AJ331" s="77"/>
      <c r="AK331" s="77"/>
      <c r="AL331" s="77"/>
      <c r="AM331" s="77"/>
      <c r="AN331" s="77"/>
      <c r="AO331" s="77"/>
      <c r="AP331" s="77"/>
      <c r="AQ331" s="77"/>
      <c r="AR331" s="77"/>
      <c r="AS331" s="80"/>
      <c r="AT331" s="77"/>
      <c r="AU331" s="77"/>
      <c r="AV331" s="77"/>
      <c r="AW331" s="77"/>
      <c r="AX331" s="77"/>
      <c r="AY331" s="77"/>
      <c r="AZ331" s="77"/>
      <c r="BA331" s="77"/>
      <c r="BB331" s="80"/>
      <c r="BC331" s="80"/>
    </row>
    <row r="332" spans="1:55">
      <c r="A332" s="79" t="s">
        <v>890</v>
      </c>
      <c r="B332" s="77"/>
      <c r="C332" s="77"/>
      <c r="D332" s="77"/>
      <c r="E332" s="77"/>
      <c r="F332" s="77"/>
      <c r="G332" s="77"/>
      <c r="H332" s="77"/>
      <c r="I332" s="80">
        <v>1</v>
      </c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80">
        <f t="shared" si="1"/>
        <v>1</v>
      </c>
      <c r="AJ332" s="77"/>
      <c r="AK332" s="77"/>
      <c r="AL332" s="77"/>
      <c r="AM332" s="77"/>
      <c r="AN332" s="77"/>
      <c r="AO332" s="77"/>
      <c r="AP332" s="77"/>
      <c r="AQ332" s="77"/>
      <c r="AR332" s="77"/>
      <c r="AS332" s="80"/>
      <c r="AT332" s="77"/>
      <c r="AU332" s="77"/>
      <c r="AV332" s="77"/>
      <c r="AW332" s="77"/>
      <c r="AX332" s="77"/>
      <c r="AY332" s="77"/>
      <c r="AZ332" s="77"/>
      <c r="BA332" s="77"/>
      <c r="BB332" s="80"/>
      <c r="BC332" s="80"/>
    </row>
    <row r="333" spans="1:55">
      <c r="A333" s="79" t="s">
        <v>891</v>
      </c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80">
        <v>1</v>
      </c>
      <c r="AG333" s="77"/>
      <c r="AH333" s="77"/>
      <c r="AI333" s="80">
        <f t="shared" si="1"/>
        <v>1</v>
      </c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80"/>
      <c r="AV333" s="77"/>
      <c r="AW333" s="77"/>
      <c r="AX333" s="77"/>
      <c r="AY333" s="77"/>
      <c r="AZ333" s="77"/>
      <c r="BA333" s="77"/>
      <c r="BB333" s="80"/>
      <c r="BC333" s="80"/>
    </row>
    <row r="334" spans="1:55">
      <c r="A334" s="79" t="s">
        <v>892</v>
      </c>
      <c r="B334" s="77"/>
      <c r="C334" s="77"/>
      <c r="D334" s="77"/>
      <c r="E334" s="77"/>
      <c r="F334" s="77"/>
      <c r="G334" s="77"/>
      <c r="H334" s="77"/>
      <c r="I334" s="80">
        <v>1</v>
      </c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80">
        <f t="shared" si="1"/>
        <v>1</v>
      </c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80"/>
      <c r="AV334" s="77"/>
      <c r="AW334" s="77"/>
      <c r="AX334" s="77"/>
      <c r="AY334" s="77"/>
      <c r="AZ334" s="77"/>
      <c r="BA334" s="77"/>
      <c r="BB334" s="80"/>
      <c r="BC334" s="80"/>
    </row>
    <row r="335" spans="1:55">
      <c r="A335" s="79" t="s">
        <v>893</v>
      </c>
      <c r="B335" s="77"/>
      <c r="C335" s="77"/>
      <c r="D335" s="77"/>
      <c r="E335" s="77"/>
      <c r="F335" s="77"/>
      <c r="G335" s="77"/>
      <c r="H335" s="77"/>
      <c r="I335" s="80">
        <v>1</v>
      </c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80">
        <f t="shared" si="1"/>
        <v>1</v>
      </c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80"/>
      <c r="BC335" s="80"/>
    </row>
    <row r="336" spans="1:55">
      <c r="A336" s="79" t="s">
        <v>894</v>
      </c>
      <c r="B336" s="77"/>
      <c r="C336" s="77"/>
      <c r="D336" s="77"/>
      <c r="E336" s="77"/>
      <c r="F336" s="77"/>
      <c r="G336" s="77"/>
      <c r="H336" s="77"/>
      <c r="I336" s="80">
        <v>1</v>
      </c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80">
        <f t="shared" si="1"/>
        <v>1</v>
      </c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80"/>
      <c r="BC336" s="80"/>
    </row>
    <row r="337" spans="1:55">
      <c r="A337" s="79" t="s">
        <v>895</v>
      </c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80">
        <v>1</v>
      </c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80">
        <f t="shared" si="1"/>
        <v>1</v>
      </c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80"/>
      <c r="BC337" s="80"/>
    </row>
    <row r="338" spans="1:55">
      <c r="A338" s="79" t="s">
        <v>896</v>
      </c>
      <c r="B338" s="77"/>
      <c r="C338" s="77"/>
      <c r="D338" s="77"/>
      <c r="E338" s="77"/>
      <c r="F338" s="77"/>
      <c r="G338" s="80">
        <v>1</v>
      </c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80">
        <f t="shared" si="1"/>
        <v>1</v>
      </c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80"/>
      <c r="BC338" s="80"/>
    </row>
    <row r="339" spans="1:55">
      <c r="A339" s="79" t="s">
        <v>897</v>
      </c>
      <c r="B339" s="77"/>
      <c r="C339" s="77"/>
      <c r="D339" s="77"/>
      <c r="E339" s="77"/>
      <c r="F339" s="77"/>
      <c r="G339" s="77"/>
      <c r="H339" s="77"/>
      <c r="I339" s="80">
        <v>1</v>
      </c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80">
        <f t="shared" si="1"/>
        <v>1</v>
      </c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80"/>
      <c r="BC339" s="80"/>
    </row>
    <row r="340" spans="1:55">
      <c r="A340" s="79" t="s">
        <v>898</v>
      </c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80">
        <v>1</v>
      </c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80">
        <f t="shared" si="1"/>
        <v>1</v>
      </c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80"/>
      <c r="BC340" s="80"/>
    </row>
    <row r="341" spans="1:55">
      <c r="A341" s="79" t="s">
        <v>899</v>
      </c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80">
        <v>1</v>
      </c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80">
        <f t="shared" si="1"/>
        <v>1</v>
      </c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80"/>
      <c r="BC341" s="80"/>
    </row>
    <row r="342" spans="1:55">
      <c r="A342" s="79" t="s">
        <v>900</v>
      </c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80">
        <v>1</v>
      </c>
      <c r="AG342" s="77"/>
      <c r="AH342" s="77"/>
      <c r="AI342" s="80">
        <f t="shared" si="1"/>
        <v>1</v>
      </c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80"/>
      <c r="BC342" s="80"/>
    </row>
    <row r="343" spans="1:55">
      <c r="A343" s="79" t="s">
        <v>616</v>
      </c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80">
        <v>1</v>
      </c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80">
        <f t="shared" si="1"/>
        <v>1</v>
      </c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80"/>
      <c r="BC343" s="80"/>
    </row>
    <row r="344" spans="1:55">
      <c r="A344" s="79" t="s">
        <v>901</v>
      </c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80">
        <v>1</v>
      </c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80">
        <f t="shared" si="1"/>
        <v>1</v>
      </c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80"/>
      <c r="BC344" s="80"/>
    </row>
    <row r="345" spans="1:55">
      <c r="A345" s="79" t="s">
        <v>902</v>
      </c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80">
        <v>1</v>
      </c>
      <c r="AG345" s="77"/>
      <c r="AH345" s="77"/>
      <c r="AI345" s="80">
        <f t="shared" si="1"/>
        <v>1</v>
      </c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80"/>
      <c r="BC345" s="80"/>
    </row>
    <row r="346" spans="1:55">
      <c r="A346" s="79" t="s">
        <v>903</v>
      </c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80">
        <v>1</v>
      </c>
      <c r="AG346" s="77"/>
      <c r="AH346" s="77"/>
      <c r="AI346" s="80">
        <f t="shared" si="1"/>
        <v>1</v>
      </c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80"/>
      <c r="BC346" s="80"/>
    </row>
    <row r="347" spans="1:55">
      <c r="A347" s="79" t="s">
        <v>904</v>
      </c>
      <c r="B347" s="77"/>
      <c r="C347" s="77"/>
      <c r="D347" s="77"/>
      <c r="E347" s="77"/>
      <c r="F347" s="77"/>
      <c r="G347" s="77"/>
      <c r="H347" s="77"/>
      <c r="I347" s="80">
        <v>1</v>
      </c>
      <c r="J347" s="80">
        <v>1</v>
      </c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80">
        <f t="shared" si="1"/>
        <v>2</v>
      </c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80"/>
      <c r="BC347" s="80"/>
    </row>
    <row r="348" spans="1:55">
      <c r="A348" s="79" t="s">
        <v>905</v>
      </c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80">
        <v>1</v>
      </c>
      <c r="AG348" s="77"/>
      <c r="AH348" s="77"/>
      <c r="AI348" s="80">
        <f t="shared" si="1"/>
        <v>1</v>
      </c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80"/>
      <c r="BC348" s="80"/>
    </row>
    <row r="349" spans="1:55">
      <c r="A349" s="79" t="s">
        <v>484</v>
      </c>
      <c r="B349" s="77"/>
      <c r="C349" s="77"/>
      <c r="D349" s="80">
        <v>1</v>
      </c>
      <c r="E349" s="77"/>
      <c r="F349" s="77"/>
      <c r="G349" s="77"/>
      <c r="H349" s="80">
        <v>1</v>
      </c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80">
        <v>1</v>
      </c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80">
        <f t="shared" si="1"/>
        <v>3</v>
      </c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80"/>
      <c r="BC349" s="80"/>
    </row>
    <row r="350" spans="1:55">
      <c r="A350" s="79" t="s">
        <v>485</v>
      </c>
      <c r="B350" s="77"/>
      <c r="C350" s="77"/>
      <c r="D350" s="80">
        <v>1</v>
      </c>
      <c r="E350" s="77"/>
      <c r="F350" s="77"/>
      <c r="G350" s="77"/>
      <c r="H350" s="80">
        <v>1</v>
      </c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80">
        <v>1</v>
      </c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80">
        <f t="shared" si="1"/>
        <v>3</v>
      </c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80"/>
      <c r="BC350" s="80"/>
    </row>
    <row r="351" spans="1:55">
      <c r="A351" s="79" t="s">
        <v>486</v>
      </c>
      <c r="B351" s="77"/>
      <c r="C351" s="77"/>
      <c r="D351" s="80">
        <v>1</v>
      </c>
      <c r="E351" s="77"/>
      <c r="F351" s="77"/>
      <c r="G351" s="77"/>
      <c r="H351" s="80">
        <v>1</v>
      </c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80">
        <v>1</v>
      </c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80">
        <f t="shared" si="1"/>
        <v>3</v>
      </c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80"/>
      <c r="BC351" s="80"/>
    </row>
    <row r="352" spans="1:55">
      <c r="A352" s="79" t="s">
        <v>487</v>
      </c>
      <c r="B352" s="77"/>
      <c r="C352" s="77"/>
      <c r="D352" s="80">
        <v>1</v>
      </c>
      <c r="E352" s="77"/>
      <c r="F352" s="77"/>
      <c r="G352" s="77"/>
      <c r="H352" s="80">
        <v>1</v>
      </c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80">
        <v>1</v>
      </c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80">
        <f t="shared" si="1"/>
        <v>3</v>
      </c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80"/>
      <c r="AZ352" s="77"/>
      <c r="BA352" s="77"/>
      <c r="BB352" s="80"/>
      <c r="BC352" s="80"/>
    </row>
    <row r="353" spans="1:55">
      <c r="A353" s="79" t="s">
        <v>488</v>
      </c>
      <c r="B353" s="77"/>
      <c r="C353" s="77"/>
      <c r="D353" s="80">
        <v>1</v>
      </c>
      <c r="E353" s="77"/>
      <c r="F353" s="77"/>
      <c r="G353" s="77"/>
      <c r="H353" s="80">
        <v>1</v>
      </c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80">
        <v>1</v>
      </c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80">
        <f t="shared" si="1"/>
        <v>3</v>
      </c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80"/>
      <c r="AZ353" s="77"/>
      <c r="BA353" s="77"/>
      <c r="BB353" s="80"/>
      <c r="BC353" s="80"/>
    </row>
    <row r="354" spans="1:55">
      <c r="A354" s="79" t="s">
        <v>906</v>
      </c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80">
        <v>1</v>
      </c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80">
        <v>1</v>
      </c>
      <c r="AF354" s="77"/>
      <c r="AG354" s="77"/>
      <c r="AH354" s="77"/>
      <c r="AI354" s="80">
        <f t="shared" si="1"/>
        <v>2</v>
      </c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80"/>
      <c r="AZ354" s="77"/>
      <c r="BA354" s="77"/>
      <c r="BB354" s="80"/>
      <c r="BC354" s="80"/>
    </row>
    <row r="355" spans="1:55">
      <c r="A355" s="79" t="s">
        <v>907</v>
      </c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80">
        <v>1</v>
      </c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80">
        <f t="shared" si="1"/>
        <v>1</v>
      </c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80"/>
      <c r="AZ355" s="77"/>
      <c r="BA355" s="77"/>
      <c r="BB355" s="80"/>
      <c r="BC355" s="80"/>
    </row>
    <row r="356" spans="1:55">
      <c r="A356" s="79" t="s">
        <v>494</v>
      </c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80">
        <v>1</v>
      </c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80">
        <f t="shared" si="1"/>
        <v>1</v>
      </c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80"/>
      <c r="AZ356" s="77"/>
      <c r="BA356" s="77"/>
      <c r="BB356" s="80"/>
      <c r="BC356" s="80"/>
    </row>
    <row r="357" spans="1:55">
      <c r="A357" s="79" t="s">
        <v>619</v>
      </c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80">
        <v>1</v>
      </c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80">
        <f t="shared" si="1"/>
        <v>1</v>
      </c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80"/>
      <c r="AZ357" s="77"/>
      <c r="BA357" s="77"/>
      <c r="BB357" s="80"/>
      <c r="BC357" s="80"/>
    </row>
    <row r="358" spans="1:55">
      <c r="A358" s="79" t="s">
        <v>496</v>
      </c>
      <c r="B358" s="77"/>
      <c r="C358" s="77"/>
      <c r="D358" s="80">
        <v>1</v>
      </c>
      <c r="E358" s="77"/>
      <c r="F358" s="77"/>
      <c r="G358" s="77"/>
      <c r="H358" s="80">
        <v>1</v>
      </c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80">
        <v>1</v>
      </c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80">
        <f t="shared" si="1"/>
        <v>3</v>
      </c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80"/>
      <c r="AZ358" s="77"/>
      <c r="BA358" s="77"/>
      <c r="BB358" s="80"/>
      <c r="BC358" s="80"/>
    </row>
    <row r="359" spans="1:55">
      <c r="A359" s="79" t="s">
        <v>908</v>
      </c>
      <c r="B359" s="77"/>
      <c r="C359" s="77"/>
      <c r="D359" s="77"/>
      <c r="E359" s="77"/>
      <c r="F359" s="77"/>
      <c r="G359" s="77"/>
      <c r="H359" s="77"/>
      <c r="I359" s="80">
        <v>1</v>
      </c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80">
        <f t="shared" si="1"/>
        <v>1</v>
      </c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80"/>
      <c r="AZ359" s="77"/>
      <c r="BA359" s="77"/>
      <c r="BB359" s="80"/>
      <c r="BC359" s="80"/>
    </row>
    <row r="360" spans="1:55">
      <c r="A360" s="79" t="s">
        <v>909</v>
      </c>
      <c r="B360" s="77"/>
      <c r="C360" s="77"/>
      <c r="D360" s="77"/>
      <c r="E360" s="77"/>
      <c r="F360" s="77"/>
      <c r="G360" s="77"/>
      <c r="H360" s="77"/>
      <c r="I360" s="80">
        <v>1</v>
      </c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80">
        <f t="shared" si="1"/>
        <v>1</v>
      </c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80"/>
      <c r="AZ360" s="77"/>
      <c r="BA360" s="77"/>
      <c r="BB360" s="80"/>
      <c r="BC360" s="80"/>
    </row>
    <row r="361" spans="1:55">
      <c r="A361" s="79" t="s">
        <v>910</v>
      </c>
      <c r="B361" s="77"/>
      <c r="C361" s="77"/>
      <c r="D361" s="77"/>
      <c r="E361" s="77"/>
      <c r="F361" s="77"/>
      <c r="G361" s="77"/>
      <c r="H361" s="77"/>
      <c r="I361" s="80">
        <v>1</v>
      </c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80">
        <f t="shared" si="1"/>
        <v>1</v>
      </c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80"/>
      <c r="AZ361" s="77"/>
      <c r="BA361" s="77"/>
      <c r="BB361" s="80"/>
      <c r="BC361" s="80"/>
    </row>
    <row r="362" spans="1:55">
      <c r="A362" s="79" t="s">
        <v>911</v>
      </c>
      <c r="B362" s="77"/>
      <c r="C362" s="77"/>
      <c r="D362" s="77"/>
      <c r="E362" s="77"/>
      <c r="F362" s="77"/>
      <c r="G362" s="77"/>
      <c r="H362" s="77"/>
      <c r="I362" s="80">
        <v>1</v>
      </c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80">
        <f t="shared" si="1"/>
        <v>1</v>
      </c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80"/>
      <c r="AZ362" s="77"/>
      <c r="BA362" s="77"/>
      <c r="BB362" s="80"/>
      <c r="BC362" s="80"/>
    </row>
    <row r="363" spans="1:55">
      <c r="A363" s="79" t="s">
        <v>912</v>
      </c>
      <c r="B363" s="77"/>
      <c r="C363" s="77"/>
      <c r="D363" s="77"/>
      <c r="E363" s="77"/>
      <c r="F363" s="77"/>
      <c r="G363" s="77"/>
      <c r="H363" s="77"/>
      <c r="I363" s="80">
        <v>1</v>
      </c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80">
        <f t="shared" si="1"/>
        <v>1</v>
      </c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80"/>
      <c r="AZ363" s="77"/>
      <c r="BA363" s="77"/>
      <c r="BB363" s="80"/>
      <c r="BC363" s="80"/>
    </row>
    <row r="364" spans="1:55">
      <c r="A364" s="79" t="s">
        <v>913</v>
      </c>
      <c r="B364" s="77"/>
      <c r="C364" s="77"/>
      <c r="D364" s="77"/>
      <c r="E364" s="77"/>
      <c r="F364" s="80">
        <v>1</v>
      </c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80">
        <f t="shared" si="1"/>
        <v>1</v>
      </c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80"/>
      <c r="AZ364" s="77"/>
      <c r="BA364" s="77"/>
      <c r="BB364" s="80"/>
      <c r="BC364" s="80"/>
    </row>
    <row r="365" spans="1:55">
      <c r="A365" s="79" t="s">
        <v>914</v>
      </c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80">
        <v>1</v>
      </c>
      <c r="Z365" s="77"/>
      <c r="AA365" s="77"/>
      <c r="AB365" s="77"/>
      <c r="AC365" s="77"/>
      <c r="AD365" s="77"/>
      <c r="AE365" s="77"/>
      <c r="AF365" s="77"/>
      <c r="AG365" s="77"/>
      <c r="AH365" s="77"/>
      <c r="AI365" s="80">
        <f t="shared" si="1"/>
        <v>1</v>
      </c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80"/>
      <c r="AZ365" s="77"/>
      <c r="BA365" s="77"/>
      <c r="BB365" s="80"/>
      <c r="BC365" s="80"/>
    </row>
    <row r="366" spans="1:55">
      <c r="A366" s="79" t="s">
        <v>500</v>
      </c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80">
        <v>1</v>
      </c>
      <c r="AC366" s="77"/>
      <c r="AD366" s="77"/>
      <c r="AE366" s="77"/>
      <c r="AF366" s="77"/>
      <c r="AG366" s="77"/>
      <c r="AH366" s="77"/>
      <c r="AI366" s="80">
        <f t="shared" si="1"/>
        <v>1</v>
      </c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80"/>
      <c r="BC366" s="80"/>
    </row>
    <row r="367" spans="1:55">
      <c r="A367" s="79" t="s">
        <v>915</v>
      </c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80">
        <v>1</v>
      </c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80">
        <v>1</v>
      </c>
      <c r="AH367" s="77"/>
      <c r="AI367" s="80">
        <f t="shared" si="1"/>
        <v>2</v>
      </c>
      <c r="AJ367" s="77"/>
      <c r="AK367" s="77"/>
      <c r="AL367" s="77"/>
      <c r="AM367" s="77"/>
      <c r="AN367" s="77"/>
      <c r="AO367" s="77"/>
      <c r="AP367" s="77"/>
      <c r="AQ367" s="77"/>
      <c r="AR367" s="80"/>
      <c r="AS367" s="77"/>
      <c r="AT367" s="77"/>
      <c r="AU367" s="77"/>
      <c r="AV367" s="77"/>
      <c r="AW367" s="77"/>
      <c r="AX367" s="77"/>
      <c r="AY367" s="77"/>
      <c r="AZ367" s="77"/>
      <c r="BA367" s="77"/>
      <c r="BB367" s="80"/>
      <c r="BC367" s="80"/>
    </row>
    <row r="368" spans="1:55">
      <c r="A368" s="79" t="s">
        <v>502</v>
      </c>
      <c r="B368" s="77"/>
      <c r="C368" s="77"/>
      <c r="D368" s="80">
        <v>1</v>
      </c>
      <c r="E368" s="77"/>
      <c r="F368" s="77"/>
      <c r="G368" s="77"/>
      <c r="H368" s="80">
        <v>1</v>
      </c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80">
        <v>1</v>
      </c>
      <c r="V368" s="77"/>
      <c r="W368" s="77"/>
      <c r="X368" s="77"/>
      <c r="Y368" s="77"/>
      <c r="Z368" s="77"/>
      <c r="AA368" s="77"/>
      <c r="AB368" s="77"/>
      <c r="AC368" s="77"/>
      <c r="AD368" s="77"/>
      <c r="AE368" s="80">
        <v>1</v>
      </c>
      <c r="AF368" s="77"/>
      <c r="AG368" s="80">
        <v>1</v>
      </c>
      <c r="AH368" s="77"/>
      <c r="AI368" s="80">
        <f t="shared" si="1"/>
        <v>5</v>
      </c>
      <c r="AJ368" s="77"/>
      <c r="AK368" s="77"/>
      <c r="AL368" s="77"/>
      <c r="AM368" s="77"/>
      <c r="AN368" s="77"/>
      <c r="AO368" s="77"/>
      <c r="AP368" s="77"/>
      <c r="AQ368" s="77"/>
      <c r="AR368" s="80"/>
      <c r="AS368" s="77"/>
      <c r="AT368" s="77"/>
      <c r="AU368" s="77"/>
      <c r="AV368" s="77"/>
      <c r="AW368" s="77"/>
      <c r="AX368" s="77"/>
      <c r="AY368" s="77"/>
      <c r="AZ368" s="77"/>
      <c r="BA368" s="77"/>
      <c r="BB368" s="80"/>
      <c r="BC368" s="80"/>
    </row>
    <row r="369" spans="1:55">
      <c r="A369" s="79" t="s">
        <v>503</v>
      </c>
      <c r="B369" s="77"/>
      <c r="C369" s="77"/>
      <c r="D369" s="77"/>
      <c r="E369" s="77"/>
      <c r="F369" s="77"/>
      <c r="G369" s="77"/>
      <c r="H369" s="77"/>
      <c r="I369" s="80">
        <v>1</v>
      </c>
      <c r="J369" s="77"/>
      <c r="K369" s="77"/>
      <c r="L369" s="77"/>
      <c r="M369" s="77"/>
      <c r="N369" s="77"/>
      <c r="O369" s="77"/>
      <c r="P369" s="77"/>
      <c r="Q369" s="77"/>
      <c r="R369" s="77"/>
      <c r="S369" s="80">
        <v>1</v>
      </c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80">
        <f t="shared" si="1"/>
        <v>2</v>
      </c>
      <c r="AJ369" s="77"/>
      <c r="AK369" s="77"/>
      <c r="AL369" s="77"/>
      <c r="AM369" s="77"/>
      <c r="AN369" s="77"/>
      <c r="AO369" s="77"/>
      <c r="AP369" s="77"/>
      <c r="AQ369" s="77"/>
      <c r="AR369" s="80"/>
      <c r="AS369" s="77"/>
      <c r="AT369" s="77"/>
      <c r="AU369" s="77"/>
      <c r="AV369" s="77"/>
      <c r="AW369" s="77"/>
      <c r="AX369" s="77"/>
      <c r="AY369" s="77"/>
      <c r="AZ369" s="77"/>
      <c r="BA369" s="77"/>
      <c r="BB369" s="80"/>
      <c r="BC369" s="80"/>
    </row>
    <row r="370" spans="1:55">
      <c r="A370" s="79" t="s">
        <v>916</v>
      </c>
      <c r="B370" s="77"/>
      <c r="C370" s="77"/>
      <c r="D370" s="77"/>
      <c r="E370" s="77"/>
      <c r="F370" s="77"/>
      <c r="G370" s="77"/>
      <c r="H370" s="77"/>
      <c r="I370" s="80">
        <v>1</v>
      </c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80">
        <f t="shared" si="1"/>
        <v>1</v>
      </c>
      <c r="AJ370" s="77"/>
      <c r="AK370" s="77"/>
      <c r="AL370" s="77"/>
      <c r="AM370" s="77"/>
      <c r="AN370" s="77"/>
      <c r="AO370" s="77"/>
      <c r="AP370" s="77"/>
      <c r="AQ370" s="77"/>
      <c r="AR370" s="80"/>
      <c r="AS370" s="77"/>
      <c r="AT370" s="77"/>
      <c r="AU370" s="77"/>
      <c r="AV370" s="77"/>
      <c r="AW370" s="77"/>
      <c r="AX370" s="77"/>
      <c r="AY370" s="77"/>
      <c r="AZ370" s="77"/>
      <c r="BA370" s="77"/>
      <c r="BB370" s="80"/>
      <c r="BC370" s="80"/>
    </row>
    <row r="371" spans="1:55">
      <c r="A371" s="79" t="s">
        <v>917</v>
      </c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80">
        <v>1</v>
      </c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80">
        <f t="shared" si="1"/>
        <v>1</v>
      </c>
      <c r="AJ371" s="77"/>
      <c r="AK371" s="77"/>
      <c r="AL371" s="77"/>
      <c r="AM371" s="77"/>
      <c r="AN371" s="77"/>
      <c r="AO371" s="77"/>
      <c r="AP371" s="77"/>
      <c r="AQ371" s="77"/>
      <c r="AR371" s="80"/>
      <c r="AS371" s="77"/>
      <c r="AT371" s="77"/>
      <c r="AU371" s="77"/>
      <c r="AV371" s="77"/>
      <c r="AW371" s="77"/>
      <c r="AX371" s="77"/>
      <c r="AY371" s="77"/>
      <c r="AZ371" s="77"/>
      <c r="BA371" s="77"/>
      <c r="BB371" s="80"/>
      <c r="BC371" s="80"/>
    </row>
    <row r="372" spans="1:55">
      <c r="A372" s="79" t="s">
        <v>918</v>
      </c>
      <c r="B372" s="77"/>
      <c r="C372" s="77"/>
      <c r="D372" s="77"/>
      <c r="E372" s="77"/>
      <c r="F372" s="77"/>
      <c r="G372" s="77"/>
      <c r="H372" s="77"/>
      <c r="I372" s="80">
        <v>1</v>
      </c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80">
        <f t="shared" si="1"/>
        <v>1</v>
      </c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80"/>
      <c r="BA372" s="77"/>
      <c r="BB372" s="80"/>
      <c r="BC372" s="80"/>
    </row>
    <row r="373" spans="1:55">
      <c r="A373" s="79" t="s">
        <v>919</v>
      </c>
      <c r="B373" s="77"/>
      <c r="C373" s="77"/>
      <c r="D373" s="77"/>
      <c r="E373" s="77"/>
      <c r="F373" s="80">
        <v>1</v>
      </c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80">
        <f t="shared" si="1"/>
        <v>1</v>
      </c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80"/>
      <c r="BC373" s="80"/>
    </row>
    <row r="374" spans="1:55">
      <c r="A374" s="79" t="s">
        <v>507</v>
      </c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80">
        <v>1</v>
      </c>
      <c r="AC374" s="77"/>
      <c r="AD374" s="77"/>
      <c r="AE374" s="77"/>
      <c r="AF374" s="77"/>
      <c r="AG374" s="77"/>
      <c r="AH374" s="77"/>
      <c r="AI374" s="80">
        <f t="shared" si="1"/>
        <v>1</v>
      </c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80"/>
      <c r="BC374" s="80"/>
    </row>
    <row r="375" spans="1:55">
      <c r="A375" s="79" t="s">
        <v>920</v>
      </c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80">
        <v>1</v>
      </c>
      <c r="AH375" s="77"/>
      <c r="AI375" s="80">
        <f t="shared" si="1"/>
        <v>1</v>
      </c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80"/>
      <c r="AU375" s="77"/>
      <c r="AV375" s="77"/>
      <c r="AW375" s="77"/>
      <c r="AX375" s="77"/>
      <c r="AY375" s="77"/>
      <c r="AZ375" s="77"/>
      <c r="BA375" s="77"/>
      <c r="BB375" s="80"/>
      <c r="BC375" s="80"/>
    </row>
    <row r="376" spans="1:55">
      <c r="A376" s="79" t="s">
        <v>921</v>
      </c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80">
        <v>1</v>
      </c>
      <c r="AH376" s="77"/>
      <c r="AI376" s="80">
        <f t="shared" si="1"/>
        <v>1</v>
      </c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80"/>
      <c r="AU376" s="77"/>
      <c r="AV376" s="77"/>
      <c r="AW376" s="77"/>
      <c r="AX376" s="77"/>
      <c r="AY376" s="77"/>
      <c r="AZ376" s="77"/>
      <c r="BA376" s="77"/>
      <c r="BB376" s="80"/>
      <c r="BC376" s="80"/>
    </row>
    <row r="377" spans="1:55">
      <c r="A377" s="79" t="s">
        <v>922</v>
      </c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80">
        <v>1</v>
      </c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80">
        <f t="shared" si="1"/>
        <v>1</v>
      </c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80"/>
      <c r="AU377" s="77"/>
      <c r="AV377" s="77"/>
      <c r="AW377" s="77"/>
      <c r="AX377" s="77"/>
      <c r="AY377" s="77"/>
      <c r="AZ377" s="77"/>
      <c r="BA377" s="77"/>
      <c r="BB377" s="80"/>
      <c r="BC377" s="80"/>
    </row>
    <row r="378" spans="1:55">
      <c r="A378" s="79" t="s">
        <v>923</v>
      </c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80">
        <v>1</v>
      </c>
      <c r="AA378" s="77"/>
      <c r="AB378" s="77"/>
      <c r="AC378" s="77"/>
      <c r="AD378" s="77"/>
      <c r="AE378" s="77"/>
      <c r="AF378" s="77"/>
      <c r="AG378" s="77"/>
      <c r="AH378" s="77"/>
      <c r="AI378" s="80">
        <f t="shared" si="1"/>
        <v>1</v>
      </c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80"/>
      <c r="AU378" s="77"/>
      <c r="AV378" s="77"/>
      <c r="AW378" s="77"/>
      <c r="AX378" s="77"/>
      <c r="AY378" s="77"/>
      <c r="AZ378" s="77"/>
      <c r="BA378" s="77"/>
      <c r="BB378" s="80"/>
      <c r="BC378" s="80"/>
    </row>
    <row r="379" spans="1:55">
      <c r="A379" s="79" t="s">
        <v>924</v>
      </c>
      <c r="B379" s="77"/>
      <c r="C379" s="77"/>
      <c r="D379" s="77"/>
      <c r="E379" s="77"/>
      <c r="F379" s="77"/>
      <c r="G379" s="77"/>
      <c r="H379" s="77"/>
      <c r="I379" s="80">
        <v>1</v>
      </c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80">
        <f t="shared" si="1"/>
        <v>1</v>
      </c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80"/>
      <c r="AU379" s="77"/>
      <c r="AV379" s="77"/>
      <c r="AW379" s="77"/>
      <c r="AX379" s="77"/>
      <c r="AY379" s="77"/>
      <c r="AZ379" s="77"/>
      <c r="BA379" s="77"/>
      <c r="BB379" s="80"/>
      <c r="BC379" s="80"/>
    </row>
    <row r="380" spans="1:55">
      <c r="A380" s="79" t="s">
        <v>925</v>
      </c>
      <c r="B380" s="77"/>
      <c r="C380" s="77"/>
      <c r="D380" s="77"/>
      <c r="E380" s="77"/>
      <c r="F380" s="77"/>
      <c r="G380" s="77"/>
      <c r="H380" s="77"/>
      <c r="I380" s="80">
        <v>1</v>
      </c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80">
        <f t="shared" si="1"/>
        <v>1</v>
      </c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80"/>
      <c r="AZ380" s="77"/>
      <c r="BA380" s="77"/>
      <c r="BB380" s="80"/>
      <c r="BC380" s="80"/>
    </row>
    <row r="381" spans="1:55">
      <c r="A381" s="79" t="s">
        <v>514</v>
      </c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80">
        <v>1</v>
      </c>
      <c r="M381" s="77"/>
      <c r="N381" s="77"/>
      <c r="O381" s="77"/>
      <c r="P381" s="77"/>
      <c r="Q381" s="80">
        <v>1</v>
      </c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80">
        <v>1</v>
      </c>
      <c r="AG381" s="80">
        <v>1</v>
      </c>
      <c r="AH381" s="77"/>
      <c r="AI381" s="80">
        <f t="shared" si="1"/>
        <v>4</v>
      </c>
      <c r="AJ381" s="77"/>
      <c r="AK381" s="77"/>
      <c r="AL381" s="77"/>
      <c r="AM381" s="77"/>
      <c r="AN381" s="80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80"/>
      <c r="BC381" s="80"/>
    </row>
    <row r="382" spans="1:55">
      <c r="A382" s="79" t="s">
        <v>926</v>
      </c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80">
        <v>1</v>
      </c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80">
        <f t="shared" si="1"/>
        <v>1</v>
      </c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80"/>
      <c r="BC382" s="80"/>
    </row>
    <row r="383" spans="1:55">
      <c r="A383" s="79" t="s">
        <v>927</v>
      </c>
      <c r="B383" s="77"/>
      <c r="C383" s="77"/>
      <c r="D383" s="77"/>
      <c r="E383" s="77"/>
      <c r="F383" s="77"/>
      <c r="G383" s="77"/>
      <c r="H383" s="77"/>
      <c r="I383" s="80">
        <v>1</v>
      </c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80">
        <f t="shared" si="1"/>
        <v>1</v>
      </c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80"/>
      <c r="BC383" s="80"/>
    </row>
    <row r="384" spans="1:55">
      <c r="A384" s="79" t="s">
        <v>928</v>
      </c>
      <c r="B384" s="77"/>
      <c r="C384" s="77"/>
      <c r="D384" s="77"/>
      <c r="E384" s="77"/>
      <c r="F384" s="77"/>
      <c r="G384" s="77"/>
      <c r="H384" s="77"/>
      <c r="I384" s="80">
        <v>1</v>
      </c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80">
        <f t="shared" si="1"/>
        <v>1</v>
      </c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80"/>
      <c r="BC384" s="80"/>
    </row>
    <row r="385" spans="1:55">
      <c r="A385" s="79" t="s">
        <v>929</v>
      </c>
      <c r="B385" s="77"/>
      <c r="C385" s="77"/>
      <c r="D385" s="77"/>
      <c r="E385" s="77"/>
      <c r="F385" s="77"/>
      <c r="G385" s="77"/>
      <c r="H385" s="77"/>
      <c r="I385" s="80">
        <v>1</v>
      </c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80">
        <f t="shared" si="1"/>
        <v>1</v>
      </c>
      <c r="AJ385" s="77"/>
      <c r="AK385" s="77"/>
      <c r="AL385" s="77"/>
      <c r="AM385" s="77"/>
      <c r="AN385" s="77"/>
      <c r="AO385" s="77"/>
      <c r="AP385" s="77"/>
      <c r="AQ385" s="77"/>
      <c r="AR385" s="80"/>
      <c r="AS385" s="77"/>
      <c r="AT385" s="77"/>
      <c r="AU385" s="77"/>
      <c r="AV385" s="77"/>
      <c r="AW385" s="77"/>
      <c r="AX385" s="77"/>
      <c r="AY385" s="77"/>
      <c r="AZ385" s="77"/>
      <c r="BA385" s="77"/>
      <c r="BB385" s="80"/>
      <c r="BC385" s="80"/>
    </row>
    <row r="386" spans="1:55">
      <c r="A386" s="79" t="s">
        <v>930</v>
      </c>
      <c r="B386" s="77"/>
      <c r="C386" s="77"/>
      <c r="D386" s="77"/>
      <c r="E386" s="77"/>
      <c r="F386" s="77"/>
      <c r="G386" s="77"/>
      <c r="H386" s="77"/>
      <c r="I386" s="80">
        <v>1</v>
      </c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80">
        <f t="shared" si="1"/>
        <v>1</v>
      </c>
      <c r="AJ386" s="77"/>
      <c r="AK386" s="77"/>
      <c r="AL386" s="77"/>
      <c r="AM386" s="77"/>
      <c r="AN386" s="77"/>
      <c r="AO386" s="77"/>
      <c r="AP386" s="77"/>
      <c r="AQ386" s="77"/>
      <c r="AR386" s="80"/>
      <c r="AS386" s="77"/>
      <c r="AT386" s="77"/>
      <c r="AU386" s="77"/>
      <c r="AV386" s="77"/>
      <c r="AW386" s="77"/>
      <c r="AX386" s="77"/>
      <c r="AY386" s="77"/>
      <c r="AZ386" s="77"/>
      <c r="BA386" s="77"/>
      <c r="BB386" s="80"/>
      <c r="BC386" s="80"/>
    </row>
    <row r="387" spans="1:55">
      <c r="A387" s="79" t="s">
        <v>931</v>
      </c>
      <c r="B387" s="77"/>
      <c r="C387" s="77"/>
      <c r="D387" s="77"/>
      <c r="E387" s="77"/>
      <c r="F387" s="77"/>
      <c r="G387" s="77"/>
      <c r="H387" s="77"/>
      <c r="I387" s="80">
        <v>1</v>
      </c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80">
        <f t="shared" si="1"/>
        <v>1</v>
      </c>
      <c r="AJ387" s="77"/>
      <c r="AK387" s="77"/>
      <c r="AL387" s="77"/>
      <c r="AM387" s="77"/>
      <c r="AN387" s="77"/>
      <c r="AO387" s="77"/>
      <c r="AP387" s="77"/>
      <c r="AQ387" s="77"/>
      <c r="AR387" s="80"/>
      <c r="AS387" s="77"/>
      <c r="AT387" s="77"/>
      <c r="AU387" s="77"/>
      <c r="AV387" s="77"/>
      <c r="AW387" s="77"/>
      <c r="AX387" s="77"/>
      <c r="AY387" s="77"/>
      <c r="AZ387" s="77"/>
      <c r="BA387" s="77"/>
      <c r="BB387" s="80"/>
      <c r="BC387" s="80"/>
    </row>
    <row r="388" spans="1:55">
      <c r="A388" s="79" t="s">
        <v>932</v>
      </c>
      <c r="B388" s="77"/>
      <c r="C388" s="77"/>
      <c r="D388" s="77"/>
      <c r="E388" s="77"/>
      <c r="F388" s="77"/>
      <c r="G388" s="77"/>
      <c r="H388" s="77"/>
      <c r="I388" s="80">
        <v>1</v>
      </c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80">
        <f t="shared" si="1"/>
        <v>1</v>
      </c>
      <c r="AJ388" s="77"/>
      <c r="AK388" s="77"/>
      <c r="AL388" s="77"/>
      <c r="AM388" s="77"/>
      <c r="AN388" s="77"/>
      <c r="AO388" s="77"/>
      <c r="AP388" s="77"/>
      <c r="AQ388" s="77"/>
      <c r="AR388" s="80"/>
      <c r="AS388" s="77"/>
      <c r="AT388" s="77"/>
      <c r="AU388" s="77"/>
      <c r="AV388" s="77"/>
      <c r="AW388" s="77"/>
      <c r="AX388" s="77"/>
      <c r="AY388" s="77"/>
      <c r="AZ388" s="77"/>
      <c r="BA388" s="77"/>
      <c r="BB388" s="80"/>
      <c r="BC388" s="80"/>
    </row>
    <row r="389" spans="1:55">
      <c r="A389" s="79" t="s">
        <v>933</v>
      </c>
      <c r="B389" s="77"/>
      <c r="C389" s="77"/>
      <c r="D389" s="77"/>
      <c r="E389" s="77"/>
      <c r="F389" s="77"/>
      <c r="G389" s="77"/>
      <c r="H389" s="77"/>
      <c r="I389" s="80">
        <v>1</v>
      </c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80">
        <f t="shared" si="1"/>
        <v>1</v>
      </c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80"/>
      <c r="BC389" s="80"/>
    </row>
    <row r="390" spans="1:55">
      <c r="A390" s="79" t="s">
        <v>934</v>
      </c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80">
        <v>1</v>
      </c>
      <c r="AG390" s="77"/>
      <c r="AH390" s="77"/>
      <c r="AI390" s="80">
        <f t="shared" si="1"/>
        <v>1</v>
      </c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80"/>
      <c r="BC390" s="80"/>
    </row>
    <row r="391" spans="1:55">
      <c r="A391" s="79" t="s">
        <v>935</v>
      </c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80">
        <v>1</v>
      </c>
      <c r="AG391" s="77"/>
      <c r="AH391" s="77"/>
      <c r="AI391" s="80">
        <f t="shared" si="1"/>
        <v>1</v>
      </c>
      <c r="AJ391" s="77"/>
      <c r="AK391" s="77"/>
      <c r="AL391" s="77"/>
      <c r="AM391" s="77"/>
      <c r="AN391" s="77"/>
      <c r="AO391" s="77"/>
      <c r="AP391" s="77"/>
      <c r="AQ391" s="80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80"/>
      <c r="BC391" s="80"/>
    </row>
    <row r="392" spans="1:55">
      <c r="A392" s="79" t="s">
        <v>936</v>
      </c>
      <c r="B392" s="77"/>
      <c r="C392" s="77"/>
      <c r="D392" s="77"/>
      <c r="E392" s="77"/>
      <c r="F392" s="80">
        <v>1</v>
      </c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80">
        <f t="shared" si="1"/>
        <v>1</v>
      </c>
      <c r="AJ392" s="77"/>
      <c r="AK392" s="77"/>
      <c r="AL392" s="77"/>
      <c r="AM392" s="77"/>
      <c r="AN392" s="77"/>
      <c r="AO392" s="77"/>
      <c r="AP392" s="77"/>
      <c r="AQ392" s="80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80"/>
      <c r="BC392" s="80"/>
    </row>
    <row r="393" spans="1:55">
      <c r="A393" s="79" t="s">
        <v>937</v>
      </c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80">
        <v>1</v>
      </c>
      <c r="AG393" s="77"/>
      <c r="AH393" s="77"/>
      <c r="AI393" s="80">
        <f t="shared" si="1"/>
        <v>1</v>
      </c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80"/>
      <c r="BC393" s="80"/>
    </row>
    <row r="394" spans="1:55">
      <c r="A394" s="79" t="s">
        <v>623</v>
      </c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80">
        <v>1</v>
      </c>
      <c r="O394" s="77"/>
      <c r="P394" s="77"/>
      <c r="Q394" s="77"/>
      <c r="R394" s="77"/>
      <c r="S394" s="77"/>
      <c r="T394" s="80">
        <v>1</v>
      </c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80">
        <f t="shared" si="1"/>
        <v>2</v>
      </c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80"/>
      <c r="BC394" s="80"/>
    </row>
    <row r="395" spans="1:55">
      <c r="A395" s="79" t="s">
        <v>938</v>
      </c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80">
        <v>1</v>
      </c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80">
        <f t="shared" si="1"/>
        <v>1</v>
      </c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80"/>
      <c r="BC395" s="80"/>
    </row>
    <row r="396" spans="1:55">
      <c r="A396" s="79" t="s">
        <v>939</v>
      </c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80">
        <v>1</v>
      </c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80">
        <f t="shared" si="1"/>
        <v>1</v>
      </c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80"/>
      <c r="BC396" s="80"/>
    </row>
    <row r="397" spans="1:55">
      <c r="A397" s="79" t="s">
        <v>940</v>
      </c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80">
        <v>1</v>
      </c>
      <c r="AF397" s="77"/>
      <c r="AG397" s="77"/>
      <c r="AH397" s="77"/>
      <c r="AI397" s="80">
        <f t="shared" si="1"/>
        <v>1</v>
      </c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80"/>
      <c r="BC397" s="80"/>
    </row>
    <row r="398" spans="1:55">
      <c r="A398" s="79" t="s">
        <v>941</v>
      </c>
      <c r="B398" s="77"/>
      <c r="C398" s="77"/>
      <c r="D398" s="77"/>
      <c r="E398" s="77"/>
      <c r="F398" s="77"/>
      <c r="G398" s="77"/>
      <c r="H398" s="77"/>
      <c r="I398" s="80">
        <v>1</v>
      </c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80">
        <f t="shared" si="1"/>
        <v>1</v>
      </c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80"/>
      <c r="BC398" s="80"/>
    </row>
    <row r="399" spans="1:55">
      <c r="A399" s="79" t="s">
        <v>624</v>
      </c>
      <c r="B399" s="77"/>
      <c r="C399" s="77"/>
      <c r="D399" s="77"/>
      <c r="E399" s="77"/>
      <c r="F399" s="77"/>
      <c r="G399" s="77"/>
      <c r="H399" s="77"/>
      <c r="I399" s="80">
        <v>1</v>
      </c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80">
        <v>1</v>
      </c>
      <c r="AG399" s="77"/>
      <c r="AH399" s="77"/>
      <c r="AI399" s="80">
        <f t="shared" si="1"/>
        <v>2</v>
      </c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80"/>
      <c r="BC399" s="80"/>
    </row>
    <row r="400" spans="1:55">
      <c r="A400" s="79" t="s">
        <v>942</v>
      </c>
      <c r="B400" s="77"/>
      <c r="C400" s="77"/>
      <c r="D400" s="77"/>
      <c r="E400" s="77"/>
      <c r="F400" s="77"/>
      <c r="G400" s="77"/>
      <c r="H400" s="77"/>
      <c r="I400" s="80">
        <v>1</v>
      </c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80">
        <f t="shared" si="1"/>
        <v>1</v>
      </c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80"/>
      <c r="BC400" s="80"/>
    </row>
    <row r="401" spans="1:55">
      <c r="A401" s="79" t="s">
        <v>522</v>
      </c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80">
        <v>1</v>
      </c>
      <c r="M401" s="77"/>
      <c r="N401" s="77"/>
      <c r="O401" s="77"/>
      <c r="P401" s="77"/>
      <c r="Q401" s="80">
        <v>1</v>
      </c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80">
        <f t="shared" si="1"/>
        <v>2</v>
      </c>
      <c r="AJ401" s="77"/>
      <c r="AK401" s="77"/>
      <c r="AL401" s="77"/>
      <c r="AM401" s="77"/>
      <c r="AN401" s="77"/>
      <c r="AO401" s="80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80"/>
      <c r="BC401" s="80"/>
    </row>
    <row r="402" spans="1:55">
      <c r="A402" s="79" t="s">
        <v>943</v>
      </c>
      <c r="B402" s="77"/>
      <c r="C402" s="77"/>
      <c r="D402" s="77"/>
      <c r="E402" s="77"/>
      <c r="F402" s="77"/>
      <c r="G402" s="77"/>
      <c r="H402" s="77"/>
      <c r="I402" s="80">
        <v>1</v>
      </c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80">
        <f t="shared" si="1"/>
        <v>1</v>
      </c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80"/>
      <c r="BC402" s="80"/>
    </row>
    <row r="403" spans="1:55">
      <c r="A403" s="79" t="s">
        <v>944</v>
      </c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80">
        <v>1</v>
      </c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80">
        <f t="shared" si="1"/>
        <v>1</v>
      </c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80"/>
      <c r="BC403" s="80"/>
    </row>
    <row r="404" spans="1:55">
      <c r="A404" s="79" t="s">
        <v>945</v>
      </c>
      <c r="B404" s="77"/>
      <c r="C404" s="77"/>
      <c r="D404" s="77"/>
      <c r="E404" s="77"/>
      <c r="F404" s="77"/>
      <c r="G404" s="77"/>
      <c r="H404" s="77"/>
      <c r="I404" s="80">
        <v>1</v>
      </c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80">
        <v>1</v>
      </c>
      <c r="Z404" s="77"/>
      <c r="AA404" s="77"/>
      <c r="AB404" s="77"/>
      <c r="AC404" s="77"/>
      <c r="AD404" s="77"/>
      <c r="AE404" s="77"/>
      <c r="AF404" s="77"/>
      <c r="AG404" s="77"/>
      <c r="AH404" s="77"/>
      <c r="AI404" s="80">
        <f t="shared" si="1"/>
        <v>2</v>
      </c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80"/>
      <c r="BC404" s="80"/>
    </row>
    <row r="405" spans="1:55">
      <c r="A405" s="79" t="s">
        <v>946</v>
      </c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80">
        <v>1</v>
      </c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80">
        <f t="shared" si="1"/>
        <v>1</v>
      </c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80"/>
      <c r="BC405" s="80"/>
    </row>
    <row r="406" spans="1:55">
      <c r="A406" s="79" t="s">
        <v>947</v>
      </c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80">
        <v>1</v>
      </c>
      <c r="Z406" s="77"/>
      <c r="AA406" s="77"/>
      <c r="AB406" s="77"/>
      <c r="AC406" s="77"/>
      <c r="AD406" s="77"/>
      <c r="AE406" s="77"/>
      <c r="AF406" s="77"/>
      <c r="AG406" s="77"/>
      <c r="AH406" s="77"/>
      <c r="AI406" s="80">
        <f t="shared" si="1"/>
        <v>1</v>
      </c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80"/>
      <c r="BC406" s="80"/>
    </row>
    <row r="407" spans="1:55">
      <c r="A407" s="79" t="s">
        <v>948</v>
      </c>
      <c r="B407" s="77"/>
      <c r="C407" s="77"/>
      <c r="D407" s="77"/>
      <c r="E407" s="77"/>
      <c r="F407" s="77"/>
      <c r="G407" s="77"/>
      <c r="H407" s="77"/>
      <c r="I407" s="80">
        <v>1</v>
      </c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80">
        <f t="shared" si="1"/>
        <v>1</v>
      </c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80"/>
      <c r="BC407" s="80"/>
    </row>
    <row r="408" spans="1:55">
      <c r="A408" s="79" t="s">
        <v>949</v>
      </c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80">
        <v>1</v>
      </c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80">
        <f t="shared" si="1"/>
        <v>1</v>
      </c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80"/>
      <c r="BC408" s="80"/>
    </row>
    <row r="409" spans="1:55">
      <c r="A409" s="79" t="s">
        <v>950</v>
      </c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80">
        <v>1</v>
      </c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80">
        <f t="shared" si="1"/>
        <v>1</v>
      </c>
      <c r="AJ409" s="77"/>
      <c r="AK409" s="77"/>
      <c r="AL409" s="77"/>
      <c r="AM409" s="77"/>
      <c r="AN409" s="77"/>
      <c r="AO409" s="80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80"/>
      <c r="BC409" s="80"/>
    </row>
    <row r="410" spans="1:55">
      <c r="A410" s="79" t="s">
        <v>951</v>
      </c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80">
        <v>1</v>
      </c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80">
        <f t="shared" si="1"/>
        <v>1</v>
      </c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80"/>
      <c r="BC410" s="80"/>
    </row>
    <row r="411" spans="1:55">
      <c r="A411" s="79" t="s">
        <v>952</v>
      </c>
      <c r="B411" s="77"/>
      <c r="C411" s="77"/>
      <c r="D411" s="77"/>
      <c r="E411" s="77"/>
      <c r="F411" s="77"/>
      <c r="G411" s="77"/>
      <c r="H411" s="77"/>
      <c r="I411" s="80">
        <v>1</v>
      </c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80">
        <f t="shared" si="1"/>
        <v>1</v>
      </c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80"/>
      <c r="BC411" s="80"/>
    </row>
    <row r="412" spans="1:55">
      <c r="A412" s="79" t="s">
        <v>953</v>
      </c>
      <c r="B412" s="77"/>
      <c r="C412" s="77"/>
      <c r="D412" s="77"/>
      <c r="E412" s="77"/>
      <c r="F412" s="77"/>
      <c r="G412" s="77"/>
      <c r="H412" s="77"/>
      <c r="I412" s="80">
        <v>1</v>
      </c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80">
        <f t="shared" si="1"/>
        <v>1</v>
      </c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80"/>
      <c r="BC412" s="80"/>
    </row>
    <row r="413" spans="1:55">
      <c r="A413" s="79" t="s">
        <v>954</v>
      </c>
      <c r="B413" s="77"/>
      <c r="C413" s="77"/>
      <c r="D413" s="77"/>
      <c r="E413" s="77"/>
      <c r="F413" s="77"/>
      <c r="G413" s="77"/>
      <c r="H413" s="77"/>
      <c r="I413" s="80">
        <v>1</v>
      </c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80">
        <f t="shared" si="1"/>
        <v>1</v>
      </c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80"/>
      <c r="BC413" s="80"/>
    </row>
    <row r="414" spans="1:55">
      <c r="A414" s="79" t="s">
        <v>955</v>
      </c>
      <c r="B414" s="77"/>
      <c r="C414" s="77"/>
      <c r="D414" s="77"/>
      <c r="E414" s="77"/>
      <c r="F414" s="77"/>
      <c r="G414" s="77"/>
      <c r="H414" s="77"/>
      <c r="I414" s="80">
        <v>1</v>
      </c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80">
        <f t="shared" si="1"/>
        <v>1</v>
      </c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80"/>
      <c r="BC414" s="80"/>
    </row>
    <row r="415" spans="1:55">
      <c r="A415" s="79" t="s">
        <v>956</v>
      </c>
      <c r="B415" s="77"/>
      <c r="C415" s="77"/>
      <c r="D415" s="77"/>
      <c r="E415" s="77"/>
      <c r="F415" s="77"/>
      <c r="G415" s="77"/>
      <c r="H415" s="77"/>
      <c r="I415" s="80">
        <v>1</v>
      </c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80">
        <f t="shared" si="1"/>
        <v>1</v>
      </c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80"/>
      <c r="BC415" s="80"/>
    </row>
    <row r="416" spans="1:55">
      <c r="A416" s="79" t="s">
        <v>957</v>
      </c>
      <c r="B416" s="77"/>
      <c r="C416" s="77"/>
      <c r="D416" s="77"/>
      <c r="E416" s="77"/>
      <c r="F416" s="77"/>
      <c r="G416" s="77"/>
      <c r="H416" s="77"/>
      <c r="I416" s="80">
        <v>1</v>
      </c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80">
        <f t="shared" si="1"/>
        <v>1</v>
      </c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80"/>
      <c r="AZ416" s="77"/>
      <c r="BA416" s="77"/>
      <c r="BB416" s="80"/>
      <c r="BC416" s="80"/>
    </row>
    <row r="417" spans="1:55">
      <c r="A417" s="79" t="s">
        <v>958</v>
      </c>
      <c r="B417" s="77"/>
      <c r="C417" s="77"/>
      <c r="D417" s="77"/>
      <c r="E417" s="77"/>
      <c r="F417" s="77"/>
      <c r="G417" s="77"/>
      <c r="H417" s="77"/>
      <c r="I417" s="80">
        <v>1</v>
      </c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80">
        <f t="shared" si="1"/>
        <v>1</v>
      </c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80"/>
      <c r="BC417" s="80"/>
    </row>
    <row r="418" spans="1:55">
      <c r="A418" s="77" t="s">
        <v>959</v>
      </c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80">
        <v>1</v>
      </c>
      <c r="AG418" s="77"/>
      <c r="AH418" s="77"/>
      <c r="AI418" s="80">
        <f t="shared" si="1"/>
        <v>1</v>
      </c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80"/>
      <c r="BC418" s="80"/>
    </row>
    <row r="419" spans="1:55">
      <c r="A419" s="79" t="s">
        <v>533</v>
      </c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80">
        <v>1</v>
      </c>
      <c r="AC419" s="77"/>
      <c r="AD419" s="77"/>
      <c r="AE419" s="77"/>
      <c r="AF419" s="77"/>
      <c r="AG419" s="77"/>
      <c r="AH419" s="77"/>
      <c r="AI419" s="80">
        <f t="shared" si="1"/>
        <v>1</v>
      </c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80"/>
      <c r="BC419" s="80"/>
    </row>
    <row r="420" spans="1:55">
      <c r="A420" s="79" t="s">
        <v>960</v>
      </c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80">
        <v>1</v>
      </c>
      <c r="AD420" s="77"/>
      <c r="AE420" s="77"/>
      <c r="AF420" s="77"/>
      <c r="AG420" s="77"/>
      <c r="AH420" s="77"/>
      <c r="AI420" s="80">
        <f t="shared" si="1"/>
        <v>1</v>
      </c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80"/>
      <c r="BC420" s="80"/>
    </row>
    <row r="421" spans="1:55">
      <c r="A421" s="79" t="s">
        <v>961</v>
      </c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80">
        <v>1</v>
      </c>
      <c r="AF421" s="77"/>
      <c r="AG421" s="77"/>
      <c r="AH421" s="77"/>
      <c r="AI421" s="80">
        <f t="shared" si="1"/>
        <v>1</v>
      </c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80"/>
      <c r="AU421" s="77"/>
      <c r="AV421" s="77"/>
      <c r="AW421" s="77"/>
      <c r="AX421" s="77"/>
      <c r="AY421" s="77"/>
      <c r="AZ421" s="77"/>
      <c r="BA421" s="77"/>
      <c r="BB421" s="80"/>
      <c r="BC421" s="80"/>
    </row>
    <row r="422" spans="1:55">
      <c r="A422" s="79" t="s">
        <v>962</v>
      </c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80">
        <v>1</v>
      </c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80">
        <f t="shared" si="1"/>
        <v>1</v>
      </c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80"/>
      <c r="BC422" s="80"/>
    </row>
    <row r="423" spans="1:55">
      <c r="A423" s="79" t="s">
        <v>963</v>
      </c>
      <c r="B423" s="77"/>
      <c r="C423" s="77"/>
      <c r="D423" s="77"/>
      <c r="E423" s="77"/>
      <c r="F423" s="77"/>
      <c r="G423" s="77"/>
      <c r="H423" s="77"/>
      <c r="I423" s="80">
        <v>1</v>
      </c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80">
        <f t="shared" si="1"/>
        <v>1</v>
      </c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80"/>
      <c r="BC423" s="80"/>
    </row>
    <row r="424" spans="1:55">
      <c r="A424" s="79" t="s">
        <v>964</v>
      </c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80">
        <v>1</v>
      </c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80">
        <f t="shared" si="1"/>
        <v>1</v>
      </c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80"/>
      <c r="BC424" s="80"/>
    </row>
    <row r="425" spans="1:55">
      <c r="A425" s="79" t="s">
        <v>965</v>
      </c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80">
        <v>1</v>
      </c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80">
        <f t="shared" si="1"/>
        <v>1</v>
      </c>
      <c r="AJ425" s="77"/>
      <c r="AK425" s="77"/>
      <c r="AL425" s="77"/>
      <c r="AM425" s="80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80"/>
      <c r="BC425" s="80"/>
    </row>
    <row r="426" spans="1:55">
      <c r="A426" s="79" t="s">
        <v>966</v>
      </c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80">
        <v>1</v>
      </c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80">
        <f t="shared" si="1"/>
        <v>1</v>
      </c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80"/>
      <c r="BC426" s="80"/>
    </row>
    <row r="427" spans="1:55">
      <c r="A427" s="79" t="s">
        <v>967</v>
      </c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80">
        <v>1</v>
      </c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80">
        <f t="shared" si="1"/>
        <v>1</v>
      </c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80"/>
      <c r="AX427" s="77"/>
      <c r="AY427" s="77"/>
      <c r="AZ427" s="77"/>
      <c r="BA427" s="77"/>
      <c r="BB427" s="80"/>
      <c r="BC427" s="80"/>
    </row>
    <row r="428" spans="1:55">
      <c r="A428" s="79" t="s">
        <v>968</v>
      </c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80">
        <v>1</v>
      </c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80">
        <f t="shared" si="1"/>
        <v>1</v>
      </c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80"/>
      <c r="BC428" s="80"/>
    </row>
    <row r="429" spans="1:55">
      <c r="A429" s="79" t="s">
        <v>969</v>
      </c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80">
        <v>1</v>
      </c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80">
        <f t="shared" si="1"/>
        <v>1</v>
      </c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80"/>
      <c r="BC429" s="80"/>
    </row>
    <row r="430" spans="1:55">
      <c r="A430" s="79" t="s">
        <v>970</v>
      </c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80">
        <v>1</v>
      </c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80">
        <f t="shared" si="1"/>
        <v>1</v>
      </c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80"/>
      <c r="BC430" s="80"/>
    </row>
    <row r="431" spans="1:55">
      <c r="A431" s="79" t="s">
        <v>971</v>
      </c>
      <c r="B431" s="77"/>
      <c r="C431" s="77"/>
      <c r="D431" s="77"/>
      <c r="E431" s="77"/>
      <c r="F431" s="77"/>
      <c r="G431" s="77"/>
      <c r="H431" s="77"/>
      <c r="I431" s="80">
        <v>1</v>
      </c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80">
        <f t="shared" si="1"/>
        <v>1</v>
      </c>
      <c r="AJ431" s="80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80"/>
      <c r="BC431" s="80"/>
    </row>
    <row r="432" spans="1:55">
      <c r="A432" s="79" t="s">
        <v>972</v>
      </c>
      <c r="B432" s="77"/>
      <c r="C432" s="77"/>
      <c r="D432" s="77"/>
      <c r="E432" s="77"/>
      <c r="F432" s="77"/>
      <c r="G432" s="77"/>
      <c r="H432" s="77"/>
      <c r="I432" s="80">
        <v>1</v>
      </c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80">
        <f t="shared" si="1"/>
        <v>1</v>
      </c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80"/>
      <c r="BA432" s="77"/>
      <c r="BB432" s="80"/>
      <c r="BC432" s="80"/>
    </row>
    <row r="433" spans="1:55">
      <c r="A433" s="79" t="s">
        <v>973</v>
      </c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80">
        <v>1</v>
      </c>
      <c r="AD433" s="77"/>
      <c r="AE433" s="77"/>
      <c r="AF433" s="77"/>
      <c r="AG433" s="77"/>
      <c r="AH433" s="77"/>
      <c r="AI433" s="80">
        <f t="shared" si="1"/>
        <v>1</v>
      </c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80"/>
      <c r="BC433" s="80"/>
    </row>
    <row r="434" spans="1:55">
      <c r="A434" s="79" t="s">
        <v>974</v>
      </c>
      <c r="B434" s="77"/>
      <c r="C434" s="77"/>
      <c r="D434" s="77"/>
      <c r="E434" s="80">
        <v>1</v>
      </c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80">
        <f t="shared" si="1"/>
        <v>1</v>
      </c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80"/>
      <c r="BC434" s="80"/>
    </row>
    <row r="435" spans="1:55">
      <c r="A435" s="79" t="s">
        <v>542</v>
      </c>
      <c r="B435" s="77"/>
      <c r="C435" s="77"/>
      <c r="D435" s="77"/>
      <c r="E435" s="80">
        <v>1</v>
      </c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80">
        <f t="shared" si="1"/>
        <v>1</v>
      </c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80"/>
      <c r="BC435" s="80"/>
    </row>
    <row r="436" spans="1:55">
      <c r="A436" s="79" t="s">
        <v>975</v>
      </c>
      <c r="B436" s="77"/>
      <c r="C436" s="77"/>
      <c r="D436" s="77"/>
      <c r="E436" s="77"/>
      <c r="F436" s="77"/>
      <c r="G436" s="77"/>
      <c r="H436" s="77"/>
      <c r="I436" s="80">
        <v>1</v>
      </c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80">
        <v>1</v>
      </c>
      <c r="Z436" s="77"/>
      <c r="AA436" s="77"/>
      <c r="AB436" s="77"/>
      <c r="AC436" s="77"/>
      <c r="AD436" s="77"/>
      <c r="AE436" s="77"/>
      <c r="AF436" s="77"/>
      <c r="AG436" s="77"/>
      <c r="AH436" s="77"/>
      <c r="AI436" s="80">
        <f t="shared" si="1"/>
        <v>2</v>
      </c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80"/>
      <c r="AW436" s="77"/>
      <c r="AX436" s="77"/>
      <c r="AY436" s="77"/>
      <c r="AZ436" s="77"/>
      <c r="BA436" s="77"/>
      <c r="BB436" s="80"/>
      <c r="BC436" s="80"/>
    </row>
    <row r="437" spans="1:55">
      <c r="A437" s="79" t="s">
        <v>976</v>
      </c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80">
        <v>1</v>
      </c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80">
        <f t="shared" si="1"/>
        <v>1</v>
      </c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80"/>
      <c r="AW437" s="77"/>
      <c r="AX437" s="77"/>
      <c r="AY437" s="77"/>
      <c r="AZ437" s="77"/>
      <c r="BA437" s="77"/>
      <c r="BB437" s="80"/>
      <c r="BC437" s="80"/>
    </row>
    <row r="438" spans="1:55">
      <c r="A438" s="79" t="s">
        <v>548</v>
      </c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80">
        <v>1</v>
      </c>
      <c r="O438" s="77"/>
      <c r="P438" s="77"/>
      <c r="Q438" s="77"/>
      <c r="R438" s="80">
        <v>1</v>
      </c>
      <c r="S438" s="77"/>
      <c r="T438" s="80">
        <v>1</v>
      </c>
      <c r="U438" s="77"/>
      <c r="V438" s="80">
        <v>1</v>
      </c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80">
        <f t="shared" si="1"/>
        <v>4</v>
      </c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80"/>
      <c r="AW438" s="77"/>
      <c r="AX438" s="77"/>
      <c r="AY438" s="77"/>
      <c r="AZ438" s="77"/>
      <c r="BA438" s="77"/>
      <c r="BB438" s="80"/>
      <c r="BC438" s="80"/>
    </row>
    <row r="439" spans="1:55">
      <c r="A439" s="79" t="s">
        <v>549</v>
      </c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80">
        <v>1</v>
      </c>
      <c r="P439" s="77"/>
      <c r="Q439" s="77"/>
      <c r="R439" s="77"/>
      <c r="S439" s="77"/>
      <c r="T439" s="77"/>
      <c r="U439" s="77"/>
      <c r="V439" s="80">
        <v>1</v>
      </c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80">
        <f t="shared" si="1"/>
        <v>2</v>
      </c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80"/>
      <c r="AW439" s="77"/>
      <c r="AX439" s="77"/>
      <c r="AY439" s="77"/>
      <c r="AZ439" s="77"/>
      <c r="BA439" s="77"/>
      <c r="BB439" s="80"/>
      <c r="BC439" s="80"/>
    </row>
    <row r="440" spans="1:55">
      <c r="A440" s="79" t="s">
        <v>550</v>
      </c>
      <c r="B440" s="77"/>
      <c r="C440" s="77"/>
      <c r="D440" s="77"/>
      <c r="E440" s="77"/>
      <c r="F440" s="77"/>
      <c r="G440" s="77"/>
      <c r="H440" s="77"/>
      <c r="I440" s="80">
        <v>1</v>
      </c>
      <c r="J440" s="77"/>
      <c r="K440" s="77"/>
      <c r="L440" s="80">
        <v>1</v>
      </c>
      <c r="M440" s="77"/>
      <c r="N440" s="77"/>
      <c r="O440" s="77"/>
      <c r="P440" s="77"/>
      <c r="Q440" s="80">
        <v>1</v>
      </c>
      <c r="R440" s="80">
        <v>1</v>
      </c>
      <c r="S440" s="77"/>
      <c r="T440" s="77"/>
      <c r="U440" s="77"/>
      <c r="V440" s="80">
        <v>1</v>
      </c>
      <c r="W440" s="77"/>
      <c r="X440" s="80">
        <v>1</v>
      </c>
      <c r="Y440" s="80">
        <v>1</v>
      </c>
      <c r="Z440" s="77"/>
      <c r="AA440" s="80">
        <v>1</v>
      </c>
      <c r="AB440" s="77"/>
      <c r="AC440" s="80">
        <v>1</v>
      </c>
      <c r="AD440" s="77"/>
      <c r="AE440" s="77"/>
      <c r="AF440" s="77"/>
      <c r="AG440" s="80">
        <v>1</v>
      </c>
      <c r="AH440" s="80">
        <v>1</v>
      </c>
      <c r="AI440" s="80">
        <f t="shared" si="1"/>
        <v>11</v>
      </c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80"/>
      <c r="BC440" s="80"/>
    </row>
    <row r="441" spans="1:55">
      <c r="A441" s="79" t="s">
        <v>551</v>
      </c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80">
        <v>1</v>
      </c>
      <c r="P441" s="77"/>
      <c r="Q441" s="77"/>
      <c r="R441" s="77"/>
      <c r="S441" s="77"/>
      <c r="T441" s="77"/>
      <c r="U441" s="77"/>
      <c r="V441" s="80">
        <v>1</v>
      </c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80">
        <f t="shared" si="1"/>
        <v>2</v>
      </c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80"/>
      <c r="AW441" s="77"/>
      <c r="AX441" s="77"/>
      <c r="AY441" s="77"/>
      <c r="AZ441" s="77"/>
      <c r="BA441" s="77"/>
      <c r="BB441" s="80"/>
      <c r="BC441" s="80"/>
    </row>
    <row r="442" spans="1:55">
      <c r="A442" s="79" t="s">
        <v>552</v>
      </c>
      <c r="B442" s="77"/>
      <c r="C442" s="80">
        <v>1</v>
      </c>
      <c r="D442" s="77"/>
      <c r="E442" s="77"/>
      <c r="F442" s="77"/>
      <c r="G442" s="77"/>
      <c r="H442" s="77"/>
      <c r="I442" s="77"/>
      <c r="J442" s="77"/>
      <c r="K442" s="77"/>
      <c r="L442" s="80">
        <v>1</v>
      </c>
      <c r="M442" s="77"/>
      <c r="N442" s="77"/>
      <c r="O442" s="80">
        <v>1</v>
      </c>
      <c r="P442" s="77"/>
      <c r="Q442" s="80">
        <v>1</v>
      </c>
      <c r="R442" s="77"/>
      <c r="S442" s="77"/>
      <c r="T442" s="77"/>
      <c r="U442" s="77"/>
      <c r="V442" s="80">
        <v>1</v>
      </c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80">
        <f t="shared" si="1"/>
        <v>5</v>
      </c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80"/>
      <c r="AW442" s="77"/>
      <c r="AX442" s="77"/>
      <c r="AY442" s="77"/>
      <c r="AZ442" s="77"/>
      <c r="BA442" s="77"/>
      <c r="BB442" s="80"/>
      <c r="BC442" s="80"/>
    </row>
    <row r="443" spans="1:55">
      <c r="A443" s="79" t="s">
        <v>553</v>
      </c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80">
        <v>1</v>
      </c>
      <c r="P443" s="77"/>
      <c r="Q443" s="77"/>
      <c r="R443" s="80">
        <v>1</v>
      </c>
      <c r="S443" s="77"/>
      <c r="T443" s="77"/>
      <c r="U443" s="77"/>
      <c r="V443" s="77"/>
      <c r="W443" s="77"/>
      <c r="X443" s="77"/>
      <c r="Y443" s="77"/>
      <c r="Z443" s="77"/>
      <c r="AA443" s="77"/>
      <c r="AB443" s="80">
        <v>1</v>
      </c>
      <c r="AC443" s="77"/>
      <c r="AD443" s="77"/>
      <c r="AE443" s="77"/>
      <c r="AF443" s="77"/>
      <c r="AG443" s="77"/>
      <c r="AH443" s="77"/>
      <c r="AI443" s="80">
        <f t="shared" si="1"/>
        <v>3</v>
      </c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80"/>
      <c r="AX443" s="77"/>
      <c r="AY443" s="77"/>
      <c r="AZ443" s="77"/>
      <c r="BA443" s="77"/>
      <c r="BB443" s="80"/>
      <c r="BC443" s="80"/>
    </row>
    <row r="444" spans="1:55">
      <c r="A444" s="79" t="s">
        <v>977</v>
      </c>
      <c r="B444" s="77"/>
      <c r="C444" s="80">
        <v>1</v>
      </c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80">
        <v>1</v>
      </c>
      <c r="P444" s="77"/>
      <c r="Q444" s="77"/>
      <c r="R444" s="77"/>
      <c r="S444" s="77"/>
      <c r="T444" s="77"/>
      <c r="U444" s="77"/>
      <c r="V444" s="80">
        <v>1</v>
      </c>
      <c r="W444" s="77"/>
      <c r="X444" s="77"/>
      <c r="Y444" s="80">
        <v>1</v>
      </c>
      <c r="Z444" s="77"/>
      <c r="AA444" s="77"/>
      <c r="AB444" s="77"/>
      <c r="AC444" s="77"/>
      <c r="AD444" s="77"/>
      <c r="AE444" s="77"/>
      <c r="AF444" s="80">
        <v>1</v>
      </c>
      <c r="AG444" s="77"/>
      <c r="AH444" s="77"/>
      <c r="AI444" s="80">
        <f t="shared" si="1"/>
        <v>5</v>
      </c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80"/>
      <c r="AX444" s="77"/>
      <c r="AY444" s="77"/>
      <c r="AZ444" s="77"/>
      <c r="BA444" s="77"/>
      <c r="BB444" s="80"/>
      <c r="BC444" s="80"/>
    </row>
    <row r="445" spans="1:55">
      <c r="A445" s="79" t="s">
        <v>978</v>
      </c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80">
        <v>1</v>
      </c>
      <c r="AG445" s="77"/>
      <c r="AH445" s="77"/>
      <c r="AI445" s="80">
        <f t="shared" si="1"/>
        <v>1</v>
      </c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80"/>
      <c r="AX445" s="77"/>
      <c r="AY445" s="77"/>
      <c r="AZ445" s="77"/>
      <c r="BA445" s="77"/>
      <c r="BB445" s="80"/>
      <c r="BC445" s="80"/>
    </row>
    <row r="446" spans="1:55">
      <c r="A446" s="79" t="s">
        <v>979</v>
      </c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80">
        <v>1</v>
      </c>
      <c r="Z446" s="77"/>
      <c r="AA446" s="77"/>
      <c r="AB446" s="77"/>
      <c r="AC446" s="77"/>
      <c r="AD446" s="77"/>
      <c r="AE446" s="77"/>
      <c r="AF446" s="77"/>
      <c r="AG446" s="77"/>
      <c r="AH446" s="77"/>
      <c r="AI446" s="80">
        <f t="shared" si="1"/>
        <v>1</v>
      </c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80"/>
      <c r="AX446" s="77"/>
      <c r="AY446" s="77"/>
      <c r="AZ446" s="77"/>
      <c r="BA446" s="77"/>
      <c r="BB446" s="80"/>
      <c r="BC446" s="80"/>
    </row>
    <row r="447" spans="1:55">
      <c r="A447" s="79" t="s">
        <v>980</v>
      </c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80">
        <v>1</v>
      </c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80">
        <f t="shared" si="1"/>
        <v>1</v>
      </c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80"/>
      <c r="AX447" s="77"/>
      <c r="AY447" s="77"/>
      <c r="AZ447" s="77"/>
      <c r="BA447" s="77"/>
      <c r="BB447" s="80"/>
      <c r="BC447" s="80"/>
    </row>
    <row r="448" spans="1:55">
      <c r="A448" s="79" t="s">
        <v>554</v>
      </c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80">
        <v>1</v>
      </c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80">
        <f t="shared" si="1"/>
        <v>1</v>
      </c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80"/>
      <c r="BC448" s="80"/>
    </row>
    <row r="449" spans="1:55">
      <c r="A449" s="79" t="s">
        <v>981</v>
      </c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80">
        <v>1</v>
      </c>
      <c r="W449" s="77"/>
      <c r="X449" s="77"/>
      <c r="Y449" s="80">
        <v>1</v>
      </c>
      <c r="Z449" s="77"/>
      <c r="AA449" s="77"/>
      <c r="AB449" s="77"/>
      <c r="AC449" s="77"/>
      <c r="AD449" s="77"/>
      <c r="AE449" s="77"/>
      <c r="AF449" s="77"/>
      <c r="AG449" s="77"/>
      <c r="AH449" s="77"/>
      <c r="AI449" s="80">
        <f t="shared" si="1"/>
        <v>2</v>
      </c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80"/>
      <c r="AX449" s="77"/>
      <c r="AY449" s="77"/>
      <c r="AZ449" s="77"/>
      <c r="BA449" s="77"/>
      <c r="BB449" s="80"/>
      <c r="BC449" s="80"/>
    </row>
    <row r="450" spans="1:55">
      <c r="A450" s="79" t="s">
        <v>982</v>
      </c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80">
        <v>1</v>
      </c>
      <c r="Z450" s="77"/>
      <c r="AA450" s="77"/>
      <c r="AB450" s="77"/>
      <c r="AC450" s="77"/>
      <c r="AD450" s="77"/>
      <c r="AE450" s="77"/>
      <c r="AF450" s="77"/>
      <c r="AG450" s="77"/>
      <c r="AH450" s="77"/>
      <c r="AI450" s="80">
        <f t="shared" si="1"/>
        <v>1</v>
      </c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80"/>
      <c r="AX450" s="77"/>
      <c r="AY450" s="77"/>
      <c r="AZ450" s="77"/>
      <c r="BA450" s="77"/>
      <c r="BB450" s="80"/>
      <c r="BC450" s="80"/>
    </row>
    <row r="451" spans="1:55">
      <c r="A451" s="79" t="s">
        <v>983</v>
      </c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80">
        <v>1</v>
      </c>
      <c r="AG451" s="77"/>
      <c r="AH451" s="77"/>
      <c r="AI451" s="80">
        <f t="shared" si="1"/>
        <v>1</v>
      </c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80"/>
      <c r="AX451" s="77"/>
      <c r="AY451" s="77"/>
      <c r="AZ451" s="77"/>
      <c r="BA451" s="77"/>
      <c r="BB451" s="80"/>
      <c r="BC451" s="80"/>
    </row>
    <row r="452" spans="1:55">
      <c r="A452" s="79" t="s">
        <v>984</v>
      </c>
      <c r="B452" s="77"/>
      <c r="C452" s="77"/>
      <c r="D452" s="77"/>
      <c r="E452" s="77"/>
      <c r="F452" s="77"/>
      <c r="G452" s="77"/>
      <c r="H452" s="77"/>
      <c r="I452" s="80">
        <v>1</v>
      </c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80">
        <f t="shared" si="1"/>
        <v>1</v>
      </c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80"/>
      <c r="BC452" s="80"/>
    </row>
    <row r="453" spans="1:55">
      <c r="A453" s="79" t="s">
        <v>985</v>
      </c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80">
        <v>1</v>
      </c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80">
        <f t="shared" si="1"/>
        <v>1</v>
      </c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80"/>
      <c r="BC453" s="80"/>
    </row>
    <row r="454" spans="1:55">
      <c r="A454" s="79" t="s">
        <v>986</v>
      </c>
      <c r="B454" s="77"/>
      <c r="C454" s="77"/>
      <c r="D454" s="77"/>
      <c r="E454" s="77"/>
      <c r="F454" s="77"/>
      <c r="G454" s="77"/>
      <c r="H454" s="77"/>
      <c r="I454" s="80">
        <v>1</v>
      </c>
      <c r="J454" s="77"/>
      <c r="K454" s="77"/>
      <c r="L454" s="77"/>
      <c r="M454" s="77"/>
      <c r="N454" s="77"/>
      <c r="O454" s="77"/>
      <c r="P454" s="77"/>
      <c r="Q454" s="77"/>
      <c r="R454" s="77"/>
      <c r="S454" s="80">
        <v>1</v>
      </c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80">
        <f t="shared" si="1"/>
        <v>2</v>
      </c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80"/>
      <c r="BC454" s="80"/>
    </row>
    <row r="455" spans="1:55">
      <c r="A455" s="79" t="s">
        <v>987</v>
      </c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80">
        <v>1</v>
      </c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80">
        <f t="shared" si="1"/>
        <v>1</v>
      </c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80"/>
      <c r="BC455" s="80"/>
    </row>
    <row r="456" spans="1:55">
      <c r="A456" s="79" t="s">
        <v>988</v>
      </c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80">
        <v>1</v>
      </c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80">
        <f t="shared" si="1"/>
        <v>1</v>
      </c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80"/>
      <c r="BC456" s="80"/>
    </row>
    <row r="457" spans="1:55">
      <c r="A457" s="79" t="s">
        <v>989</v>
      </c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80">
        <v>1</v>
      </c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80">
        <f t="shared" si="1"/>
        <v>1</v>
      </c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80"/>
      <c r="BC457" s="80"/>
    </row>
    <row r="458" spans="1:55">
      <c r="A458" s="79" t="s">
        <v>990</v>
      </c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80">
        <v>1</v>
      </c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80">
        <f t="shared" si="1"/>
        <v>1</v>
      </c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80"/>
      <c r="BC458" s="80"/>
    </row>
    <row r="459" spans="1:55">
      <c r="A459" s="79" t="s">
        <v>991</v>
      </c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80">
        <v>1</v>
      </c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80">
        <f t="shared" si="1"/>
        <v>1</v>
      </c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80"/>
      <c r="BC459" s="80"/>
    </row>
    <row r="460" spans="1:55">
      <c r="A460" s="77"/>
      <c r="B460" s="77">
        <f t="shared" ref="B460:AH460" si="2">SUM(B2:B459)</f>
        <v>3</v>
      </c>
      <c r="C460" s="77">
        <f t="shared" si="2"/>
        <v>28</v>
      </c>
      <c r="D460" s="77">
        <f t="shared" si="2"/>
        <v>24</v>
      </c>
      <c r="E460" s="77">
        <f t="shared" si="2"/>
        <v>5</v>
      </c>
      <c r="F460" s="77">
        <f t="shared" si="2"/>
        <v>13</v>
      </c>
      <c r="G460" s="77">
        <f t="shared" si="2"/>
        <v>13</v>
      </c>
      <c r="H460" s="77">
        <f t="shared" si="2"/>
        <v>24</v>
      </c>
      <c r="I460" s="77">
        <f t="shared" si="2"/>
        <v>117</v>
      </c>
      <c r="J460" s="77">
        <f t="shared" si="2"/>
        <v>8</v>
      </c>
      <c r="K460" s="77">
        <f t="shared" si="2"/>
        <v>12</v>
      </c>
      <c r="L460" s="77">
        <f t="shared" si="2"/>
        <v>19</v>
      </c>
      <c r="M460" s="77">
        <f t="shared" si="2"/>
        <v>7</v>
      </c>
      <c r="N460" s="77">
        <f t="shared" si="2"/>
        <v>16</v>
      </c>
      <c r="O460" s="77">
        <f t="shared" si="2"/>
        <v>42</v>
      </c>
      <c r="P460" s="77">
        <f t="shared" si="2"/>
        <v>22</v>
      </c>
      <c r="Q460" s="77">
        <f t="shared" si="2"/>
        <v>20</v>
      </c>
      <c r="R460" s="77">
        <f t="shared" si="2"/>
        <v>49</v>
      </c>
      <c r="S460" s="77">
        <f t="shared" si="2"/>
        <v>17</v>
      </c>
      <c r="T460" s="77">
        <f t="shared" si="2"/>
        <v>13</v>
      </c>
      <c r="U460" s="77">
        <f t="shared" si="2"/>
        <v>24</v>
      </c>
      <c r="V460" s="77">
        <f t="shared" si="2"/>
        <v>35</v>
      </c>
      <c r="W460" s="77">
        <f t="shared" si="2"/>
        <v>15</v>
      </c>
      <c r="X460" s="77">
        <f t="shared" si="2"/>
        <v>22</v>
      </c>
      <c r="Y460" s="77">
        <f t="shared" si="2"/>
        <v>26</v>
      </c>
      <c r="Z460" s="77">
        <f t="shared" si="2"/>
        <v>19</v>
      </c>
      <c r="AA460" s="77">
        <f t="shared" si="2"/>
        <v>14</v>
      </c>
      <c r="AB460" s="77">
        <f t="shared" si="2"/>
        <v>30</v>
      </c>
      <c r="AC460" s="77">
        <f t="shared" si="2"/>
        <v>22</v>
      </c>
      <c r="AD460" s="77">
        <f t="shared" si="2"/>
        <v>15</v>
      </c>
      <c r="AE460" s="77">
        <f t="shared" si="2"/>
        <v>19</v>
      </c>
      <c r="AF460" s="77">
        <f t="shared" si="2"/>
        <v>35</v>
      </c>
      <c r="AG460" s="77">
        <f t="shared" si="2"/>
        <v>16</v>
      </c>
      <c r="AH460" s="77">
        <f t="shared" si="2"/>
        <v>12</v>
      </c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80"/>
      <c r="BC460" s="80"/>
    </row>
    <row r="461" spans="1:55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80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80"/>
      <c r="BC461" s="80"/>
    </row>
    <row r="462" spans="1:55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80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80"/>
      <c r="BC462" s="80"/>
    </row>
    <row r="463" spans="1:55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80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80"/>
      <c r="BC463" s="80"/>
    </row>
    <row r="464" spans="1:55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80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80"/>
      <c r="BC464" s="80"/>
    </row>
    <row r="465" spans="1:5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80"/>
      <c r="AX465" s="77"/>
      <c r="AY465" s="77"/>
      <c r="AZ465" s="77"/>
      <c r="BA465" s="77"/>
      <c r="BB465" s="80"/>
      <c r="BC465" s="80"/>
    </row>
    <row r="466" spans="1:55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80"/>
      <c r="AX466" s="77"/>
      <c r="AY466" s="77"/>
      <c r="AZ466" s="77"/>
      <c r="BA466" s="77"/>
      <c r="BB466" s="80"/>
      <c r="BC466" s="80"/>
    </row>
    <row r="467" spans="1:55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80"/>
      <c r="AX467" s="77"/>
      <c r="AY467" s="77"/>
      <c r="AZ467" s="77"/>
      <c r="BA467" s="77"/>
      <c r="BB467" s="80"/>
      <c r="BC467" s="80"/>
    </row>
    <row r="468" spans="1:55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80"/>
      <c r="AX468" s="77"/>
      <c r="AY468" s="77"/>
      <c r="AZ468" s="77"/>
      <c r="BA468" s="77"/>
      <c r="BB468" s="80"/>
      <c r="BC468" s="80"/>
    </row>
    <row r="469" spans="1:55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80"/>
      <c r="AX469" s="77"/>
      <c r="AY469" s="77"/>
      <c r="AZ469" s="77"/>
      <c r="BA469" s="77"/>
      <c r="BB469" s="80"/>
      <c r="BC469" s="80"/>
    </row>
    <row r="470" spans="1:55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80"/>
      <c r="AX470" s="77"/>
      <c r="AY470" s="77"/>
      <c r="AZ470" s="77"/>
      <c r="BA470" s="77"/>
      <c r="BB470" s="80"/>
      <c r="BC470" s="80"/>
    </row>
    <row r="471" spans="1:55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80"/>
      <c r="AX471" s="77"/>
      <c r="AY471" s="77"/>
      <c r="AZ471" s="77"/>
      <c r="BA471" s="77"/>
      <c r="BB471" s="80"/>
      <c r="BC471" s="80"/>
    </row>
    <row r="472" spans="1:55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80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80"/>
      <c r="BC472" s="80"/>
    </row>
    <row r="473" spans="1:55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80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80"/>
      <c r="BC473" s="80"/>
    </row>
    <row r="474" spans="1:55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80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80"/>
      <c r="BC474" s="80"/>
    </row>
    <row r="475" spans="1:5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80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80"/>
      <c r="BC475" s="80"/>
    </row>
    <row r="476" spans="1:55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80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80"/>
      <c r="BC476" s="80"/>
    </row>
    <row r="477" spans="1:55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80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80"/>
      <c r="BC477" s="80"/>
    </row>
    <row r="478" spans="1:55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80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80"/>
      <c r="BC478" s="80"/>
    </row>
    <row r="479" spans="1:55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80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80"/>
      <c r="BC479" s="80"/>
    </row>
    <row r="480" spans="1:55">
      <c r="A480" s="77"/>
      <c r="B480" s="77"/>
      <c r="C480" s="77"/>
      <c r="D480" s="77"/>
      <c r="E480" s="77"/>
      <c r="F480" s="77"/>
      <c r="G480" s="77"/>
      <c r="H480" s="80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80"/>
      <c r="BC480" s="80"/>
    </row>
    <row r="481" spans="1:55">
      <c r="A481" s="77"/>
      <c r="B481" s="77"/>
      <c r="C481" s="77"/>
      <c r="D481" s="77"/>
      <c r="E481" s="77"/>
      <c r="F481" s="77"/>
      <c r="G481" s="77"/>
      <c r="H481" s="80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80"/>
      <c r="BC481" s="80"/>
    </row>
    <row r="482" spans="1:55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80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80"/>
      <c r="BC482" s="80"/>
    </row>
    <row r="483" spans="1:55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80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80"/>
      <c r="BC483" s="80"/>
    </row>
    <row r="484" spans="1:55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80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80"/>
      <c r="BC484" s="80"/>
    </row>
    <row r="485" spans="1:5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80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80"/>
      <c r="BC485" s="80"/>
    </row>
    <row r="486" spans="1:55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80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80"/>
      <c r="BC486" s="80"/>
    </row>
    <row r="487" spans="1:55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80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80"/>
      <c r="BC487" s="80"/>
    </row>
    <row r="488" spans="1:55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80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80"/>
      <c r="BC488" s="80"/>
    </row>
    <row r="489" spans="1:55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80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80"/>
      <c r="BC489" s="80"/>
    </row>
    <row r="490" spans="1:55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80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80"/>
      <c r="BC490" s="80"/>
    </row>
    <row r="491" spans="1:55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80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80"/>
      <c r="BC491" s="80"/>
    </row>
    <row r="492" spans="1:55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80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80"/>
      <c r="BC492" s="80"/>
    </row>
    <row r="493" spans="1:55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80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80"/>
      <c r="BC493" s="80"/>
    </row>
    <row r="494" spans="1:55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80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80"/>
      <c r="BC494" s="80"/>
    </row>
    <row r="495" spans="1:5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80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80"/>
      <c r="BC495" s="80"/>
    </row>
    <row r="496" spans="1:55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80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80"/>
      <c r="BC496" s="80"/>
    </row>
    <row r="497" spans="1:55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80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80"/>
      <c r="BC497" s="80"/>
    </row>
    <row r="498" spans="1:55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80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80"/>
      <c r="BC498" s="80"/>
    </row>
    <row r="499" spans="1:55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80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80"/>
      <c r="BC499" s="80"/>
    </row>
    <row r="500" spans="1:55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80"/>
      <c r="AV500" s="77"/>
      <c r="AW500" s="77"/>
      <c r="AX500" s="77"/>
      <c r="AY500" s="77"/>
      <c r="AZ500" s="77"/>
      <c r="BA500" s="77"/>
      <c r="BB500" s="80"/>
      <c r="BC500" s="80"/>
    </row>
    <row r="501" spans="1:55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80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80"/>
      <c r="BC501" s="80"/>
    </row>
    <row r="502" spans="1:55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80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80"/>
      <c r="BC502" s="80"/>
    </row>
    <row r="503" spans="1:55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80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80"/>
      <c r="BC503" s="80"/>
    </row>
    <row r="504" spans="1:55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80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80"/>
      <c r="BC504" s="80"/>
    </row>
    <row r="505" spans="1:5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80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80"/>
      <c r="BC505" s="80"/>
    </row>
    <row r="506" spans="1:55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80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80"/>
      <c r="BC506" s="80"/>
    </row>
    <row r="507" spans="1:55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80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80"/>
      <c r="BC507" s="80"/>
    </row>
    <row r="508" spans="1:55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80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80"/>
      <c r="BC508" s="80"/>
    </row>
    <row r="509" spans="1:55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80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80"/>
      <c r="BC509" s="80"/>
    </row>
    <row r="510" spans="1:55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80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80"/>
      <c r="BC510" s="80"/>
    </row>
    <row r="511" spans="1:55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80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80"/>
      <c r="BC511" s="80"/>
    </row>
    <row r="512" spans="1:55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80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80"/>
      <c r="BC512" s="80"/>
    </row>
    <row r="513" spans="1:55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80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80"/>
      <c r="BC513" s="80"/>
    </row>
    <row r="514" spans="1:55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80"/>
      <c r="AS514" s="77"/>
      <c r="AT514" s="77"/>
      <c r="AU514" s="77"/>
      <c r="AV514" s="77"/>
      <c r="AW514" s="77"/>
      <c r="AX514" s="77"/>
      <c r="AY514" s="77"/>
      <c r="AZ514" s="77"/>
      <c r="BA514" s="77"/>
      <c r="BB514" s="80"/>
      <c r="BC514" s="80"/>
    </row>
    <row r="515" spans="1:5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80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80"/>
      <c r="BC515" s="80"/>
    </row>
    <row r="516" spans="1:55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80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80"/>
      <c r="BC516" s="80"/>
    </row>
    <row r="517" spans="1:55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80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80"/>
      <c r="BC517" s="80"/>
    </row>
    <row r="518" spans="1:55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80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80"/>
      <c r="BC518" s="80"/>
    </row>
    <row r="519" spans="1:55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80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80"/>
      <c r="BC519" s="80"/>
    </row>
    <row r="520" spans="1:55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80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80"/>
      <c r="BC520" s="80"/>
    </row>
    <row r="521" spans="1:5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80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80"/>
      <c r="BC521" s="80"/>
    </row>
    <row r="522" spans="1:55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80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80"/>
      <c r="BC522" s="80"/>
    </row>
    <row r="523" spans="1:55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80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80"/>
      <c r="BC523" s="80"/>
    </row>
    <row r="524" spans="1:55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80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80"/>
      <c r="BC524" s="80"/>
    </row>
    <row r="525" spans="1:5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80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80"/>
      <c r="BC525" s="80"/>
    </row>
    <row r="526" spans="1:55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80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80"/>
      <c r="BC526" s="80"/>
    </row>
    <row r="527" spans="1:55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80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80"/>
      <c r="BC527" s="80"/>
    </row>
    <row r="528" spans="1:55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80"/>
      <c r="AT528" s="77"/>
      <c r="AU528" s="77"/>
      <c r="AV528" s="77"/>
      <c r="AW528" s="77"/>
      <c r="AX528" s="77"/>
      <c r="AY528" s="77"/>
      <c r="AZ528" s="77"/>
      <c r="BA528" s="77"/>
      <c r="BB528" s="80"/>
      <c r="BC528" s="80"/>
    </row>
    <row r="529" spans="1:55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80"/>
      <c r="AT529" s="77"/>
      <c r="AU529" s="77"/>
      <c r="AV529" s="77"/>
      <c r="AW529" s="77"/>
      <c r="AX529" s="77"/>
      <c r="AY529" s="77"/>
      <c r="AZ529" s="77"/>
      <c r="BA529" s="77"/>
      <c r="BB529" s="80"/>
      <c r="BC529" s="80"/>
    </row>
    <row r="530" spans="1:55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80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80"/>
      <c r="BC530" s="80"/>
    </row>
    <row r="531" spans="1:55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80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80"/>
      <c r="BC531" s="80"/>
    </row>
    <row r="532" spans="1:55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80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80"/>
      <c r="BC532" s="80"/>
    </row>
    <row r="533" spans="1:55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80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80"/>
      <c r="BC533" s="80"/>
    </row>
    <row r="534" spans="1:55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80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80"/>
      <c r="BC534" s="80"/>
    </row>
    <row r="535" spans="1:5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80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80"/>
      <c r="BC535" s="80"/>
    </row>
    <row r="536" spans="1:55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80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80"/>
      <c r="BC536" s="80"/>
    </row>
    <row r="537" spans="1:55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80"/>
      <c r="AW537" s="77"/>
      <c r="AX537" s="77"/>
      <c r="AY537" s="77"/>
      <c r="AZ537" s="77"/>
      <c r="BA537" s="77"/>
      <c r="BB537" s="80"/>
      <c r="BC537" s="80"/>
    </row>
    <row r="538" spans="1:55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80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80"/>
      <c r="BC538" s="80"/>
    </row>
    <row r="539" spans="1:55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80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80"/>
      <c r="BC539" s="80"/>
    </row>
    <row r="540" spans="1:55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80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80"/>
      <c r="BC540" s="80"/>
    </row>
    <row r="541" spans="1:55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80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80"/>
      <c r="BC541" s="80"/>
    </row>
    <row r="542" spans="1:55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80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80"/>
      <c r="BC542" s="80"/>
    </row>
    <row r="543" spans="1:55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80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80"/>
      <c r="BC543" s="80"/>
    </row>
    <row r="544" spans="1:55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80"/>
      <c r="AT544" s="77"/>
      <c r="AU544" s="77"/>
      <c r="AV544" s="77"/>
      <c r="AW544" s="77"/>
      <c r="AX544" s="77"/>
      <c r="AY544" s="77"/>
      <c r="AZ544" s="77"/>
      <c r="BA544" s="77"/>
      <c r="BB544" s="80"/>
      <c r="BC544" s="80"/>
    </row>
    <row r="545" spans="1:5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80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80"/>
      <c r="BC545" s="80"/>
    </row>
    <row r="546" spans="1:55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80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80"/>
      <c r="BC546" s="80"/>
    </row>
    <row r="547" spans="1:55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80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80"/>
      <c r="BC547" s="80"/>
    </row>
    <row r="548" spans="1:55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80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80"/>
      <c r="BC548" s="80"/>
    </row>
    <row r="549" spans="1:55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80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80"/>
      <c r="BC549" s="80"/>
    </row>
    <row r="550" spans="1:55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80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80"/>
      <c r="BC550" s="80"/>
    </row>
    <row r="551" spans="1:55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80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80"/>
      <c r="BC551" s="80"/>
    </row>
    <row r="552" spans="1:55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80"/>
      <c r="AZ552" s="77"/>
      <c r="BA552" s="77"/>
      <c r="BB552" s="80"/>
      <c r="BC552" s="80"/>
    </row>
    <row r="553" spans="1:55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80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80"/>
      <c r="BC553" s="80"/>
    </row>
    <row r="554" spans="1:55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80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80"/>
      <c r="BC554" s="80"/>
    </row>
    <row r="555" spans="1: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80"/>
      <c r="AX555" s="77"/>
      <c r="AY555" s="77"/>
      <c r="AZ555" s="77"/>
      <c r="BA555" s="77"/>
      <c r="BB555" s="80"/>
      <c r="BC555" s="80"/>
    </row>
    <row r="556" spans="1:55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80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80"/>
      <c r="BC556" s="80"/>
    </row>
    <row r="557" spans="1:55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80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80"/>
      <c r="BC557" s="80"/>
    </row>
    <row r="558" spans="1:55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80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80"/>
      <c r="BC558" s="80"/>
    </row>
    <row r="559" spans="1:55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80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80"/>
      <c r="BC559" s="80"/>
    </row>
    <row r="560" spans="1:55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80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80"/>
      <c r="BC560" s="80"/>
    </row>
    <row r="561" spans="1:55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80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80"/>
      <c r="BC561" s="80"/>
    </row>
    <row r="562" spans="1:55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80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80"/>
      <c r="BC562" s="80"/>
    </row>
    <row r="563" spans="1:55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80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80"/>
      <c r="BC563" s="80"/>
    </row>
    <row r="564" spans="1:55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80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80"/>
      <c r="BC564" s="80"/>
    </row>
    <row r="565" spans="1:5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80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80"/>
      <c r="BC565" s="80"/>
    </row>
    <row r="566" spans="1:55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80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80"/>
      <c r="BC566" s="80"/>
    </row>
    <row r="567" spans="1:55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80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80"/>
      <c r="BC567" s="80"/>
    </row>
    <row r="568" spans="1:55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80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80"/>
      <c r="BC568" s="80"/>
    </row>
    <row r="569" spans="1:55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80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80"/>
      <c r="BC569" s="80"/>
    </row>
    <row r="570" spans="1:55">
      <c r="A570" s="77"/>
      <c r="B570" s="77"/>
      <c r="C570" s="77"/>
      <c r="D570" s="77"/>
      <c r="E570" s="77"/>
      <c r="F570" s="77"/>
      <c r="G570" s="77"/>
      <c r="H570" s="80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80"/>
      <c r="BC570" s="80"/>
    </row>
    <row r="571" spans="1:55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80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80"/>
      <c r="BC571" s="80"/>
    </row>
    <row r="572" spans="1:55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80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80"/>
      <c r="BC572" s="80"/>
    </row>
    <row r="573" spans="1:55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80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80"/>
      <c r="BC573" s="80"/>
    </row>
    <row r="574" spans="1:55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80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80"/>
      <c r="BC574" s="80"/>
    </row>
    <row r="575" spans="1:5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80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80"/>
      <c r="BC575" s="80"/>
    </row>
    <row r="576" spans="1:55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80"/>
      <c r="AV576" s="77"/>
      <c r="AW576" s="77"/>
      <c r="AX576" s="77"/>
      <c r="AY576" s="77"/>
      <c r="AZ576" s="77"/>
      <c r="BA576" s="77"/>
      <c r="BB576" s="80"/>
      <c r="BC576" s="80"/>
    </row>
    <row r="577" spans="1:55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80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80"/>
      <c r="BC577" s="80"/>
    </row>
    <row r="578" spans="1:55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80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80"/>
      <c r="BC578" s="80"/>
    </row>
    <row r="579" spans="1:55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80"/>
      <c r="AX579" s="77"/>
      <c r="AY579" s="77"/>
      <c r="AZ579" s="77"/>
      <c r="BA579" s="77"/>
      <c r="BB579" s="80"/>
      <c r="BC579" s="80"/>
    </row>
    <row r="580" spans="1:55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80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80"/>
      <c r="BC580" s="80"/>
    </row>
    <row r="581" spans="1:55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80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80"/>
      <c r="BC581" s="80"/>
    </row>
    <row r="582" spans="1:55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80"/>
      <c r="AY582" s="77"/>
      <c r="AZ582" s="77"/>
      <c r="BA582" s="77"/>
      <c r="BB582" s="80"/>
      <c r="BC582" s="80"/>
    </row>
    <row r="583" spans="1:55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80"/>
      <c r="AY583" s="77"/>
      <c r="AZ583" s="77"/>
      <c r="BA583" s="77"/>
      <c r="BB583" s="80"/>
      <c r="BC583" s="80"/>
    </row>
    <row r="584" spans="1:55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80"/>
      <c r="AY584" s="77"/>
      <c r="AZ584" s="77"/>
      <c r="BA584" s="77"/>
      <c r="BB584" s="80"/>
      <c r="BC584" s="80"/>
    </row>
    <row r="585" spans="1:5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80"/>
      <c r="AY585" s="77"/>
      <c r="AZ585" s="77"/>
      <c r="BA585" s="77"/>
      <c r="BB585" s="80"/>
      <c r="BC585" s="80"/>
    </row>
    <row r="586" spans="1:55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80"/>
      <c r="AY586" s="77"/>
      <c r="AZ586" s="77"/>
      <c r="BA586" s="77"/>
      <c r="BB586" s="80"/>
      <c r="BC586" s="80"/>
    </row>
    <row r="587" spans="1:55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80"/>
      <c r="AY587" s="77"/>
      <c r="AZ587" s="77"/>
      <c r="BA587" s="77"/>
      <c r="BB587" s="80"/>
      <c r="BC587" s="80"/>
    </row>
    <row r="588" spans="1:55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80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80"/>
      <c r="BC588" s="80"/>
    </row>
    <row r="589" spans="1:55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80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80"/>
      <c r="BC589" s="80"/>
    </row>
    <row r="590" spans="1:55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80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80"/>
      <c r="BC590" s="80"/>
    </row>
    <row r="591" spans="1:55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80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80"/>
      <c r="BC591" s="80"/>
    </row>
    <row r="592" spans="1:55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80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80"/>
      <c r="BC592" s="80"/>
    </row>
    <row r="593" spans="1:55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80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80"/>
      <c r="BC593" s="80"/>
    </row>
    <row r="594" spans="1:55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80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80"/>
      <c r="BC594" s="80"/>
    </row>
    <row r="595" spans="1:5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80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80"/>
      <c r="BC595" s="80"/>
    </row>
    <row r="596" spans="1:55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80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80"/>
      <c r="BC596" s="80"/>
    </row>
    <row r="597" spans="1:55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80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80"/>
      <c r="BC597" s="80"/>
    </row>
    <row r="598" spans="1:55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80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80"/>
      <c r="BC598" s="80"/>
    </row>
    <row r="599" spans="1:55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80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80"/>
      <c r="BC599" s="80"/>
    </row>
    <row r="600" spans="1:55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80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80"/>
      <c r="BC600" s="80"/>
    </row>
    <row r="601" spans="1:55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80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80"/>
      <c r="BC601" s="80"/>
    </row>
    <row r="602" spans="1:55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80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80"/>
      <c r="BC602" s="80"/>
    </row>
    <row r="603" spans="1:55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80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80"/>
      <c r="BC603" s="80"/>
    </row>
    <row r="604" spans="1:55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80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80"/>
      <c r="BC604" s="80"/>
    </row>
    <row r="605" spans="1:5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80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80"/>
      <c r="BC605" s="80"/>
    </row>
    <row r="606" spans="1:55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80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80"/>
      <c r="BC606" s="80"/>
    </row>
    <row r="607" spans="1:55">
      <c r="A607" s="77"/>
      <c r="B607" s="77"/>
      <c r="C607" s="77"/>
      <c r="D607" s="77"/>
      <c r="E607" s="77"/>
      <c r="F607" s="77"/>
      <c r="G607" s="77"/>
      <c r="H607" s="80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80"/>
      <c r="BC607" s="80"/>
    </row>
    <row r="608" spans="1:55">
      <c r="A608" s="77"/>
      <c r="B608" s="77"/>
      <c r="C608" s="77"/>
      <c r="D608" s="77"/>
      <c r="E608" s="77"/>
      <c r="F608" s="77"/>
      <c r="G608" s="77"/>
      <c r="H608" s="80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80"/>
      <c r="BC608" s="80"/>
    </row>
    <row r="609" spans="1:55">
      <c r="A609" s="77"/>
      <c r="B609" s="77"/>
      <c r="C609" s="77"/>
      <c r="D609" s="77"/>
      <c r="E609" s="77"/>
      <c r="F609" s="77"/>
      <c r="G609" s="77"/>
      <c r="H609" s="80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80"/>
      <c r="BC609" s="80"/>
    </row>
    <row r="610" spans="1:55">
      <c r="A610" s="77"/>
      <c r="B610" s="77"/>
      <c r="C610" s="77"/>
      <c r="D610" s="77"/>
      <c r="E610" s="77"/>
      <c r="F610" s="77"/>
      <c r="G610" s="77"/>
      <c r="H610" s="80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80"/>
      <c r="BC610" s="80"/>
    </row>
    <row r="611" spans="1:55">
      <c r="A611" s="77"/>
      <c r="B611" s="77"/>
      <c r="C611" s="77"/>
      <c r="D611" s="77"/>
      <c r="E611" s="77"/>
      <c r="F611" s="77"/>
      <c r="G611" s="77"/>
      <c r="H611" s="80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80"/>
      <c r="BC611" s="80"/>
    </row>
    <row r="612" spans="1:55">
      <c r="A612" s="77"/>
      <c r="B612" s="77"/>
      <c r="C612" s="77"/>
      <c r="D612" s="77"/>
      <c r="E612" s="77"/>
      <c r="F612" s="77"/>
      <c r="G612" s="77"/>
      <c r="H612" s="80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80"/>
      <c r="BC612" s="80"/>
    </row>
    <row r="613" spans="1:55">
      <c r="A613" s="77"/>
      <c r="B613" s="77"/>
      <c r="C613" s="77"/>
      <c r="D613" s="77"/>
      <c r="E613" s="77"/>
      <c r="F613" s="77"/>
      <c r="G613" s="77"/>
      <c r="H613" s="80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80"/>
      <c r="BC613" s="80"/>
    </row>
    <row r="614" spans="1:55">
      <c r="A614" s="77"/>
      <c r="B614" s="77"/>
      <c r="C614" s="77"/>
      <c r="D614" s="77"/>
      <c r="E614" s="77"/>
      <c r="F614" s="77"/>
      <c r="G614" s="77"/>
      <c r="H614" s="80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80"/>
      <c r="BC614" s="80"/>
    </row>
    <row r="615" spans="1:55">
      <c r="A615" s="77"/>
      <c r="B615" s="77"/>
      <c r="C615" s="77"/>
      <c r="D615" s="77"/>
      <c r="E615" s="77"/>
      <c r="F615" s="77"/>
      <c r="G615" s="77"/>
      <c r="H615" s="80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80"/>
      <c r="BC615" s="80"/>
    </row>
    <row r="616" spans="1:55">
      <c r="A616" s="77"/>
      <c r="B616" s="77"/>
      <c r="C616" s="77"/>
      <c r="D616" s="77"/>
      <c r="E616" s="77"/>
      <c r="F616" s="77"/>
      <c r="G616" s="77"/>
      <c r="H616" s="80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80"/>
      <c r="BC616" s="80"/>
    </row>
    <row r="617" spans="1:55">
      <c r="A617" s="77"/>
      <c r="B617" s="77"/>
      <c r="C617" s="77"/>
      <c r="D617" s="77"/>
      <c r="E617" s="77"/>
      <c r="F617" s="77"/>
      <c r="G617" s="77"/>
      <c r="H617" s="80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80"/>
      <c r="BC617" s="80"/>
    </row>
    <row r="618" spans="1:55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80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80"/>
      <c r="BC618" s="80"/>
    </row>
    <row r="619" spans="1:55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80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80"/>
      <c r="BC619" s="80"/>
    </row>
    <row r="620" spans="1:55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80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80"/>
      <c r="BC620" s="80"/>
    </row>
    <row r="621" spans="1:55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80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80"/>
      <c r="BC621" s="80"/>
    </row>
    <row r="622" spans="1:55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80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80"/>
      <c r="BC622" s="80"/>
    </row>
    <row r="623" spans="1:55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80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80"/>
      <c r="BC623" s="80"/>
    </row>
    <row r="624" spans="1:55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80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80"/>
      <c r="BC624" s="80"/>
    </row>
    <row r="625" spans="1:5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80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80"/>
      <c r="BC625" s="80"/>
    </row>
    <row r="626" spans="1:55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80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80"/>
      <c r="BC626" s="80"/>
    </row>
    <row r="627" spans="1:55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80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80"/>
      <c r="BC627" s="80"/>
    </row>
    <row r="628" spans="1:55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80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80"/>
      <c r="BC628" s="80"/>
    </row>
    <row r="629" spans="1:55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80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80"/>
      <c r="BC629" s="80"/>
    </row>
    <row r="630" spans="1:55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80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80"/>
      <c r="BC630" s="80"/>
    </row>
    <row r="631" spans="1:55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80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80"/>
      <c r="BC631" s="80"/>
    </row>
    <row r="632" spans="1:55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80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80"/>
      <c r="BC632" s="80"/>
    </row>
    <row r="633" spans="1:55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80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80"/>
      <c r="BC633" s="80"/>
    </row>
    <row r="634" spans="1:55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80"/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80"/>
      <c r="BC634" s="80"/>
    </row>
    <row r="635" spans="1:5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80"/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80"/>
      <c r="BC635" s="80"/>
    </row>
    <row r="636" spans="1:55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80"/>
      <c r="AX636" s="77"/>
      <c r="AY636" s="77"/>
      <c r="AZ636" s="77"/>
      <c r="BA636" s="77"/>
      <c r="BB636" s="80"/>
      <c r="BC636" s="80"/>
    </row>
    <row r="637" spans="1:55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80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80"/>
      <c r="BC637" s="80"/>
    </row>
    <row r="638" spans="1:55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80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80"/>
      <c r="BC638" s="80"/>
    </row>
    <row r="639" spans="1:55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80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80"/>
      <c r="BC639" s="80"/>
    </row>
    <row r="640" spans="1:55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80"/>
      <c r="AU640" s="77"/>
      <c r="AV640" s="77"/>
      <c r="AW640" s="77"/>
      <c r="AX640" s="77"/>
      <c r="AY640" s="77"/>
      <c r="AZ640" s="77"/>
      <c r="BA640" s="77"/>
      <c r="BB640" s="80"/>
      <c r="BC640" s="80"/>
    </row>
    <row r="641" spans="1:55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80"/>
      <c r="AU641" s="77"/>
      <c r="AV641" s="77"/>
      <c r="AW641" s="77"/>
      <c r="AX641" s="77"/>
      <c r="AY641" s="77"/>
      <c r="AZ641" s="77"/>
      <c r="BA641" s="77"/>
      <c r="BB641" s="80"/>
      <c r="BC641" s="80"/>
    </row>
    <row r="642" spans="1:55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80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80"/>
      <c r="BC642" s="80"/>
    </row>
    <row r="643" spans="1:55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80"/>
      <c r="AU643" s="77"/>
      <c r="AV643" s="77"/>
      <c r="AW643" s="77"/>
      <c r="AX643" s="77"/>
      <c r="AY643" s="77"/>
      <c r="AZ643" s="77"/>
      <c r="BA643" s="77"/>
      <c r="BB643" s="80"/>
      <c r="BC643" s="80"/>
    </row>
    <row r="644" spans="1:55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80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80"/>
      <c r="BC644" s="80"/>
    </row>
    <row r="645" spans="1:5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80"/>
      <c r="AU645" s="77"/>
      <c r="AV645" s="77"/>
      <c r="AW645" s="77"/>
      <c r="AX645" s="77"/>
      <c r="AY645" s="77"/>
      <c r="AZ645" s="77"/>
      <c r="BA645" s="77"/>
      <c r="BB645" s="80"/>
      <c r="BC645" s="80"/>
    </row>
    <row r="646" spans="1:55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80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80"/>
      <c r="BC646" s="80"/>
    </row>
    <row r="647" spans="1:55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80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80"/>
      <c r="BC647" s="80"/>
    </row>
    <row r="648" spans="1:55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80"/>
      <c r="AZ648" s="77"/>
      <c r="BA648" s="77"/>
      <c r="BB648" s="80"/>
      <c r="BC648" s="80"/>
    </row>
    <row r="649" spans="1:55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80"/>
      <c r="AZ649" s="77"/>
      <c r="BA649" s="77"/>
      <c r="BB649" s="80"/>
      <c r="BC649" s="80"/>
    </row>
    <row r="650" spans="1:55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80"/>
      <c r="AZ650" s="77"/>
      <c r="BA650" s="77"/>
      <c r="BB650" s="80"/>
      <c r="BC650" s="80"/>
    </row>
    <row r="651" spans="1:55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80"/>
      <c r="BA651" s="77"/>
      <c r="BB651" s="80"/>
      <c r="BC651" s="80"/>
    </row>
    <row r="652" spans="1:55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80"/>
      <c r="BA652" s="77"/>
      <c r="BB652" s="80"/>
      <c r="BC652" s="80"/>
    </row>
    <row r="653" spans="1:55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80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80"/>
      <c r="BC653" s="80"/>
    </row>
    <row r="654" spans="1:55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80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80"/>
      <c r="BC654" s="80"/>
    </row>
    <row r="655" spans="1: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80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80"/>
      <c r="BC655" s="80"/>
    </row>
    <row r="656" spans="1:55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80"/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80"/>
      <c r="BC656" s="80"/>
    </row>
    <row r="657" spans="1:55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80"/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80"/>
      <c r="BC657" s="80"/>
    </row>
    <row r="658" spans="1:55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80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80"/>
      <c r="BC658" s="80"/>
    </row>
    <row r="659" spans="1:55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80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80"/>
      <c r="BC659" s="80"/>
    </row>
    <row r="660" spans="1:55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80"/>
      <c r="AT660" s="77"/>
      <c r="AU660" s="77"/>
      <c r="AV660" s="77"/>
      <c r="AW660" s="77"/>
      <c r="AX660" s="77"/>
      <c r="AY660" s="77"/>
      <c r="AZ660" s="77"/>
      <c r="BA660" s="77"/>
      <c r="BB660" s="80"/>
      <c r="BC660" s="80"/>
    </row>
    <row r="661" spans="1:55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80"/>
      <c r="AT661" s="77"/>
      <c r="AU661" s="77"/>
      <c r="AV661" s="77"/>
      <c r="AW661" s="77"/>
      <c r="AX661" s="77"/>
      <c r="AY661" s="77"/>
      <c r="AZ661" s="77"/>
      <c r="BA661" s="77"/>
      <c r="BB661" s="80"/>
      <c r="BC661" s="80"/>
    </row>
    <row r="662" spans="1:55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80"/>
      <c r="AT662" s="77"/>
      <c r="AU662" s="77"/>
      <c r="AV662" s="77"/>
      <c r="AW662" s="77"/>
      <c r="AX662" s="77"/>
      <c r="AY662" s="77"/>
      <c r="AZ662" s="77"/>
      <c r="BA662" s="77"/>
      <c r="BB662" s="80"/>
      <c r="BC662" s="80"/>
    </row>
    <row r="663" spans="1:55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80"/>
      <c r="AT663" s="77"/>
      <c r="AU663" s="77"/>
      <c r="AV663" s="77"/>
      <c r="AW663" s="77"/>
      <c r="AX663" s="77"/>
      <c r="AY663" s="77"/>
      <c r="AZ663" s="77"/>
      <c r="BA663" s="77"/>
      <c r="BB663" s="80"/>
      <c r="BC663" s="80"/>
    </row>
    <row r="664" spans="1:55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80"/>
      <c r="AT664" s="77"/>
      <c r="AU664" s="77"/>
      <c r="AV664" s="77"/>
      <c r="AW664" s="77"/>
      <c r="AX664" s="77"/>
      <c r="AY664" s="77"/>
      <c r="AZ664" s="77"/>
      <c r="BA664" s="77"/>
      <c r="BB664" s="80"/>
      <c r="BC664" s="80"/>
    </row>
    <row r="665" spans="1:5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80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80"/>
      <c r="BC665" s="80"/>
    </row>
    <row r="666" spans="1:55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80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80"/>
      <c r="BC666" s="80"/>
    </row>
    <row r="667" spans="1:55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80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80"/>
      <c r="BC667" s="80"/>
    </row>
    <row r="668" spans="1:55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80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80"/>
      <c r="BC668" s="80"/>
    </row>
    <row r="669" spans="1:55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80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80"/>
      <c r="BC669" s="80"/>
    </row>
    <row r="670" spans="1:55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80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80"/>
      <c r="BC670" s="80"/>
    </row>
    <row r="671" spans="1:55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80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80"/>
      <c r="BC671" s="80"/>
    </row>
    <row r="672" spans="1:55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80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80"/>
      <c r="BC672" s="80"/>
    </row>
    <row r="673" spans="1:55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80"/>
      <c r="AT673" s="77"/>
      <c r="AU673" s="77"/>
      <c r="AV673" s="77"/>
      <c r="AW673" s="77"/>
      <c r="AX673" s="77"/>
      <c r="AY673" s="77"/>
      <c r="AZ673" s="77"/>
      <c r="BA673" s="77"/>
      <c r="BB673" s="80"/>
      <c r="BC673" s="80"/>
    </row>
    <row r="674" spans="1:55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80"/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80"/>
      <c r="BC674" s="80"/>
    </row>
    <row r="675" spans="1:5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80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80"/>
      <c r="BC675" s="80"/>
    </row>
    <row r="676" spans="1:55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80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80"/>
      <c r="BC676" s="80"/>
    </row>
    <row r="677" spans="1:55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80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80"/>
      <c r="BC677" s="80"/>
    </row>
    <row r="678" spans="1:55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80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80"/>
      <c r="BC678" s="80"/>
    </row>
    <row r="679" spans="1:55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80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80"/>
      <c r="BC679" s="80"/>
    </row>
    <row r="680" spans="1:55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80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80"/>
      <c r="BC680" s="80"/>
    </row>
    <row r="681" spans="1:55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80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80"/>
      <c r="BC681" s="80"/>
    </row>
    <row r="682" spans="1:55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80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80"/>
      <c r="BC682" s="80"/>
    </row>
    <row r="683" spans="1:55">
      <c r="A683" s="77"/>
      <c r="B683" s="77"/>
      <c r="C683" s="77"/>
      <c r="D683" s="77"/>
      <c r="E683" s="77"/>
      <c r="F683" s="77"/>
      <c r="G683" s="77"/>
      <c r="H683" s="80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80"/>
      <c r="BC683" s="80"/>
    </row>
    <row r="684" spans="1:55">
      <c r="A684" s="77"/>
      <c r="B684" s="77"/>
      <c r="C684" s="77"/>
      <c r="D684" s="77"/>
      <c r="E684" s="77"/>
      <c r="F684" s="77"/>
      <c r="G684" s="77"/>
      <c r="H684" s="77"/>
      <c r="I684" s="77"/>
      <c r="J684" s="80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80"/>
      <c r="BC684" s="80"/>
    </row>
    <row r="685" spans="1:55">
      <c r="A685" s="77"/>
      <c r="B685" s="77"/>
      <c r="C685" s="77"/>
      <c r="D685" s="77"/>
      <c r="E685" s="77"/>
      <c r="F685" s="77"/>
      <c r="G685" s="77"/>
      <c r="H685" s="77"/>
      <c r="I685" s="77"/>
      <c r="J685" s="80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80"/>
      <c r="BC685" s="80"/>
    </row>
    <row r="686" spans="1:55">
      <c r="A686" s="77"/>
      <c r="B686" s="77"/>
      <c r="C686" s="77"/>
      <c r="D686" s="77"/>
      <c r="E686" s="77"/>
      <c r="F686" s="77"/>
      <c r="G686" s="77"/>
      <c r="H686" s="77"/>
      <c r="I686" s="77"/>
      <c r="J686" s="80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80"/>
      <c r="BC686" s="80"/>
    </row>
    <row r="687" spans="1:55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80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80"/>
      <c r="BC687" s="80"/>
    </row>
    <row r="688" spans="1:55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80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80"/>
      <c r="BC688" s="80"/>
    </row>
    <row r="689" spans="1:55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80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80"/>
      <c r="BC689" s="80"/>
    </row>
    <row r="690" spans="1:55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80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80"/>
      <c r="BC690" s="80"/>
    </row>
    <row r="691" spans="1:55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80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80"/>
      <c r="BC691" s="80"/>
    </row>
    <row r="692" spans="1:55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80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80"/>
      <c r="BC692" s="80"/>
    </row>
    <row r="693" spans="1:55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80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80"/>
      <c r="BC693" s="80"/>
    </row>
    <row r="694" spans="1:55">
      <c r="A694" s="77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77"/>
      <c r="BC694" s="77"/>
    </row>
  </sheetData>
  <phoneticPr fontId="37" type="noConversion"/>
  <hyperlinks>
    <hyperlink ref="L1" r:id="rId1" xr:uid="{00000000-0004-0000-1100-000000000000}"/>
    <hyperlink ref="A2" r:id="rId2" xr:uid="{00000000-0004-0000-1100-000001000000}"/>
    <hyperlink ref="A3" r:id="rId3" xr:uid="{00000000-0004-0000-1100-000002000000}"/>
    <hyperlink ref="A4" r:id="rId4" xr:uid="{00000000-0004-0000-1100-000003000000}"/>
    <hyperlink ref="A5" r:id="rId5" xr:uid="{00000000-0004-0000-1100-000004000000}"/>
    <hyperlink ref="A6" r:id="rId6" xr:uid="{00000000-0004-0000-1100-000005000000}"/>
    <hyperlink ref="A7" r:id="rId7" xr:uid="{00000000-0004-0000-1100-000006000000}"/>
    <hyperlink ref="A8" r:id="rId8" xr:uid="{00000000-0004-0000-1100-000007000000}"/>
    <hyperlink ref="A9" r:id="rId9" xr:uid="{00000000-0004-0000-1100-000008000000}"/>
    <hyperlink ref="A10" r:id="rId10" xr:uid="{00000000-0004-0000-1100-000009000000}"/>
    <hyperlink ref="A11" r:id="rId11" xr:uid="{00000000-0004-0000-1100-00000A000000}"/>
    <hyperlink ref="A12" r:id="rId12" xr:uid="{00000000-0004-0000-1100-00000B000000}"/>
    <hyperlink ref="A13" r:id="rId13" xr:uid="{00000000-0004-0000-1100-00000C000000}"/>
    <hyperlink ref="A14" r:id="rId14" xr:uid="{00000000-0004-0000-1100-00000D000000}"/>
    <hyperlink ref="A15" r:id="rId15" xr:uid="{00000000-0004-0000-1100-00000E000000}"/>
    <hyperlink ref="A16" r:id="rId16" xr:uid="{00000000-0004-0000-1100-00000F000000}"/>
    <hyperlink ref="A17" r:id="rId17" xr:uid="{00000000-0004-0000-1100-000010000000}"/>
    <hyperlink ref="A18" r:id="rId18" xr:uid="{00000000-0004-0000-1100-000011000000}"/>
    <hyperlink ref="A19" r:id="rId19" xr:uid="{00000000-0004-0000-1100-000012000000}"/>
    <hyperlink ref="A20" r:id="rId20" xr:uid="{00000000-0004-0000-1100-000013000000}"/>
    <hyperlink ref="A21" r:id="rId21" xr:uid="{00000000-0004-0000-1100-000014000000}"/>
    <hyperlink ref="A22" r:id="rId22" xr:uid="{00000000-0004-0000-1100-000015000000}"/>
    <hyperlink ref="A23" r:id="rId23" xr:uid="{00000000-0004-0000-1100-000016000000}"/>
    <hyperlink ref="A24" r:id="rId24" xr:uid="{00000000-0004-0000-1100-000017000000}"/>
    <hyperlink ref="A25" r:id="rId25" xr:uid="{00000000-0004-0000-1100-000018000000}"/>
    <hyperlink ref="A26" r:id="rId26" xr:uid="{00000000-0004-0000-1100-000019000000}"/>
    <hyperlink ref="A27" r:id="rId27" xr:uid="{00000000-0004-0000-1100-00001A000000}"/>
    <hyperlink ref="A28" r:id="rId28" xr:uid="{00000000-0004-0000-1100-00001B000000}"/>
    <hyperlink ref="A29" r:id="rId29" xr:uid="{00000000-0004-0000-1100-00001C000000}"/>
    <hyperlink ref="A30" r:id="rId30" xr:uid="{00000000-0004-0000-1100-00001D000000}"/>
    <hyperlink ref="A31" r:id="rId31" xr:uid="{00000000-0004-0000-1100-00001E000000}"/>
    <hyperlink ref="A32" r:id="rId32" xr:uid="{00000000-0004-0000-1100-00001F000000}"/>
    <hyperlink ref="A34" r:id="rId33" xr:uid="{00000000-0004-0000-1100-000020000000}"/>
    <hyperlink ref="A35" r:id="rId34" xr:uid="{00000000-0004-0000-1100-000021000000}"/>
    <hyperlink ref="A36" r:id="rId35" xr:uid="{00000000-0004-0000-1100-000022000000}"/>
    <hyperlink ref="A37" r:id="rId36" xr:uid="{00000000-0004-0000-1100-000023000000}"/>
    <hyperlink ref="A38" r:id="rId37" xr:uid="{00000000-0004-0000-1100-000024000000}"/>
    <hyperlink ref="A39" r:id="rId38" xr:uid="{00000000-0004-0000-1100-000025000000}"/>
    <hyperlink ref="A40" r:id="rId39" xr:uid="{00000000-0004-0000-1100-000026000000}"/>
    <hyperlink ref="A41" r:id="rId40" xr:uid="{00000000-0004-0000-1100-000027000000}"/>
    <hyperlink ref="A42" r:id="rId41" xr:uid="{00000000-0004-0000-1100-000028000000}"/>
    <hyperlink ref="A43" r:id="rId42" xr:uid="{00000000-0004-0000-1100-000029000000}"/>
    <hyperlink ref="A44" r:id="rId43" xr:uid="{00000000-0004-0000-1100-00002A000000}"/>
    <hyperlink ref="A45" r:id="rId44" xr:uid="{00000000-0004-0000-1100-00002B000000}"/>
    <hyperlink ref="A46" r:id="rId45" xr:uid="{00000000-0004-0000-1100-00002C000000}"/>
    <hyperlink ref="A47" r:id="rId46" xr:uid="{00000000-0004-0000-1100-00002D000000}"/>
    <hyperlink ref="A49" r:id="rId47" xr:uid="{00000000-0004-0000-1100-00002E000000}"/>
    <hyperlink ref="A50" r:id="rId48" xr:uid="{00000000-0004-0000-1100-00002F000000}"/>
    <hyperlink ref="A51" r:id="rId49" xr:uid="{00000000-0004-0000-1100-000030000000}"/>
    <hyperlink ref="A52" r:id="rId50" xr:uid="{00000000-0004-0000-1100-000031000000}"/>
    <hyperlink ref="A53" r:id="rId51" xr:uid="{00000000-0004-0000-1100-000032000000}"/>
    <hyperlink ref="A54" r:id="rId52" xr:uid="{00000000-0004-0000-1100-000033000000}"/>
    <hyperlink ref="A55" r:id="rId53" xr:uid="{00000000-0004-0000-1100-000034000000}"/>
    <hyperlink ref="A56" r:id="rId54" xr:uid="{00000000-0004-0000-1100-000035000000}"/>
    <hyperlink ref="A57" r:id="rId55" xr:uid="{00000000-0004-0000-1100-000036000000}"/>
    <hyperlink ref="A58" r:id="rId56" xr:uid="{00000000-0004-0000-1100-000037000000}"/>
    <hyperlink ref="A59" r:id="rId57" xr:uid="{00000000-0004-0000-1100-000038000000}"/>
    <hyperlink ref="A60" r:id="rId58" xr:uid="{00000000-0004-0000-1100-000039000000}"/>
    <hyperlink ref="A61" r:id="rId59" xr:uid="{00000000-0004-0000-1100-00003A000000}"/>
    <hyperlink ref="A62" r:id="rId60" xr:uid="{00000000-0004-0000-1100-00003B000000}"/>
    <hyperlink ref="A63" r:id="rId61" xr:uid="{00000000-0004-0000-1100-00003C000000}"/>
    <hyperlink ref="A64" r:id="rId62" xr:uid="{00000000-0004-0000-1100-00003D000000}"/>
    <hyperlink ref="A65" r:id="rId63" xr:uid="{00000000-0004-0000-1100-00003E000000}"/>
    <hyperlink ref="A66" r:id="rId64" xr:uid="{00000000-0004-0000-1100-00003F000000}"/>
    <hyperlink ref="A67" r:id="rId65" xr:uid="{00000000-0004-0000-1100-000040000000}"/>
    <hyperlink ref="A68" r:id="rId66" xr:uid="{00000000-0004-0000-1100-000041000000}"/>
    <hyperlink ref="A69" r:id="rId67" xr:uid="{00000000-0004-0000-1100-000042000000}"/>
    <hyperlink ref="A70" r:id="rId68" xr:uid="{00000000-0004-0000-1100-000043000000}"/>
    <hyperlink ref="A71" r:id="rId69" xr:uid="{00000000-0004-0000-1100-000044000000}"/>
    <hyperlink ref="A72" r:id="rId70" xr:uid="{00000000-0004-0000-1100-000045000000}"/>
    <hyperlink ref="A73" r:id="rId71" xr:uid="{00000000-0004-0000-1100-000046000000}"/>
    <hyperlink ref="A74" r:id="rId72" xr:uid="{00000000-0004-0000-1100-000047000000}"/>
    <hyperlink ref="A76" r:id="rId73" xr:uid="{00000000-0004-0000-1100-000048000000}"/>
    <hyperlink ref="A77" r:id="rId74" xr:uid="{00000000-0004-0000-1100-000049000000}"/>
    <hyperlink ref="A78" r:id="rId75" xr:uid="{00000000-0004-0000-1100-00004A000000}"/>
    <hyperlink ref="A79" r:id="rId76" xr:uid="{00000000-0004-0000-1100-00004B000000}"/>
    <hyperlink ref="A80" r:id="rId77" xr:uid="{00000000-0004-0000-1100-00004C000000}"/>
    <hyperlink ref="A81" r:id="rId78" xr:uid="{00000000-0004-0000-1100-00004D000000}"/>
    <hyperlink ref="A82" r:id="rId79" xr:uid="{00000000-0004-0000-1100-00004E000000}"/>
    <hyperlink ref="A83" r:id="rId80" xr:uid="{00000000-0004-0000-1100-00004F000000}"/>
    <hyperlink ref="A84" r:id="rId81" xr:uid="{00000000-0004-0000-1100-000050000000}"/>
    <hyperlink ref="A85" r:id="rId82" xr:uid="{00000000-0004-0000-1100-000051000000}"/>
    <hyperlink ref="A86" r:id="rId83" xr:uid="{00000000-0004-0000-1100-000052000000}"/>
    <hyperlink ref="A87" r:id="rId84" xr:uid="{00000000-0004-0000-1100-000053000000}"/>
    <hyperlink ref="A88" r:id="rId85" xr:uid="{00000000-0004-0000-1100-000054000000}"/>
    <hyperlink ref="A89" r:id="rId86" xr:uid="{00000000-0004-0000-1100-000055000000}"/>
    <hyperlink ref="A90" r:id="rId87" xr:uid="{00000000-0004-0000-1100-000056000000}"/>
    <hyperlink ref="A91" r:id="rId88" xr:uid="{00000000-0004-0000-1100-000057000000}"/>
    <hyperlink ref="A92" r:id="rId89" xr:uid="{00000000-0004-0000-1100-000058000000}"/>
    <hyperlink ref="A93" r:id="rId90" xr:uid="{00000000-0004-0000-1100-000059000000}"/>
    <hyperlink ref="A94" r:id="rId91" xr:uid="{00000000-0004-0000-1100-00005A000000}"/>
    <hyperlink ref="A95" r:id="rId92" xr:uid="{00000000-0004-0000-1100-00005B000000}"/>
    <hyperlink ref="A96" r:id="rId93" xr:uid="{00000000-0004-0000-1100-00005C000000}"/>
    <hyperlink ref="A97" r:id="rId94" xr:uid="{00000000-0004-0000-1100-00005D000000}"/>
    <hyperlink ref="A98" r:id="rId95" xr:uid="{00000000-0004-0000-1100-00005E000000}"/>
    <hyperlink ref="A99" r:id="rId96" xr:uid="{00000000-0004-0000-1100-00005F000000}"/>
    <hyperlink ref="A100" r:id="rId97" xr:uid="{00000000-0004-0000-1100-000060000000}"/>
    <hyperlink ref="A101" r:id="rId98" xr:uid="{00000000-0004-0000-1100-000061000000}"/>
    <hyperlink ref="A102" r:id="rId99" xr:uid="{00000000-0004-0000-1100-000062000000}"/>
    <hyperlink ref="A103" r:id="rId100" xr:uid="{00000000-0004-0000-1100-000063000000}"/>
    <hyperlink ref="A104" r:id="rId101" xr:uid="{00000000-0004-0000-1100-000064000000}"/>
    <hyperlink ref="A105" r:id="rId102" xr:uid="{00000000-0004-0000-1100-000065000000}"/>
    <hyperlink ref="A106" r:id="rId103" xr:uid="{00000000-0004-0000-1100-000066000000}"/>
    <hyperlink ref="A107" r:id="rId104" xr:uid="{00000000-0004-0000-1100-000067000000}"/>
    <hyperlink ref="A108" r:id="rId105" xr:uid="{00000000-0004-0000-1100-000068000000}"/>
    <hyperlink ref="A109" r:id="rId106" xr:uid="{00000000-0004-0000-1100-000069000000}"/>
    <hyperlink ref="A110" r:id="rId107" xr:uid="{00000000-0004-0000-1100-00006A000000}"/>
    <hyperlink ref="A111" r:id="rId108" xr:uid="{00000000-0004-0000-1100-00006B000000}"/>
    <hyperlink ref="A112" r:id="rId109" xr:uid="{00000000-0004-0000-1100-00006C000000}"/>
    <hyperlink ref="A113" r:id="rId110" xr:uid="{00000000-0004-0000-1100-00006D000000}"/>
    <hyperlink ref="A114" r:id="rId111" xr:uid="{00000000-0004-0000-1100-00006E000000}"/>
    <hyperlink ref="A115" r:id="rId112" xr:uid="{00000000-0004-0000-1100-00006F000000}"/>
    <hyperlink ref="A116" r:id="rId113" xr:uid="{00000000-0004-0000-1100-000070000000}"/>
    <hyperlink ref="A117" r:id="rId114" xr:uid="{00000000-0004-0000-1100-000071000000}"/>
    <hyperlink ref="A118" r:id="rId115" xr:uid="{00000000-0004-0000-1100-000072000000}"/>
    <hyperlink ref="A119" r:id="rId116" xr:uid="{00000000-0004-0000-1100-000073000000}"/>
    <hyperlink ref="A120" r:id="rId117" xr:uid="{00000000-0004-0000-1100-000074000000}"/>
    <hyperlink ref="A121" r:id="rId118" xr:uid="{00000000-0004-0000-1100-000075000000}"/>
    <hyperlink ref="A122" r:id="rId119" xr:uid="{00000000-0004-0000-1100-000076000000}"/>
    <hyperlink ref="A123" r:id="rId120" xr:uid="{00000000-0004-0000-1100-000077000000}"/>
    <hyperlink ref="A124" r:id="rId121" xr:uid="{00000000-0004-0000-1100-000078000000}"/>
    <hyperlink ref="A125" r:id="rId122" xr:uid="{00000000-0004-0000-1100-000079000000}"/>
    <hyperlink ref="A126" r:id="rId123" xr:uid="{00000000-0004-0000-1100-00007A000000}"/>
    <hyperlink ref="A127" r:id="rId124" xr:uid="{00000000-0004-0000-1100-00007B000000}"/>
    <hyperlink ref="A128" r:id="rId125" xr:uid="{00000000-0004-0000-1100-00007C000000}"/>
    <hyperlink ref="A129" r:id="rId126" xr:uid="{00000000-0004-0000-1100-00007D000000}"/>
    <hyperlink ref="A130" r:id="rId127" xr:uid="{00000000-0004-0000-1100-00007E000000}"/>
    <hyperlink ref="A131" r:id="rId128" xr:uid="{00000000-0004-0000-1100-00007F000000}"/>
    <hyperlink ref="A132" r:id="rId129" xr:uid="{00000000-0004-0000-1100-000080000000}"/>
    <hyperlink ref="A133" r:id="rId130" xr:uid="{00000000-0004-0000-1100-000081000000}"/>
    <hyperlink ref="A134" r:id="rId131" xr:uid="{00000000-0004-0000-1100-000082000000}"/>
    <hyperlink ref="A135" r:id="rId132" xr:uid="{00000000-0004-0000-1100-000083000000}"/>
    <hyperlink ref="A136" r:id="rId133" xr:uid="{00000000-0004-0000-1100-000084000000}"/>
    <hyperlink ref="A137" r:id="rId134" xr:uid="{00000000-0004-0000-1100-000085000000}"/>
    <hyperlink ref="A138" r:id="rId135" xr:uid="{00000000-0004-0000-1100-000086000000}"/>
    <hyperlink ref="A139" r:id="rId136" xr:uid="{00000000-0004-0000-1100-000087000000}"/>
    <hyperlink ref="A140" r:id="rId137" xr:uid="{00000000-0004-0000-1100-000088000000}"/>
    <hyperlink ref="A141" r:id="rId138" xr:uid="{00000000-0004-0000-1100-000089000000}"/>
    <hyperlink ref="A143" r:id="rId139" xr:uid="{00000000-0004-0000-1100-00008A000000}"/>
    <hyperlink ref="A144" r:id="rId140" xr:uid="{00000000-0004-0000-1100-00008B000000}"/>
    <hyperlink ref="A145" r:id="rId141" xr:uid="{00000000-0004-0000-1100-00008C000000}"/>
    <hyperlink ref="A146" r:id="rId142" xr:uid="{00000000-0004-0000-1100-00008D000000}"/>
    <hyperlink ref="A147" r:id="rId143" xr:uid="{00000000-0004-0000-1100-00008E000000}"/>
    <hyperlink ref="A148" r:id="rId144" xr:uid="{00000000-0004-0000-1100-00008F000000}"/>
    <hyperlink ref="A149" r:id="rId145" xr:uid="{00000000-0004-0000-1100-000090000000}"/>
    <hyperlink ref="A150" r:id="rId146" xr:uid="{00000000-0004-0000-1100-000091000000}"/>
    <hyperlink ref="A151" r:id="rId147" xr:uid="{00000000-0004-0000-1100-000092000000}"/>
    <hyperlink ref="A152" r:id="rId148" xr:uid="{00000000-0004-0000-1100-000093000000}"/>
    <hyperlink ref="A153" r:id="rId149" xr:uid="{00000000-0004-0000-1100-000094000000}"/>
    <hyperlink ref="A154" r:id="rId150" xr:uid="{00000000-0004-0000-1100-000095000000}"/>
    <hyperlink ref="A155" r:id="rId151" xr:uid="{00000000-0004-0000-1100-000096000000}"/>
    <hyperlink ref="A156" r:id="rId152" xr:uid="{00000000-0004-0000-1100-000097000000}"/>
    <hyperlink ref="A157" r:id="rId153" xr:uid="{00000000-0004-0000-1100-000098000000}"/>
    <hyperlink ref="A158" r:id="rId154" xr:uid="{00000000-0004-0000-1100-000099000000}"/>
    <hyperlink ref="A159" r:id="rId155" xr:uid="{00000000-0004-0000-1100-00009A000000}"/>
    <hyperlink ref="A160" r:id="rId156" xr:uid="{00000000-0004-0000-1100-00009B000000}"/>
    <hyperlink ref="A161" r:id="rId157" xr:uid="{00000000-0004-0000-1100-00009C000000}"/>
    <hyperlink ref="A162" r:id="rId158" xr:uid="{00000000-0004-0000-1100-00009D000000}"/>
    <hyperlink ref="A163" r:id="rId159" xr:uid="{00000000-0004-0000-1100-00009E000000}"/>
    <hyperlink ref="A164" r:id="rId160" xr:uid="{00000000-0004-0000-1100-00009F000000}"/>
    <hyperlink ref="A165" r:id="rId161" xr:uid="{00000000-0004-0000-1100-0000A0000000}"/>
    <hyperlink ref="A166" r:id="rId162" xr:uid="{00000000-0004-0000-1100-0000A1000000}"/>
    <hyperlink ref="A167" r:id="rId163" xr:uid="{00000000-0004-0000-1100-0000A2000000}"/>
    <hyperlink ref="A168" r:id="rId164" xr:uid="{00000000-0004-0000-1100-0000A3000000}"/>
    <hyperlink ref="A169" r:id="rId165" xr:uid="{00000000-0004-0000-1100-0000A4000000}"/>
    <hyperlink ref="A170" r:id="rId166" xr:uid="{00000000-0004-0000-1100-0000A5000000}"/>
    <hyperlink ref="A171" r:id="rId167" xr:uid="{00000000-0004-0000-1100-0000A6000000}"/>
    <hyperlink ref="A172" r:id="rId168" xr:uid="{00000000-0004-0000-1100-0000A7000000}"/>
    <hyperlink ref="A173" r:id="rId169" xr:uid="{00000000-0004-0000-1100-0000A8000000}"/>
    <hyperlink ref="A174" r:id="rId170" xr:uid="{00000000-0004-0000-1100-0000A9000000}"/>
    <hyperlink ref="A175" r:id="rId171" xr:uid="{00000000-0004-0000-1100-0000AA000000}"/>
    <hyperlink ref="A176" r:id="rId172" xr:uid="{00000000-0004-0000-1100-0000AB000000}"/>
    <hyperlink ref="A177" r:id="rId173" xr:uid="{00000000-0004-0000-1100-0000AC000000}"/>
    <hyperlink ref="A178" r:id="rId174" xr:uid="{00000000-0004-0000-1100-0000AD000000}"/>
    <hyperlink ref="A179" r:id="rId175" xr:uid="{00000000-0004-0000-1100-0000AE000000}"/>
    <hyperlink ref="A180" r:id="rId176" xr:uid="{00000000-0004-0000-1100-0000AF000000}"/>
    <hyperlink ref="A181" r:id="rId177" xr:uid="{00000000-0004-0000-1100-0000B0000000}"/>
    <hyperlink ref="A182" r:id="rId178" xr:uid="{00000000-0004-0000-1100-0000B1000000}"/>
    <hyperlink ref="A183" r:id="rId179" xr:uid="{00000000-0004-0000-1100-0000B2000000}"/>
    <hyperlink ref="A184" r:id="rId180" xr:uid="{00000000-0004-0000-1100-0000B3000000}"/>
    <hyperlink ref="A185" r:id="rId181" xr:uid="{00000000-0004-0000-1100-0000B4000000}"/>
    <hyperlink ref="A186" r:id="rId182" xr:uid="{00000000-0004-0000-1100-0000B5000000}"/>
    <hyperlink ref="A187" r:id="rId183" xr:uid="{00000000-0004-0000-1100-0000B6000000}"/>
    <hyperlink ref="A188" r:id="rId184" xr:uid="{00000000-0004-0000-1100-0000B7000000}"/>
    <hyperlink ref="A189" r:id="rId185" xr:uid="{00000000-0004-0000-1100-0000B8000000}"/>
    <hyperlink ref="A190" r:id="rId186" xr:uid="{00000000-0004-0000-1100-0000B9000000}"/>
    <hyperlink ref="A191" r:id="rId187" xr:uid="{00000000-0004-0000-1100-0000BA000000}"/>
    <hyperlink ref="A192" r:id="rId188" xr:uid="{00000000-0004-0000-1100-0000BB000000}"/>
    <hyperlink ref="A193" r:id="rId189" xr:uid="{00000000-0004-0000-1100-0000BC000000}"/>
    <hyperlink ref="A194" r:id="rId190" xr:uid="{00000000-0004-0000-1100-0000BD000000}"/>
    <hyperlink ref="A195" r:id="rId191" xr:uid="{00000000-0004-0000-1100-0000BE000000}"/>
    <hyperlink ref="A196" r:id="rId192" xr:uid="{00000000-0004-0000-1100-0000BF000000}"/>
    <hyperlink ref="A197" r:id="rId193" xr:uid="{00000000-0004-0000-1100-0000C0000000}"/>
    <hyperlink ref="A198" r:id="rId194" xr:uid="{00000000-0004-0000-1100-0000C1000000}"/>
    <hyperlink ref="A199" r:id="rId195" xr:uid="{00000000-0004-0000-1100-0000C2000000}"/>
    <hyperlink ref="A200" r:id="rId196" xr:uid="{00000000-0004-0000-1100-0000C3000000}"/>
    <hyperlink ref="A201" r:id="rId197" xr:uid="{00000000-0004-0000-1100-0000C4000000}"/>
    <hyperlink ref="A202" r:id="rId198" xr:uid="{00000000-0004-0000-1100-0000C5000000}"/>
    <hyperlink ref="A203" r:id="rId199" xr:uid="{00000000-0004-0000-1100-0000C6000000}"/>
    <hyperlink ref="A204" r:id="rId200" xr:uid="{00000000-0004-0000-1100-0000C7000000}"/>
    <hyperlink ref="A205" r:id="rId201" xr:uid="{00000000-0004-0000-1100-0000C8000000}"/>
    <hyperlink ref="A206" r:id="rId202" xr:uid="{00000000-0004-0000-1100-0000C9000000}"/>
    <hyperlink ref="A207" r:id="rId203" xr:uid="{00000000-0004-0000-1100-0000CA000000}"/>
    <hyperlink ref="A208" r:id="rId204" xr:uid="{00000000-0004-0000-1100-0000CB000000}"/>
    <hyperlink ref="A209" r:id="rId205" xr:uid="{00000000-0004-0000-1100-0000CC000000}"/>
    <hyperlink ref="A210" r:id="rId206" xr:uid="{00000000-0004-0000-1100-0000CD000000}"/>
    <hyperlink ref="A211" r:id="rId207" xr:uid="{00000000-0004-0000-1100-0000CE000000}"/>
    <hyperlink ref="A212" r:id="rId208" xr:uid="{00000000-0004-0000-1100-0000CF000000}"/>
    <hyperlink ref="A213" r:id="rId209" xr:uid="{00000000-0004-0000-1100-0000D0000000}"/>
    <hyperlink ref="A214" r:id="rId210" xr:uid="{00000000-0004-0000-1100-0000D1000000}"/>
    <hyperlink ref="A215" r:id="rId211" xr:uid="{00000000-0004-0000-1100-0000D2000000}"/>
    <hyperlink ref="A216" r:id="rId212" xr:uid="{00000000-0004-0000-1100-0000D3000000}"/>
    <hyperlink ref="A217" r:id="rId213" xr:uid="{00000000-0004-0000-1100-0000D4000000}"/>
    <hyperlink ref="A218" r:id="rId214" xr:uid="{00000000-0004-0000-1100-0000D5000000}"/>
    <hyperlink ref="A219" r:id="rId215" xr:uid="{00000000-0004-0000-1100-0000D6000000}"/>
    <hyperlink ref="A220" r:id="rId216" xr:uid="{00000000-0004-0000-1100-0000D7000000}"/>
    <hyperlink ref="A221" r:id="rId217" xr:uid="{00000000-0004-0000-1100-0000D8000000}"/>
    <hyperlink ref="A222" r:id="rId218" xr:uid="{00000000-0004-0000-1100-0000D9000000}"/>
    <hyperlink ref="A223" r:id="rId219" xr:uid="{00000000-0004-0000-1100-0000DA000000}"/>
    <hyperlink ref="A224" r:id="rId220" xr:uid="{00000000-0004-0000-1100-0000DB000000}"/>
    <hyperlink ref="A225" r:id="rId221" xr:uid="{00000000-0004-0000-1100-0000DC000000}"/>
    <hyperlink ref="A226" r:id="rId222" xr:uid="{00000000-0004-0000-1100-0000DD000000}"/>
    <hyperlink ref="A227" r:id="rId223" xr:uid="{00000000-0004-0000-1100-0000DE000000}"/>
    <hyperlink ref="A228" r:id="rId224" xr:uid="{00000000-0004-0000-1100-0000DF000000}"/>
    <hyperlink ref="A229" r:id="rId225" xr:uid="{00000000-0004-0000-1100-0000E0000000}"/>
    <hyperlink ref="A230" r:id="rId226" xr:uid="{00000000-0004-0000-1100-0000E1000000}"/>
    <hyperlink ref="A231" r:id="rId227" xr:uid="{00000000-0004-0000-1100-0000E2000000}"/>
    <hyperlink ref="A232" r:id="rId228" xr:uid="{00000000-0004-0000-1100-0000E3000000}"/>
    <hyperlink ref="A233" r:id="rId229" xr:uid="{00000000-0004-0000-1100-0000E4000000}"/>
    <hyperlink ref="A234" r:id="rId230" xr:uid="{00000000-0004-0000-1100-0000E5000000}"/>
    <hyperlink ref="A235" r:id="rId231" xr:uid="{00000000-0004-0000-1100-0000E6000000}"/>
    <hyperlink ref="A236" r:id="rId232" xr:uid="{00000000-0004-0000-1100-0000E7000000}"/>
    <hyperlink ref="A237" r:id="rId233" xr:uid="{00000000-0004-0000-1100-0000E8000000}"/>
    <hyperlink ref="A238" r:id="rId234" xr:uid="{00000000-0004-0000-1100-0000E9000000}"/>
    <hyperlink ref="A239" r:id="rId235" xr:uid="{00000000-0004-0000-1100-0000EA000000}"/>
    <hyperlink ref="A240" r:id="rId236" xr:uid="{00000000-0004-0000-1100-0000EB000000}"/>
    <hyperlink ref="A241" r:id="rId237" xr:uid="{00000000-0004-0000-1100-0000EC000000}"/>
    <hyperlink ref="A242" r:id="rId238" xr:uid="{00000000-0004-0000-1100-0000ED000000}"/>
    <hyperlink ref="A243" r:id="rId239" xr:uid="{00000000-0004-0000-1100-0000EE000000}"/>
    <hyperlink ref="A244" r:id="rId240" xr:uid="{00000000-0004-0000-1100-0000EF000000}"/>
    <hyperlink ref="A245" r:id="rId241" xr:uid="{00000000-0004-0000-1100-0000F0000000}"/>
    <hyperlink ref="A246" r:id="rId242" xr:uid="{00000000-0004-0000-1100-0000F1000000}"/>
    <hyperlink ref="A247" r:id="rId243" xr:uid="{00000000-0004-0000-1100-0000F2000000}"/>
    <hyperlink ref="A248" r:id="rId244" xr:uid="{00000000-0004-0000-1100-0000F3000000}"/>
    <hyperlink ref="A249" r:id="rId245" xr:uid="{00000000-0004-0000-1100-0000F4000000}"/>
    <hyperlink ref="A250" r:id="rId246" xr:uid="{00000000-0004-0000-1100-0000F5000000}"/>
    <hyperlink ref="A251" r:id="rId247" xr:uid="{00000000-0004-0000-1100-0000F6000000}"/>
    <hyperlink ref="A252" r:id="rId248" xr:uid="{00000000-0004-0000-1100-0000F7000000}"/>
    <hyperlink ref="A253" r:id="rId249" xr:uid="{00000000-0004-0000-1100-0000F8000000}"/>
    <hyperlink ref="A254" r:id="rId250" xr:uid="{00000000-0004-0000-1100-0000F9000000}"/>
    <hyperlink ref="A255" r:id="rId251" xr:uid="{00000000-0004-0000-1100-0000FA000000}"/>
    <hyperlink ref="A256" r:id="rId252" xr:uid="{00000000-0004-0000-1100-0000FB000000}"/>
    <hyperlink ref="A257" r:id="rId253" xr:uid="{00000000-0004-0000-1100-0000FC000000}"/>
    <hyperlink ref="A258" r:id="rId254" xr:uid="{00000000-0004-0000-1100-0000FD000000}"/>
    <hyperlink ref="A259" r:id="rId255" xr:uid="{00000000-0004-0000-1100-0000FE000000}"/>
    <hyperlink ref="A260" r:id="rId256" xr:uid="{00000000-0004-0000-1100-0000FF000000}"/>
    <hyperlink ref="A261" r:id="rId257" xr:uid="{00000000-0004-0000-1100-000000010000}"/>
    <hyperlink ref="A262" r:id="rId258" xr:uid="{00000000-0004-0000-1100-000001010000}"/>
    <hyperlink ref="A263" r:id="rId259" xr:uid="{00000000-0004-0000-1100-000002010000}"/>
    <hyperlink ref="A264" r:id="rId260" xr:uid="{00000000-0004-0000-1100-000003010000}"/>
    <hyperlink ref="A265" r:id="rId261" xr:uid="{00000000-0004-0000-1100-000004010000}"/>
    <hyperlink ref="A266" r:id="rId262" xr:uid="{00000000-0004-0000-1100-000005010000}"/>
    <hyperlink ref="A267" r:id="rId263" xr:uid="{00000000-0004-0000-1100-000006010000}"/>
    <hyperlink ref="A268" r:id="rId264" xr:uid="{00000000-0004-0000-1100-000007010000}"/>
    <hyperlink ref="A269" r:id="rId265" xr:uid="{00000000-0004-0000-1100-000008010000}"/>
    <hyperlink ref="A270" r:id="rId266" xr:uid="{00000000-0004-0000-1100-000009010000}"/>
    <hyperlink ref="A271" r:id="rId267" xr:uid="{00000000-0004-0000-1100-00000A010000}"/>
    <hyperlink ref="A272" r:id="rId268" xr:uid="{00000000-0004-0000-1100-00000B010000}"/>
    <hyperlink ref="A273" r:id="rId269" xr:uid="{00000000-0004-0000-1100-00000C010000}"/>
    <hyperlink ref="A274" r:id="rId270" xr:uid="{00000000-0004-0000-1100-00000D010000}"/>
    <hyperlink ref="A275" r:id="rId271" xr:uid="{00000000-0004-0000-1100-00000E010000}"/>
    <hyperlink ref="A276" r:id="rId272" xr:uid="{00000000-0004-0000-1100-00000F010000}"/>
    <hyperlink ref="A277" r:id="rId273" xr:uid="{00000000-0004-0000-1100-000010010000}"/>
    <hyperlink ref="A278" r:id="rId274" xr:uid="{00000000-0004-0000-1100-000011010000}"/>
    <hyperlink ref="A279" r:id="rId275" xr:uid="{00000000-0004-0000-1100-000012010000}"/>
    <hyperlink ref="A280" r:id="rId276" xr:uid="{00000000-0004-0000-1100-000013010000}"/>
    <hyperlink ref="A281" r:id="rId277" xr:uid="{00000000-0004-0000-1100-000014010000}"/>
    <hyperlink ref="A282" r:id="rId278" xr:uid="{00000000-0004-0000-1100-000015010000}"/>
    <hyperlink ref="A283" r:id="rId279" xr:uid="{00000000-0004-0000-1100-000016010000}"/>
    <hyperlink ref="A284" r:id="rId280" xr:uid="{00000000-0004-0000-1100-000017010000}"/>
    <hyperlink ref="A285" r:id="rId281" xr:uid="{00000000-0004-0000-1100-000018010000}"/>
    <hyperlink ref="A286" r:id="rId282" xr:uid="{00000000-0004-0000-1100-000019010000}"/>
    <hyperlink ref="A287" r:id="rId283" xr:uid="{00000000-0004-0000-1100-00001A010000}"/>
    <hyperlink ref="A289" r:id="rId284" xr:uid="{00000000-0004-0000-1100-00001B010000}"/>
    <hyperlink ref="A290" r:id="rId285" xr:uid="{00000000-0004-0000-1100-00001C010000}"/>
    <hyperlink ref="A291" r:id="rId286" xr:uid="{00000000-0004-0000-1100-00001D010000}"/>
    <hyperlink ref="A292" r:id="rId287" xr:uid="{00000000-0004-0000-1100-00001E010000}"/>
    <hyperlink ref="A293" r:id="rId288" xr:uid="{00000000-0004-0000-1100-00001F010000}"/>
    <hyperlink ref="A294" r:id="rId289" xr:uid="{00000000-0004-0000-1100-000020010000}"/>
    <hyperlink ref="A296" r:id="rId290" xr:uid="{00000000-0004-0000-1100-000021010000}"/>
    <hyperlink ref="A297" r:id="rId291" xr:uid="{00000000-0004-0000-1100-000022010000}"/>
    <hyperlink ref="A298" r:id="rId292" xr:uid="{00000000-0004-0000-1100-000023010000}"/>
    <hyperlink ref="A299" r:id="rId293" xr:uid="{00000000-0004-0000-1100-000024010000}"/>
    <hyperlink ref="A300" r:id="rId294" xr:uid="{00000000-0004-0000-1100-000025010000}"/>
    <hyperlink ref="A301" r:id="rId295" xr:uid="{00000000-0004-0000-1100-000026010000}"/>
    <hyperlink ref="A302" r:id="rId296" xr:uid="{00000000-0004-0000-1100-000027010000}"/>
    <hyperlink ref="A303" r:id="rId297" xr:uid="{00000000-0004-0000-1100-000028010000}"/>
    <hyperlink ref="A304" r:id="rId298" xr:uid="{00000000-0004-0000-1100-000029010000}"/>
    <hyperlink ref="A305" r:id="rId299" xr:uid="{00000000-0004-0000-1100-00002A010000}"/>
    <hyperlink ref="A306" r:id="rId300" xr:uid="{00000000-0004-0000-1100-00002B010000}"/>
    <hyperlink ref="A307" r:id="rId301" xr:uid="{00000000-0004-0000-1100-00002C010000}"/>
    <hyperlink ref="A308" r:id="rId302" xr:uid="{00000000-0004-0000-1100-00002D010000}"/>
    <hyperlink ref="A309" r:id="rId303" xr:uid="{00000000-0004-0000-1100-00002E010000}"/>
    <hyperlink ref="A310" r:id="rId304" xr:uid="{00000000-0004-0000-1100-00002F010000}"/>
    <hyperlink ref="A311" r:id="rId305" xr:uid="{00000000-0004-0000-1100-000030010000}"/>
    <hyperlink ref="A312" r:id="rId306" xr:uid="{00000000-0004-0000-1100-000031010000}"/>
    <hyperlink ref="A313" r:id="rId307" xr:uid="{00000000-0004-0000-1100-000032010000}"/>
    <hyperlink ref="A314" r:id="rId308" xr:uid="{00000000-0004-0000-1100-000033010000}"/>
    <hyperlink ref="A315" r:id="rId309" xr:uid="{00000000-0004-0000-1100-000034010000}"/>
    <hyperlink ref="A316" r:id="rId310" xr:uid="{00000000-0004-0000-1100-000035010000}"/>
    <hyperlink ref="A317" r:id="rId311" xr:uid="{00000000-0004-0000-1100-000036010000}"/>
    <hyperlink ref="A318" r:id="rId312" xr:uid="{00000000-0004-0000-1100-000037010000}"/>
    <hyperlink ref="A319" r:id="rId313" xr:uid="{00000000-0004-0000-1100-000038010000}"/>
    <hyperlink ref="A320" r:id="rId314" xr:uid="{00000000-0004-0000-1100-000039010000}"/>
    <hyperlink ref="A321" r:id="rId315" xr:uid="{00000000-0004-0000-1100-00003A010000}"/>
    <hyperlink ref="A322" r:id="rId316" xr:uid="{00000000-0004-0000-1100-00003B010000}"/>
    <hyperlink ref="A323" r:id="rId317" xr:uid="{00000000-0004-0000-1100-00003C010000}"/>
    <hyperlink ref="A324" r:id="rId318" xr:uid="{00000000-0004-0000-1100-00003D010000}"/>
    <hyperlink ref="A325" r:id="rId319" xr:uid="{00000000-0004-0000-1100-00003E010000}"/>
    <hyperlink ref="A326" r:id="rId320" xr:uid="{00000000-0004-0000-1100-00003F010000}"/>
    <hyperlink ref="A327" r:id="rId321" xr:uid="{00000000-0004-0000-1100-000040010000}"/>
    <hyperlink ref="A328" r:id="rId322" xr:uid="{00000000-0004-0000-1100-000041010000}"/>
    <hyperlink ref="A329" r:id="rId323" xr:uid="{00000000-0004-0000-1100-000042010000}"/>
    <hyperlink ref="A330" r:id="rId324" xr:uid="{00000000-0004-0000-1100-000043010000}"/>
    <hyperlink ref="A331" r:id="rId325" xr:uid="{00000000-0004-0000-1100-000044010000}"/>
    <hyperlink ref="A332" r:id="rId326" xr:uid="{00000000-0004-0000-1100-000045010000}"/>
    <hyperlink ref="A333" r:id="rId327" xr:uid="{00000000-0004-0000-1100-000046010000}"/>
    <hyperlink ref="A334" r:id="rId328" xr:uid="{00000000-0004-0000-1100-000047010000}"/>
    <hyperlink ref="A335" r:id="rId329" xr:uid="{00000000-0004-0000-1100-000048010000}"/>
    <hyperlink ref="A336" r:id="rId330" xr:uid="{00000000-0004-0000-1100-000049010000}"/>
    <hyperlink ref="A337" r:id="rId331" xr:uid="{00000000-0004-0000-1100-00004A010000}"/>
    <hyperlink ref="A338" r:id="rId332" xr:uid="{00000000-0004-0000-1100-00004B010000}"/>
    <hyperlink ref="A339" r:id="rId333" xr:uid="{00000000-0004-0000-1100-00004C010000}"/>
    <hyperlink ref="A340" r:id="rId334" xr:uid="{00000000-0004-0000-1100-00004D010000}"/>
    <hyperlink ref="A341" r:id="rId335" xr:uid="{00000000-0004-0000-1100-00004E010000}"/>
    <hyperlink ref="A342" r:id="rId336" xr:uid="{00000000-0004-0000-1100-00004F010000}"/>
    <hyperlink ref="A343" r:id="rId337" xr:uid="{00000000-0004-0000-1100-000050010000}"/>
    <hyperlink ref="A344" r:id="rId338" xr:uid="{00000000-0004-0000-1100-000051010000}"/>
    <hyperlink ref="A345" r:id="rId339" xr:uid="{00000000-0004-0000-1100-000052010000}"/>
    <hyperlink ref="A346" r:id="rId340" xr:uid="{00000000-0004-0000-1100-000053010000}"/>
    <hyperlink ref="A347" r:id="rId341" xr:uid="{00000000-0004-0000-1100-000054010000}"/>
    <hyperlink ref="A348" r:id="rId342" xr:uid="{00000000-0004-0000-1100-000055010000}"/>
    <hyperlink ref="A349" r:id="rId343" xr:uid="{00000000-0004-0000-1100-000056010000}"/>
    <hyperlink ref="A350" r:id="rId344" xr:uid="{00000000-0004-0000-1100-000057010000}"/>
    <hyperlink ref="A351" r:id="rId345" xr:uid="{00000000-0004-0000-1100-000058010000}"/>
    <hyperlink ref="A352" r:id="rId346" xr:uid="{00000000-0004-0000-1100-000059010000}"/>
    <hyperlink ref="A353" r:id="rId347" xr:uid="{00000000-0004-0000-1100-00005A010000}"/>
    <hyperlink ref="A354" r:id="rId348" xr:uid="{00000000-0004-0000-1100-00005B010000}"/>
    <hyperlink ref="A355" r:id="rId349" xr:uid="{00000000-0004-0000-1100-00005C010000}"/>
    <hyperlink ref="A356" r:id="rId350" xr:uid="{00000000-0004-0000-1100-00005D010000}"/>
    <hyperlink ref="A357" r:id="rId351" xr:uid="{00000000-0004-0000-1100-00005E010000}"/>
    <hyperlink ref="A358" r:id="rId352" xr:uid="{00000000-0004-0000-1100-00005F010000}"/>
    <hyperlink ref="A359" r:id="rId353" xr:uid="{00000000-0004-0000-1100-000060010000}"/>
    <hyperlink ref="A360" r:id="rId354" xr:uid="{00000000-0004-0000-1100-000061010000}"/>
    <hyperlink ref="A361" r:id="rId355" xr:uid="{00000000-0004-0000-1100-000062010000}"/>
    <hyperlink ref="A362" r:id="rId356" xr:uid="{00000000-0004-0000-1100-000063010000}"/>
    <hyperlink ref="A363" r:id="rId357" xr:uid="{00000000-0004-0000-1100-000064010000}"/>
    <hyperlink ref="A364" r:id="rId358" xr:uid="{00000000-0004-0000-1100-000065010000}"/>
    <hyperlink ref="A365" r:id="rId359" xr:uid="{00000000-0004-0000-1100-000066010000}"/>
    <hyperlink ref="A366" r:id="rId360" xr:uid="{00000000-0004-0000-1100-000067010000}"/>
    <hyperlink ref="A367" r:id="rId361" xr:uid="{00000000-0004-0000-1100-000068010000}"/>
    <hyperlink ref="A368" r:id="rId362" xr:uid="{00000000-0004-0000-1100-000069010000}"/>
    <hyperlink ref="A369" r:id="rId363" xr:uid="{00000000-0004-0000-1100-00006A010000}"/>
    <hyperlink ref="A370" r:id="rId364" xr:uid="{00000000-0004-0000-1100-00006B010000}"/>
    <hyperlink ref="A371" r:id="rId365" xr:uid="{00000000-0004-0000-1100-00006C010000}"/>
    <hyperlink ref="A372" r:id="rId366" xr:uid="{00000000-0004-0000-1100-00006D010000}"/>
    <hyperlink ref="A373" r:id="rId367" xr:uid="{00000000-0004-0000-1100-00006E010000}"/>
    <hyperlink ref="A374" r:id="rId368" xr:uid="{00000000-0004-0000-1100-00006F010000}"/>
    <hyperlink ref="A375" r:id="rId369" xr:uid="{00000000-0004-0000-1100-000070010000}"/>
    <hyperlink ref="A376" r:id="rId370" xr:uid="{00000000-0004-0000-1100-000071010000}"/>
    <hyperlink ref="A377" r:id="rId371" xr:uid="{00000000-0004-0000-1100-000072010000}"/>
    <hyperlink ref="A378" r:id="rId372" xr:uid="{00000000-0004-0000-1100-000073010000}"/>
    <hyperlink ref="A379" r:id="rId373" xr:uid="{00000000-0004-0000-1100-000074010000}"/>
    <hyperlink ref="A380" r:id="rId374" xr:uid="{00000000-0004-0000-1100-000075010000}"/>
    <hyperlink ref="A381" r:id="rId375" xr:uid="{00000000-0004-0000-1100-000076010000}"/>
    <hyperlink ref="A382" r:id="rId376" xr:uid="{00000000-0004-0000-1100-000077010000}"/>
    <hyperlink ref="A383" r:id="rId377" xr:uid="{00000000-0004-0000-1100-000078010000}"/>
    <hyperlink ref="A384" r:id="rId378" xr:uid="{00000000-0004-0000-1100-000079010000}"/>
    <hyperlink ref="A385" r:id="rId379" xr:uid="{00000000-0004-0000-1100-00007A010000}"/>
    <hyperlink ref="A386" r:id="rId380" xr:uid="{00000000-0004-0000-1100-00007B010000}"/>
    <hyperlink ref="A387" r:id="rId381" xr:uid="{00000000-0004-0000-1100-00007C010000}"/>
    <hyperlink ref="A388" r:id="rId382" xr:uid="{00000000-0004-0000-1100-00007D010000}"/>
    <hyperlink ref="A389" r:id="rId383" xr:uid="{00000000-0004-0000-1100-00007E010000}"/>
    <hyperlink ref="A390" r:id="rId384" xr:uid="{00000000-0004-0000-1100-00007F010000}"/>
    <hyperlink ref="A391" r:id="rId385" xr:uid="{00000000-0004-0000-1100-000080010000}"/>
    <hyperlink ref="A392" r:id="rId386" xr:uid="{00000000-0004-0000-1100-000081010000}"/>
    <hyperlink ref="A393" r:id="rId387" xr:uid="{00000000-0004-0000-1100-000082010000}"/>
    <hyperlink ref="A394" r:id="rId388" xr:uid="{00000000-0004-0000-1100-000083010000}"/>
    <hyperlink ref="A395" r:id="rId389" xr:uid="{00000000-0004-0000-1100-000084010000}"/>
    <hyperlink ref="A396" r:id="rId390" xr:uid="{00000000-0004-0000-1100-000085010000}"/>
    <hyperlink ref="A397" r:id="rId391" xr:uid="{00000000-0004-0000-1100-000086010000}"/>
    <hyperlink ref="A398" r:id="rId392" xr:uid="{00000000-0004-0000-1100-000087010000}"/>
    <hyperlink ref="A399" r:id="rId393" xr:uid="{00000000-0004-0000-1100-000088010000}"/>
    <hyperlink ref="A400" r:id="rId394" xr:uid="{00000000-0004-0000-1100-000089010000}"/>
    <hyperlink ref="A401" r:id="rId395" xr:uid="{00000000-0004-0000-1100-00008A010000}"/>
    <hyperlink ref="A402" r:id="rId396" xr:uid="{00000000-0004-0000-1100-00008B010000}"/>
    <hyperlink ref="A403" r:id="rId397" xr:uid="{00000000-0004-0000-1100-00008C010000}"/>
    <hyperlink ref="A404" r:id="rId398" xr:uid="{00000000-0004-0000-1100-00008D010000}"/>
    <hyperlink ref="A405" r:id="rId399" xr:uid="{00000000-0004-0000-1100-00008E010000}"/>
    <hyperlink ref="A406" r:id="rId400" xr:uid="{00000000-0004-0000-1100-00008F010000}"/>
    <hyperlink ref="A407" r:id="rId401" xr:uid="{00000000-0004-0000-1100-000090010000}"/>
    <hyperlink ref="A408" r:id="rId402" xr:uid="{00000000-0004-0000-1100-000091010000}"/>
    <hyperlink ref="A409" r:id="rId403" xr:uid="{00000000-0004-0000-1100-000092010000}"/>
    <hyperlink ref="A410" r:id="rId404" xr:uid="{00000000-0004-0000-1100-000093010000}"/>
    <hyperlink ref="A411" r:id="rId405" xr:uid="{00000000-0004-0000-1100-000094010000}"/>
    <hyperlink ref="A412" r:id="rId406" xr:uid="{00000000-0004-0000-1100-000095010000}"/>
    <hyperlink ref="A413" r:id="rId407" xr:uid="{00000000-0004-0000-1100-000096010000}"/>
    <hyperlink ref="A414" r:id="rId408" xr:uid="{00000000-0004-0000-1100-000097010000}"/>
    <hyperlink ref="A415" r:id="rId409" xr:uid="{00000000-0004-0000-1100-000098010000}"/>
    <hyperlink ref="A416" r:id="rId410" xr:uid="{00000000-0004-0000-1100-000099010000}"/>
    <hyperlink ref="A417" r:id="rId411" xr:uid="{00000000-0004-0000-1100-00009A010000}"/>
    <hyperlink ref="A419" r:id="rId412" xr:uid="{00000000-0004-0000-1100-00009B010000}"/>
    <hyperlink ref="A420" r:id="rId413" xr:uid="{00000000-0004-0000-1100-00009C010000}"/>
    <hyperlink ref="A421" r:id="rId414" xr:uid="{00000000-0004-0000-1100-00009D010000}"/>
    <hyperlink ref="A422" r:id="rId415" xr:uid="{00000000-0004-0000-1100-00009E010000}"/>
    <hyperlink ref="A423" r:id="rId416" xr:uid="{00000000-0004-0000-1100-00009F010000}"/>
    <hyperlink ref="A424" r:id="rId417" xr:uid="{00000000-0004-0000-1100-0000A0010000}"/>
    <hyperlink ref="A425" r:id="rId418" xr:uid="{00000000-0004-0000-1100-0000A1010000}"/>
    <hyperlink ref="A426" r:id="rId419" xr:uid="{00000000-0004-0000-1100-0000A2010000}"/>
    <hyperlink ref="A427" r:id="rId420" xr:uid="{00000000-0004-0000-1100-0000A3010000}"/>
    <hyperlink ref="A428" r:id="rId421" xr:uid="{00000000-0004-0000-1100-0000A4010000}"/>
    <hyperlink ref="A429" r:id="rId422" xr:uid="{00000000-0004-0000-1100-0000A5010000}"/>
    <hyperlink ref="A430" r:id="rId423" xr:uid="{00000000-0004-0000-1100-0000A6010000}"/>
    <hyperlink ref="A431" r:id="rId424" xr:uid="{00000000-0004-0000-1100-0000A7010000}"/>
    <hyperlink ref="A432" r:id="rId425" xr:uid="{00000000-0004-0000-1100-0000A8010000}"/>
    <hyperlink ref="A433" r:id="rId426" xr:uid="{00000000-0004-0000-1100-0000A9010000}"/>
    <hyperlink ref="A434" r:id="rId427" xr:uid="{00000000-0004-0000-1100-0000AA010000}"/>
    <hyperlink ref="A435" r:id="rId428" xr:uid="{00000000-0004-0000-1100-0000AB010000}"/>
    <hyperlink ref="A436" r:id="rId429" xr:uid="{00000000-0004-0000-1100-0000AC010000}"/>
    <hyperlink ref="A437" r:id="rId430" xr:uid="{00000000-0004-0000-1100-0000AD010000}"/>
    <hyperlink ref="A438" r:id="rId431" xr:uid="{00000000-0004-0000-1100-0000AE010000}"/>
    <hyperlink ref="A439" r:id="rId432" xr:uid="{00000000-0004-0000-1100-0000AF010000}"/>
    <hyperlink ref="A440" r:id="rId433" xr:uid="{00000000-0004-0000-1100-0000B0010000}"/>
    <hyperlink ref="A441" r:id="rId434" xr:uid="{00000000-0004-0000-1100-0000B1010000}"/>
    <hyperlink ref="A442" r:id="rId435" xr:uid="{00000000-0004-0000-1100-0000B2010000}"/>
    <hyperlink ref="A443" r:id="rId436" xr:uid="{00000000-0004-0000-1100-0000B3010000}"/>
    <hyperlink ref="A444" r:id="rId437" xr:uid="{00000000-0004-0000-1100-0000B4010000}"/>
    <hyperlink ref="A445" r:id="rId438" xr:uid="{00000000-0004-0000-1100-0000B5010000}"/>
    <hyperlink ref="A446" r:id="rId439" xr:uid="{00000000-0004-0000-1100-0000B6010000}"/>
    <hyperlink ref="A447" r:id="rId440" xr:uid="{00000000-0004-0000-1100-0000B7010000}"/>
    <hyperlink ref="A448" r:id="rId441" xr:uid="{00000000-0004-0000-1100-0000B8010000}"/>
    <hyperlink ref="A449" r:id="rId442" xr:uid="{00000000-0004-0000-1100-0000B9010000}"/>
    <hyperlink ref="A450" r:id="rId443" xr:uid="{00000000-0004-0000-1100-0000BA010000}"/>
    <hyperlink ref="A451" r:id="rId444" xr:uid="{00000000-0004-0000-1100-0000BB010000}"/>
    <hyperlink ref="A452" r:id="rId445" xr:uid="{00000000-0004-0000-1100-0000BC010000}"/>
    <hyperlink ref="A453" r:id="rId446" xr:uid="{00000000-0004-0000-1100-0000BD010000}"/>
    <hyperlink ref="A454" r:id="rId447" xr:uid="{00000000-0004-0000-1100-0000BE010000}"/>
    <hyperlink ref="A455" r:id="rId448" xr:uid="{00000000-0004-0000-1100-0000BF010000}"/>
    <hyperlink ref="A456" r:id="rId449" xr:uid="{00000000-0004-0000-1100-0000C0010000}"/>
    <hyperlink ref="A457" r:id="rId450" xr:uid="{00000000-0004-0000-1100-0000C1010000}"/>
    <hyperlink ref="A458" r:id="rId451" xr:uid="{00000000-0004-0000-1100-0000C2010000}"/>
    <hyperlink ref="A459" r:id="rId452" xr:uid="{00000000-0004-0000-1100-0000C301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459"/>
  <sheetViews>
    <sheetView workbookViewId="0"/>
  </sheetViews>
  <sheetFormatPr baseColWidth="10" defaultColWidth="12.6640625" defaultRowHeight="15.75" customHeight="1"/>
  <cols>
    <col min="1" max="1" width="58.1640625" customWidth="1"/>
  </cols>
  <sheetData>
    <row r="1" spans="1:2" ht="15.75" customHeight="1">
      <c r="A1" s="12" t="s">
        <v>264</v>
      </c>
      <c r="B1" s="12" t="s">
        <v>649</v>
      </c>
    </row>
    <row r="2" spans="1:2" ht="15.75" customHeight="1">
      <c r="A2" s="12" t="s">
        <v>373</v>
      </c>
      <c r="B2" s="12">
        <v>13</v>
      </c>
    </row>
    <row r="3" spans="1:2" ht="15.75" customHeight="1">
      <c r="A3" s="12" t="s">
        <v>412</v>
      </c>
      <c r="B3" s="12">
        <v>12</v>
      </c>
    </row>
    <row r="4" spans="1:2" ht="15.75" customHeight="1">
      <c r="A4" s="12" t="s">
        <v>305</v>
      </c>
      <c r="B4" s="12">
        <v>11</v>
      </c>
    </row>
    <row r="5" spans="1:2" ht="15.75" customHeight="1">
      <c r="A5" s="12" t="s">
        <v>550</v>
      </c>
      <c r="B5" s="12">
        <v>11</v>
      </c>
    </row>
    <row r="6" spans="1:2" ht="15.75" customHeight="1">
      <c r="A6" s="12" t="s">
        <v>377</v>
      </c>
      <c r="B6" s="12">
        <v>10</v>
      </c>
    </row>
    <row r="7" spans="1:2" ht="15.75" customHeight="1">
      <c r="A7" s="12" t="s">
        <v>314</v>
      </c>
      <c r="B7" s="12">
        <v>9</v>
      </c>
    </row>
    <row r="8" spans="1:2" ht="15.75" customHeight="1">
      <c r="A8" s="12" t="s">
        <v>341</v>
      </c>
      <c r="B8" s="12">
        <v>9</v>
      </c>
    </row>
    <row r="9" spans="1:2" ht="15.75" customHeight="1">
      <c r="A9" s="12" t="s">
        <v>372</v>
      </c>
      <c r="B9" s="12">
        <v>8</v>
      </c>
    </row>
    <row r="10" spans="1:2" ht="15.75" customHeight="1">
      <c r="A10" s="12" t="s">
        <v>374</v>
      </c>
      <c r="B10" s="12">
        <v>8</v>
      </c>
    </row>
    <row r="11" spans="1:2" ht="15.75" customHeight="1">
      <c r="A11" s="12" t="s">
        <v>389</v>
      </c>
      <c r="B11" s="12">
        <v>8</v>
      </c>
    </row>
    <row r="12" spans="1:2" ht="15.75" customHeight="1">
      <c r="A12" s="12" t="s">
        <v>411</v>
      </c>
      <c r="B12" s="12">
        <v>8</v>
      </c>
    </row>
    <row r="13" spans="1:2" ht="15.75" customHeight="1">
      <c r="A13" s="12" t="s">
        <v>386</v>
      </c>
      <c r="B13" s="12">
        <v>7</v>
      </c>
    </row>
    <row r="14" spans="1:2" ht="15.75" customHeight="1">
      <c r="A14" s="12" t="s">
        <v>434</v>
      </c>
      <c r="B14" s="12">
        <v>7</v>
      </c>
    </row>
    <row r="15" spans="1:2" ht="15.75" customHeight="1">
      <c r="A15" s="12" t="s">
        <v>275</v>
      </c>
      <c r="B15" s="12">
        <v>6</v>
      </c>
    </row>
    <row r="16" spans="1:2" ht="15.75" customHeight="1">
      <c r="A16" s="12" t="s">
        <v>301</v>
      </c>
      <c r="B16" s="12">
        <v>6</v>
      </c>
    </row>
    <row r="17" spans="1:2" ht="15.75" customHeight="1">
      <c r="A17" s="12" t="s">
        <v>324</v>
      </c>
      <c r="B17" s="12">
        <v>6</v>
      </c>
    </row>
    <row r="18" spans="1:2" ht="15.75" customHeight="1">
      <c r="A18" s="12" t="s">
        <v>384</v>
      </c>
      <c r="B18" s="12">
        <v>6</v>
      </c>
    </row>
    <row r="19" spans="1:2" ht="15.75" customHeight="1">
      <c r="A19" s="12" t="s">
        <v>390</v>
      </c>
      <c r="B19" s="12">
        <v>6</v>
      </c>
    </row>
    <row r="20" spans="1:2" ht="15.75" customHeight="1">
      <c r="A20" s="12" t="s">
        <v>424</v>
      </c>
      <c r="B20" s="12">
        <v>6</v>
      </c>
    </row>
    <row r="21" spans="1:2" ht="15.75" customHeight="1">
      <c r="A21" s="12" t="s">
        <v>306</v>
      </c>
      <c r="B21" s="12">
        <v>5</v>
      </c>
    </row>
    <row r="22" spans="1:2" ht="15.75" customHeight="1">
      <c r="A22" s="12" t="s">
        <v>340</v>
      </c>
      <c r="B22" s="12">
        <v>5</v>
      </c>
    </row>
    <row r="23" spans="1:2" ht="15.75" customHeight="1">
      <c r="A23" s="12" t="s">
        <v>392</v>
      </c>
      <c r="B23" s="12">
        <v>5</v>
      </c>
    </row>
    <row r="24" spans="1:2" ht="15.75" customHeight="1">
      <c r="A24" s="12" t="s">
        <v>449</v>
      </c>
      <c r="B24" s="12">
        <v>5</v>
      </c>
    </row>
    <row r="25" spans="1:2" ht="15.75" customHeight="1">
      <c r="A25" s="12" t="s">
        <v>467</v>
      </c>
      <c r="B25" s="12">
        <v>5</v>
      </c>
    </row>
    <row r="26" spans="1:2" ht="15.75" customHeight="1">
      <c r="A26" s="12" t="s">
        <v>502</v>
      </c>
      <c r="B26" s="12">
        <v>5</v>
      </c>
    </row>
    <row r="27" spans="1:2" ht="15.75" customHeight="1">
      <c r="A27" s="12" t="s">
        <v>552</v>
      </c>
      <c r="B27" s="12">
        <v>5</v>
      </c>
    </row>
    <row r="28" spans="1:2" ht="15.75" customHeight="1">
      <c r="A28" s="12" t="s">
        <v>977</v>
      </c>
      <c r="B28" s="12">
        <v>5</v>
      </c>
    </row>
    <row r="29" spans="1:2" ht="15.75" customHeight="1">
      <c r="A29" s="12" t="s">
        <v>596</v>
      </c>
      <c r="B29" s="12">
        <v>4</v>
      </c>
    </row>
    <row r="30" spans="1:2" ht="15.75" customHeight="1">
      <c r="A30" s="12" t="s">
        <v>391</v>
      </c>
      <c r="B30" s="12">
        <v>4</v>
      </c>
    </row>
    <row r="31" spans="1:2" ht="15.75" customHeight="1">
      <c r="A31" s="12" t="s">
        <v>435</v>
      </c>
      <c r="B31" s="12">
        <v>4</v>
      </c>
    </row>
    <row r="32" spans="1:2" ht="15.75" customHeight="1">
      <c r="A32" s="12" t="s">
        <v>450</v>
      </c>
      <c r="B32" s="12">
        <v>4</v>
      </c>
    </row>
    <row r="33" spans="1:2" ht="15.75" customHeight="1">
      <c r="A33" s="12" t="s">
        <v>466</v>
      </c>
      <c r="B33" s="12">
        <v>4</v>
      </c>
    </row>
    <row r="34" spans="1:2" ht="15.75" customHeight="1">
      <c r="A34" s="12" t="s">
        <v>514</v>
      </c>
      <c r="B34" s="12">
        <v>4</v>
      </c>
    </row>
    <row r="35" spans="1:2" ht="15.75" customHeight="1">
      <c r="A35" s="12" t="s">
        <v>548</v>
      </c>
      <c r="B35" s="12">
        <v>4</v>
      </c>
    </row>
    <row r="36" spans="1:2" ht="15.75" customHeight="1">
      <c r="A36" s="12" t="s">
        <v>274</v>
      </c>
      <c r="B36" s="12">
        <v>3</v>
      </c>
    </row>
    <row r="37" spans="1:2" ht="15.75" customHeight="1">
      <c r="A37" s="12" t="s">
        <v>313</v>
      </c>
      <c r="B37" s="12">
        <v>3</v>
      </c>
    </row>
    <row r="38" spans="1:2" ht="15.75" customHeight="1">
      <c r="A38" s="12" t="s">
        <v>317</v>
      </c>
      <c r="B38" s="12">
        <v>3</v>
      </c>
    </row>
    <row r="39" spans="1:2" ht="15.75" customHeight="1">
      <c r="A39" s="12" t="s">
        <v>320</v>
      </c>
      <c r="B39" s="12">
        <v>3</v>
      </c>
    </row>
    <row r="40" spans="1:2" ht="15.75" customHeight="1">
      <c r="A40" s="12" t="s">
        <v>737</v>
      </c>
      <c r="B40" s="12">
        <v>3</v>
      </c>
    </row>
    <row r="41" spans="1:2" ht="15.75" customHeight="1">
      <c r="A41" s="12" t="s">
        <v>586</v>
      </c>
      <c r="B41" s="12">
        <v>3</v>
      </c>
    </row>
    <row r="42" spans="1:2" ht="15.75" customHeight="1">
      <c r="A42" s="12" t="s">
        <v>369</v>
      </c>
      <c r="B42" s="12">
        <v>3</v>
      </c>
    </row>
    <row r="43" spans="1:2" ht="15.75" customHeight="1">
      <c r="A43" s="12" t="s">
        <v>594</v>
      </c>
      <c r="B43" s="12">
        <v>3</v>
      </c>
    </row>
    <row r="44" spans="1:2" ht="15.75" customHeight="1">
      <c r="A44" s="12" t="s">
        <v>375</v>
      </c>
      <c r="B44" s="12">
        <v>3</v>
      </c>
    </row>
    <row r="45" spans="1:2" ht="15.75" customHeight="1">
      <c r="A45" s="12" t="s">
        <v>383</v>
      </c>
      <c r="B45" s="12">
        <v>3</v>
      </c>
    </row>
    <row r="46" spans="1:2" ht="15.75" customHeight="1">
      <c r="A46" s="12" t="s">
        <v>385</v>
      </c>
      <c r="B46" s="12">
        <v>3</v>
      </c>
    </row>
    <row r="47" spans="1:2" ht="15.75" customHeight="1">
      <c r="A47" s="12" t="s">
        <v>783</v>
      </c>
      <c r="B47" s="12">
        <v>3</v>
      </c>
    </row>
    <row r="48" spans="1:2" ht="15.75" customHeight="1">
      <c r="A48" s="12" t="s">
        <v>415</v>
      </c>
      <c r="B48" s="12">
        <v>3</v>
      </c>
    </row>
    <row r="49" spans="1:2" ht="15.75" customHeight="1">
      <c r="A49" s="12" t="s">
        <v>819</v>
      </c>
      <c r="B49" s="12">
        <v>3</v>
      </c>
    </row>
    <row r="50" spans="1:2" ht="15.75" customHeight="1">
      <c r="A50" s="12" t="s">
        <v>605</v>
      </c>
      <c r="B50" s="12">
        <v>3</v>
      </c>
    </row>
    <row r="51" spans="1:2" ht="13">
      <c r="A51" s="12" t="s">
        <v>439</v>
      </c>
      <c r="B51" s="12">
        <v>3</v>
      </c>
    </row>
    <row r="52" spans="1:2" ht="13">
      <c r="A52" s="12" t="s">
        <v>445</v>
      </c>
      <c r="B52" s="12">
        <v>3</v>
      </c>
    </row>
    <row r="53" spans="1:2" ht="13">
      <c r="A53" s="12" t="s">
        <v>869</v>
      </c>
      <c r="B53" s="12">
        <v>3</v>
      </c>
    </row>
    <row r="54" spans="1:2" ht="13">
      <c r="A54" s="12" t="s">
        <v>457</v>
      </c>
      <c r="B54" s="12">
        <v>3</v>
      </c>
    </row>
    <row r="55" spans="1:2" ht="13">
      <c r="A55" s="12" t="s">
        <v>875</v>
      </c>
      <c r="B55" s="12">
        <v>3</v>
      </c>
    </row>
    <row r="56" spans="1:2" ht="13">
      <c r="A56" s="12" t="s">
        <v>459</v>
      </c>
      <c r="B56" s="12">
        <v>3</v>
      </c>
    </row>
    <row r="57" spans="1:2" ht="13">
      <c r="A57" s="12" t="s">
        <v>460</v>
      </c>
      <c r="B57" s="12">
        <v>3</v>
      </c>
    </row>
    <row r="58" spans="1:2" ht="13">
      <c r="A58" s="12" t="s">
        <v>880</v>
      </c>
      <c r="B58" s="12">
        <v>3</v>
      </c>
    </row>
    <row r="59" spans="1:2" ht="13">
      <c r="A59" s="12" t="s">
        <v>471</v>
      </c>
      <c r="B59" s="12">
        <v>3</v>
      </c>
    </row>
    <row r="60" spans="1:2" ht="13">
      <c r="A60" s="12" t="s">
        <v>474</v>
      </c>
      <c r="B60" s="12">
        <v>3</v>
      </c>
    </row>
    <row r="61" spans="1:2" ht="13">
      <c r="A61" s="12" t="s">
        <v>484</v>
      </c>
      <c r="B61" s="12">
        <v>3</v>
      </c>
    </row>
    <row r="62" spans="1:2" ht="13">
      <c r="A62" s="12" t="s">
        <v>485</v>
      </c>
      <c r="B62" s="12">
        <v>3</v>
      </c>
    </row>
    <row r="63" spans="1:2" ht="13">
      <c r="A63" s="12" t="s">
        <v>486</v>
      </c>
      <c r="B63" s="12">
        <v>3</v>
      </c>
    </row>
    <row r="64" spans="1:2" ht="13">
      <c r="A64" s="12" t="s">
        <v>487</v>
      </c>
      <c r="B64" s="12">
        <v>3</v>
      </c>
    </row>
    <row r="65" spans="1:2" ht="13">
      <c r="A65" s="12" t="s">
        <v>488</v>
      </c>
      <c r="B65" s="12">
        <v>3</v>
      </c>
    </row>
    <row r="66" spans="1:2" ht="13">
      <c r="A66" s="12" t="s">
        <v>496</v>
      </c>
      <c r="B66" s="12">
        <v>3</v>
      </c>
    </row>
    <row r="67" spans="1:2" ht="13">
      <c r="A67" s="12" t="s">
        <v>553</v>
      </c>
      <c r="B67" s="12">
        <v>3</v>
      </c>
    </row>
    <row r="68" spans="1:2" ht="13">
      <c r="A68" s="12" t="s">
        <v>278</v>
      </c>
      <c r="B68" s="12">
        <v>2</v>
      </c>
    </row>
    <row r="69" spans="1:2" ht="13">
      <c r="A69" s="12" t="s">
        <v>660</v>
      </c>
      <c r="B69" s="12">
        <v>2</v>
      </c>
    </row>
    <row r="70" spans="1:2" ht="13">
      <c r="A70" s="12" t="s">
        <v>281</v>
      </c>
      <c r="B70" s="12">
        <v>2</v>
      </c>
    </row>
    <row r="71" spans="1:2" ht="13">
      <c r="A71" s="12" t="s">
        <v>282</v>
      </c>
      <c r="B71" s="12">
        <v>2</v>
      </c>
    </row>
    <row r="72" spans="1:2" ht="13">
      <c r="A72" s="12" t="s">
        <v>669</v>
      </c>
      <c r="B72" s="12">
        <v>2</v>
      </c>
    </row>
    <row r="73" spans="1:2" ht="13">
      <c r="A73" s="12" t="s">
        <v>670</v>
      </c>
      <c r="B73" s="12">
        <v>2</v>
      </c>
    </row>
    <row r="74" spans="1:2" ht="13">
      <c r="A74" s="12" t="s">
        <v>692</v>
      </c>
      <c r="B74" s="12">
        <v>2</v>
      </c>
    </row>
    <row r="75" spans="1:2" ht="13">
      <c r="A75" s="12" t="s">
        <v>714</v>
      </c>
      <c r="B75" s="12">
        <v>2</v>
      </c>
    </row>
    <row r="76" spans="1:2" ht="13">
      <c r="A76" s="12" t="s">
        <v>724</v>
      </c>
      <c r="B76" s="12">
        <v>2</v>
      </c>
    </row>
    <row r="77" spans="1:2" ht="13">
      <c r="A77" s="12" t="s">
        <v>733</v>
      </c>
      <c r="B77" s="12">
        <v>2</v>
      </c>
    </row>
    <row r="78" spans="1:2" ht="13">
      <c r="A78" s="12" t="s">
        <v>744</v>
      </c>
      <c r="B78" s="12">
        <v>2</v>
      </c>
    </row>
    <row r="79" spans="1:2" ht="13">
      <c r="A79" s="12" t="s">
        <v>355</v>
      </c>
      <c r="B79" s="12">
        <v>2</v>
      </c>
    </row>
    <row r="80" spans="1:2" ht="13">
      <c r="A80" s="12" t="s">
        <v>366</v>
      </c>
      <c r="B80" s="12">
        <v>2</v>
      </c>
    </row>
    <row r="81" spans="1:2" ht="13">
      <c r="A81" s="12" t="s">
        <v>591</v>
      </c>
      <c r="B81" s="12">
        <v>2</v>
      </c>
    </row>
    <row r="82" spans="1:2" ht="13">
      <c r="A82" s="12" t="s">
        <v>592</v>
      </c>
      <c r="B82" s="12">
        <v>2</v>
      </c>
    </row>
    <row r="83" spans="1:2" ht="13">
      <c r="A83" s="12" t="s">
        <v>775</v>
      </c>
      <c r="B83" s="12">
        <v>2</v>
      </c>
    </row>
    <row r="84" spans="1:2" ht="13">
      <c r="A84" s="12" t="s">
        <v>781</v>
      </c>
      <c r="B84" s="12">
        <v>2</v>
      </c>
    </row>
    <row r="85" spans="1:2" ht="13">
      <c r="A85" s="12" t="s">
        <v>388</v>
      </c>
      <c r="B85" s="12">
        <v>2</v>
      </c>
    </row>
    <row r="86" spans="1:2" ht="13">
      <c r="A86" s="12" t="s">
        <v>396</v>
      </c>
      <c r="B86" s="12">
        <v>2</v>
      </c>
    </row>
    <row r="87" spans="1:2" ht="13">
      <c r="A87" s="12" t="s">
        <v>397</v>
      </c>
      <c r="B87" s="12">
        <v>2</v>
      </c>
    </row>
    <row r="88" spans="1:2" ht="13">
      <c r="A88" s="12" t="s">
        <v>793</v>
      </c>
      <c r="B88" s="12">
        <v>2</v>
      </c>
    </row>
    <row r="89" spans="1:2" ht="13">
      <c r="A89" s="12" t="s">
        <v>800</v>
      </c>
      <c r="B89" s="12">
        <v>2</v>
      </c>
    </row>
    <row r="90" spans="1:2" ht="13">
      <c r="A90" s="12" t="s">
        <v>812</v>
      </c>
      <c r="B90" s="12">
        <v>2</v>
      </c>
    </row>
    <row r="91" spans="1:2" ht="13">
      <c r="A91" s="12" t="s">
        <v>814</v>
      </c>
      <c r="B91" s="12">
        <v>2</v>
      </c>
    </row>
    <row r="92" spans="1:2" ht="13">
      <c r="A92" s="12" t="s">
        <v>815</v>
      </c>
      <c r="B92" s="12">
        <v>2</v>
      </c>
    </row>
    <row r="93" spans="1:2" ht="13">
      <c r="A93" s="12" t="s">
        <v>816</v>
      </c>
      <c r="B93" s="12">
        <v>2</v>
      </c>
    </row>
    <row r="94" spans="1:2" ht="13">
      <c r="A94" s="12" t="s">
        <v>441</v>
      </c>
      <c r="B94" s="12">
        <v>2</v>
      </c>
    </row>
    <row r="95" spans="1:2" ht="13">
      <c r="A95" s="12" t="s">
        <v>442</v>
      </c>
      <c r="B95" s="12">
        <v>2</v>
      </c>
    </row>
    <row r="96" spans="1:2" ht="13">
      <c r="A96" s="12" t="s">
        <v>611</v>
      </c>
      <c r="B96" s="12">
        <v>2</v>
      </c>
    </row>
    <row r="97" spans="1:2" ht="13">
      <c r="A97" s="12" t="s">
        <v>454</v>
      </c>
      <c r="B97" s="12">
        <v>2</v>
      </c>
    </row>
    <row r="98" spans="1:2" ht="13">
      <c r="A98" s="12" t="s">
        <v>904</v>
      </c>
      <c r="B98" s="12">
        <v>2</v>
      </c>
    </row>
    <row r="99" spans="1:2" ht="13">
      <c r="A99" s="12" t="s">
        <v>906</v>
      </c>
      <c r="B99" s="12">
        <v>2</v>
      </c>
    </row>
    <row r="100" spans="1:2" ht="13">
      <c r="A100" s="12" t="s">
        <v>915</v>
      </c>
      <c r="B100" s="12">
        <v>2</v>
      </c>
    </row>
    <row r="101" spans="1:2" ht="13">
      <c r="A101" s="12" t="s">
        <v>503</v>
      </c>
      <c r="B101" s="12">
        <v>2</v>
      </c>
    </row>
    <row r="102" spans="1:2" ht="13">
      <c r="A102" s="12" t="s">
        <v>623</v>
      </c>
      <c r="B102" s="12">
        <v>2</v>
      </c>
    </row>
    <row r="103" spans="1:2" ht="13">
      <c r="A103" s="12" t="s">
        <v>624</v>
      </c>
      <c r="B103" s="12">
        <v>2</v>
      </c>
    </row>
    <row r="104" spans="1:2" ht="13">
      <c r="A104" s="12" t="s">
        <v>522</v>
      </c>
      <c r="B104" s="12">
        <v>2</v>
      </c>
    </row>
    <row r="105" spans="1:2" ht="13">
      <c r="A105" s="12" t="s">
        <v>945</v>
      </c>
      <c r="B105" s="12">
        <v>2</v>
      </c>
    </row>
    <row r="106" spans="1:2" ht="13">
      <c r="A106" s="12" t="s">
        <v>975</v>
      </c>
      <c r="B106" s="12">
        <v>2</v>
      </c>
    </row>
    <row r="107" spans="1:2" ht="13">
      <c r="A107" s="12" t="s">
        <v>549</v>
      </c>
      <c r="B107" s="12">
        <v>2</v>
      </c>
    </row>
    <row r="108" spans="1:2" ht="13">
      <c r="A108" s="12" t="s">
        <v>551</v>
      </c>
      <c r="B108" s="12">
        <v>2</v>
      </c>
    </row>
    <row r="109" spans="1:2" ht="13">
      <c r="A109" s="12" t="s">
        <v>981</v>
      </c>
      <c r="B109" s="12">
        <v>2</v>
      </c>
    </row>
    <row r="110" spans="1:2" ht="13">
      <c r="A110" s="12" t="s">
        <v>986</v>
      </c>
      <c r="B110" s="12">
        <v>2</v>
      </c>
    </row>
    <row r="111" spans="1:2" ht="13">
      <c r="A111" s="12" t="s">
        <v>650</v>
      </c>
      <c r="B111" s="12">
        <v>1</v>
      </c>
    </row>
    <row r="112" spans="1:2" ht="13">
      <c r="A112" s="12" t="s">
        <v>651</v>
      </c>
      <c r="B112" s="12">
        <v>1</v>
      </c>
    </row>
    <row r="113" spans="1:2" ht="13">
      <c r="A113" s="12" t="s">
        <v>652</v>
      </c>
      <c r="B113" s="12">
        <v>1</v>
      </c>
    </row>
    <row r="114" spans="1:2" ht="13">
      <c r="A114" s="12" t="s">
        <v>653</v>
      </c>
      <c r="B114" s="12">
        <v>1</v>
      </c>
    </row>
    <row r="115" spans="1:2" ht="13">
      <c r="A115" s="12" t="s">
        <v>654</v>
      </c>
      <c r="B115" s="12">
        <v>1</v>
      </c>
    </row>
    <row r="116" spans="1:2" ht="13">
      <c r="A116" s="12" t="s">
        <v>655</v>
      </c>
      <c r="B116" s="12">
        <v>1</v>
      </c>
    </row>
    <row r="117" spans="1:2" ht="13">
      <c r="A117" s="12" t="s">
        <v>656</v>
      </c>
      <c r="B117" s="12">
        <v>1</v>
      </c>
    </row>
    <row r="118" spans="1:2" ht="13">
      <c r="A118" s="12" t="s">
        <v>657</v>
      </c>
      <c r="B118" s="12">
        <v>1</v>
      </c>
    </row>
    <row r="119" spans="1:2" ht="13">
      <c r="A119" s="12" t="s">
        <v>658</v>
      </c>
      <c r="B119" s="12">
        <v>1</v>
      </c>
    </row>
    <row r="120" spans="1:2" ht="13">
      <c r="A120" s="12" t="s">
        <v>659</v>
      </c>
      <c r="B120" s="12">
        <v>1</v>
      </c>
    </row>
    <row r="121" spans="1:2" ht="13">
      <c r="A121" s="12" t="s">
        <v>566</v>
      </c>
      <c r="B121" s="12">
        <v>1</v>
      </c>
    </row>
    <row r="122" spans="1:2" ht="13">
      <c r="A122" s="12" t="s">
        <v>279</v>
      </c>
      <c r="B122" s="12">
        <v>1</v>
      </c>
    </row>
    <row r="123" spans="1:2" ht="13">
      <c r="A123" s="12" t="s">
        <v>661</v>
      </c>
      <c r="B123" s="12">
        <v>1</v>
      </c>
    </row>
    <row r="124" spans="1:2" ht="13">
      <c r="A124" s="12" t="s">
        <v>662</v>
      </c>
      <c r="B124" s="12">
        <v>1</v>
      </c>
    </row>
    <row r="125" spans="1:2" ht="13">
      <c r="A125" s="12" t="s">
        <v>663</v>
      </c>
      <c r="B125" s="12">
        <v>1</v>
      </c>
    </row>
    <row r="126" spans="1:2" ht="13">
      <c r="A126" s="12" t="s">
        <v>664</v>
      </c>
      <c r="B126" s="12">
        <v>1</v>
      </c>
    </row>
    <row r="127" spans="1:2" ht="13">
      <c r="A127" s="12" t="s">
        <v>665</v>
      </c>
      <c r="B127" s="12">
        <v>1</v>
      </c>
    </row>
    <row r="128" spans="1:2" ht="13">
      <c r="A128" s="12" t="s">
        <v>666</v>
      </c>
      <c r="B128" s="12">
        <v>1</v>
      </c>
    </row>
    <row r="129" spans="1:2" ht="13">
      <c r="A129" s="12" t="s">
        <v>667</v>
      </c>
      <c r="B129" s="12">
        <v>1</v>
      </c>
    </row>
    <row r="130" spans="1:2" ht="13">
      <c r="A130" s="12" t="s">
        <v>668</v>
      </c>
      <c r="B130" s="12">
        <v>1</v>
      </c>
    </row>
    <row r="131" spans="1:2" ht="13">
      <c r="A131" s="12" t="s">
        <v>291</v>
      </c>
      <c r="B131" s="12">
        <v>1</v>
      </c>
    </row>
    <row r="132" spans="1:2" ht="13">
      <c r="A132" s="12" t="s">
        <v>671</v>
      </c>
      <c r="B132" s="12">
        <v>1</v>
      </c>
    </row>
    <row r="133" spans="1:2" ht="13">
      <c r="A133" s="12" t="s">
        <v>672</v>
      </c>
      <c r="B133" s="12">
        <v>1</v>
      </c>
    </row>
    <row r="134" spans="1:2" ht="13">
      <c r="A134" s="12" t="s">
        <v>673</v>
      </c>
      <c r="B134" s="12">
        <v>1</v>
      </c>
    </row>
    <row r="135" spans="1:2" ht="13">
      <c r="A135" s="12" t="s">
        <v>674</v>
      </c>
      <c r="B135" s="12">
        <v>1</v>
      </c>
    </row>
    <row r="136" spans="1:2" ht="13">
      <c r="A136" s="12" t="s">
        <v>675</v>
      </c>
      <c r="B136" s="12">
        <v>1</v>
      </c>
    </row>
    <row r="137" spans="1:2" ht="13">
      <c r="A137" s="12" t="s">
        <v>676</v>
      </c>
      <c r="B137" s="12">
        <v>1</v>
      </c>
    </row>
    <row r="138" spans="1:2" ht="13">
      <c r="A138" s="12" t="s">
        <v>294</v>
      </c>
      <c r="B138" s="12">
        <v>1</v>
      </c>
    </row>
    <row r="139" spans="1:2" ht="13">
      <c r="A139" s="12" t="s">
        <v>677</v>
      </c>
      <c r="B139" s="12">
        <v>1</v>
      </c>
    </row>
    <row r="140" spans="1:2" ht="13">
      <c r="A140" s="12" t="s">
        <v>678</v>
      </c>
      <c r="B140" s="12">
        <v>1</v>
      </c>
    </row>
    <row r="141" spans="1:2" ht="13">
      <c r="A141" s="12" t="s">
        <v>297</v>
      </c>
      <c r="B141" s="12">
        <v>1</v>
      </c>
    </row>
    <row r="142" spans="1:2" ht="13">
      <c r="A142" s="12" t="s">
        <v>679</v>
      </c>
      <c r="B142" s="12">
        <v>1</v>
      </c>
    </row>
    <row r="143" spans="1:2" ht="13">
      <c r="A143" s="12" t="s">
        <v>680</v>
      </c>
      <c r="B143" s="12">
        <v>1</v>
      </c>
    </row>
    <row r="144" spans="1:2" ht="13">
      <c r="A144" s="12" t="s">
        <v>681</v>
      </c>
      <c r="B144" s="12">
        <v>1</v>
      </c>
    </row>
    <row r="145" spans="1:2" ht="13">
      <c r="A145" s="12" t="s">
        <v>682</v>
      </c>
      <c r="B145" s="12">
        <v>1</v>
      </c>
    </row>
    <row r="146" spans="1:2" ht="13">
      <c r="A146" s="12" t="s">
        <v>683</v>
      </c>
      <c r="B146" s="12">
        <v>1</v>
      </c>
    </row>
    <row r="147" spans="1:2" ht="13">
      <c r="A147" s="12" t="s">
        <v>684</v>
      </c>
      <c r="B147" s="12">
        <v>1</v>
      </c>
    </row>
    <row r="148" spans="1:2" ht="13">
      <c r="A148" s="12" t="s">
        <v>685</v>
      </c>
      <c r="B148" s="12">
        <v>1</v>
      </c>
    </row>
    <row r="149" spans="1:2" ht="13">
      <c r="A149" s="12" t="s">
        <v>686</v>
      </c>
      <c r="B149" s="12">
        <v>1</v>
      </c>
    </row>
    <row r="150" spans="1:2" ht="13">
      <c r="A150" s="12" t="s">
        <v>687</v>
      </c>
      <c r="B150" s="12">
        <v>1</v>
      </c>
    </row>
    <row r="151" spans="1:2" ht="13">
      <c r="A151" s="12" t="s">
        <v>688</v>
      </c>
      <c r="B151" s="12">
        <v>1</v>
      </c>
    </row>
    <row r="152" spans="1:2" ht="13">
      <c r="A152" s="12" t="s">
        <v>689</v>
      </c>
      <c r="B152" s="12">
        <v>1</v>
      </c>
    </row>
    <row r="153" spans="1:2" ht="13">
      <c r="A153" s="12" t="s">
        <v>690</v>
      </c>
      <c r="B153" s="12">
        <v>1</v>
      </c>
    </row>
    <row r="154" spans="1:2" ht="13">
      <c r="A154" s="12" t="s">
        <v>691</v>
      </c>
      <c r="B154" s="12">
        <v>1</v>
      </c>
    </row>
    <row r="155" spans="1:2" ht="13">
      <c r="A155" s="12" t="s">
        <v>693</v>
      </c>
      <c r="B155" s="12">
        <v>1</v>
      </c>
    </row>
    <row r="156" spans="1:2" ht="13">
      <c r="A156" s="12" t="s">
        <v>310</v>
      </c>
      <c r="B156" s="12">
        <v>1</v>
      </c>
    </row>
    <row r="157" spans="1:2" ht="13">
      <c r="A157" s="12" t="s">
        <v>694</v>
      </c>
      <c r="B157" s="12">
        <v>1</v>
      </c>
    </row>
    <row r="158" spans="1:2" ht="13">
      <c r="A158" s="12" t="s">
        <v>695</v>
      </c>
      <c r="B158" s="12">
        <v>1</v>
      </c>
    </row>
    <row r="159" spans="1:2" ht="13">
      <c r="A159" s="12" t="s">
        <v>696</v>
      </c>
      <c r="B159" s="12">
        <v>1</v>
      </c>
    </row>
    <row r="160" spans="1:2" ht="13">
      <c r="A160" s="12" t="s">
        <v>697</v>
      </c>
      <c r="B160" s="12">
        <v>1</v>
      </c>
    </row>
    <row r="161" spans="1:2" ht="13">
      <c r="A161" s="12" t="s">
        <v>698</v>
      </c>
      <c r="B161" s="12">
        <v>1</v>
      </c>
    </row>
    <row r="162" spans="1:2" ht="13">
      <c r="A162" s="12" t="s">
        <v>699</v>
      </c>
      <c r="B162" s="12">
        <v>1</v>
      </c>
    </row>
    <row r="163" spans="1:2" ht="13">
      <c r="A163" s="12" t="s">
        <v>700</v>
      </c>
      <c r="B163" s="12">
        <v>1</v>
      </c>
    </row>
    <row r="164" spans="1:2" ht="13">
      <c r="A164" s="12" t="s">
        <v>701</v>
      </c>
      <c r="B164" s="12">
        <v>1</v>
      </c>
    </row>
    <row r="165" spans="1:2" ht="13">
      <c r="A165" s="12" t="s">
        <v>702</v>
      </c>
      <c r="B165" s="12">
        <v>1</v>
      </c>
    </row>
    <row r="166" spans="1:2" ht="13">
      <c r="A166" s="12" t="s">
        <v>703</v>
      </c>
      <c r="B166" s="12">
        <v>1</v>
      </c>
    </row>
    <row r="167" spans="1:2" ht="13">
      <c r="A167" s="12" t="s">
        <v>704</v>
      </c>
      <c r="B167" s="12">
        <v>1</v>
      </c>
    </row>
    <row r="168" spans="1:2" ht="13">
      <c r="A168" s="12" t="s">
        <v>705</v>
      </c>
      <c r="B168" s="12">
        <v>1</v>
      </c>
    </row>
    <row r="169" spans="1:2" ht="13">
      <c r="A169" s="12" t="s">
        <v>706</v>
      </c>
      <c r="B169" s="12">
        <v>1</v>
      </c>
    </row>
    <row r="170" spans="1:2" ht="13">
      <c r="A170" s="12" t="s">
        <v>707</v>
      </c>
      <c r="B170" s="12">
        <v>1</v>
      </c>
    </row>
    <row r="171" spans="1:2" ht="13">
      <c r="A171" s="12" t="s">
        <v>708</v>
      </c>
      <c r="B171" s="12">
        <v>1</v>
      </c>
    </row>
    <row r="172" spans="1:2" ht="13">
      <c r="A172" s="12" t="s">
        <v>709</v>
      </c>
      <c r="B172" s="12">
        <v>1</v>
      </c>
    </row>
    <row r="173" spans="1:2" ht="13">
      <c r="A173" s="12" t="s">
        <v>710</v>
      </c>
      <c r="B173" s="12">
        <v>1</v>
      </c>
    </row>
    <row r="174" spans="1:2" ht="13">
      <c r="A174" s="12" t="s">
        <v>711</v>
      </c>
      <c r="B174" s="12">
        <v>1</v>
      </c>
    </row>
    <row r="175" spans="1:2" ht="13">
      <c r="A175" s="12" t="s">
        <v>712</v>
      </c>
      <c r="B175" s="12">
        <v>1</v>
      </c>
    </row>
    <row r="176" spans="1:2" ht="13">
      <c r="A176" s="12" t="s">
        <v>713</v>
      </c>
      <c r="B176" s="12">
        <v>1</v>
      </c>
    </row>
    <row r="177" spans="1:2" ht="13">
      <c r="A177" s="12" t="s">
        <v>715</v>
      </c>
      <c r="B177" s="12">
        <v>1</v>
      </c>
    </row>
    <row r="178" spans="1:2" ht="13">
      <c r="A178" s="12" t="s">
        <v>322</v>
      </c>
      <c r="B178" s="12">
        <v>1</v>
      </c>
    </row>
    <row r="179" spans="1:2" ht="13">
      <c r="A179" s="12" t="s">
        <v>323</v>
      </c>
      <c r="B179" s="12">
        <v>1</v>
      </c>
    </row>
    <row r="180" spans="1:2" ht="13">
      <c r="A180" s="12" t="s">
        <v>716</v>
      </c>
      <c r="B180" s="12">
        <v>1</v>
      </c>
    </row>
    <row r="181" spans="1:2" ht="13">
      <c r="A181" s="12" t="s">
        <v>325</v>
      </c>
      <c r="B181" s="12">
        <v>1</v>
      </c>
    </row>
    <row r="182" spans="1:2" ht="13">
      <c r="A182" s="12" t="s">
        <v>717</v>
      </c>
      <c r="B182" s="12">
        <v>1</v>
      </c>
    </row>
    <row r="183" spans="1:2" ht="13">
      <c r="A183" s="12" t="s">
        <v>718</v>
      </c>
      <c r="B183" s="12">
        <v>1</v>
      </c>
    </row>
    <row r="184" spans="1:2" ht="13">
      <c r="A184" s="12" t="s">
        <v>719</v>
      </c>
      <c r="B184" s="12">
        <v>1</v>
      </c>
    </row>
    <row r="185" spans="1:2" ht="13">
      <c r="A185" s="12" t="s">
        <v>720</v>
      </c>
      <c r="B185" s="12">
        <v>1</v>
      </c>
    </row>
    <row r="186" spans="1:2" ht="13">
      <c r="A186" s="12" t="s">
        <v>721</v>
      </c>
      <c r="B186" s="12">
        <v>1</v>
      </c>
    </row>
    <row r="187" spans="1:2" ht="13">
      <c r="A187" s="12" t="s">
        <v>722</v>
      </c>
      <c r="B187" s="12">
        <v>1</v>
      </c>
    </row>
    <row r="188" spans="1:2" ht="13">
      <c r="A188" s="12" t="s">
        <v>723</v>
      </c>
      <c r="B188" s="12">
        <v>1</v>
      </c>
    </row>
    <row r="189" spans="1:2" ht="13">
      <c r="A189" s="12" t="s">
        <v>725</v>
      </c>
      <c r="B189" s="12">
        <v>1</v>
      </c>
    </row>
    <row r="190" spans="1:2" ht="13">
      <c r="A190" s="12" t="s">
        <v>726</v>
      </c>
      <c r="B190" s="12">
        <v>1</v>
      </c>
    </row>
    <row r="191" spans="1:2" ht="13">
      <c r="A191" s="12" t="s">
        <v>727</v>
      </c>
      <c r="B191" s="12">
        <v>1</v>
      </c>
    </row>
    <row r="192" spans="1:2" ht="13">
      <c r="A192" s="12" t="s">
        <v>728</v>
      </c>
      <c r="B192" s="12">
        <v>1</v>
      </c>
    </row>
    <row r="193" spans="1:2" ht="13">
      <c r="A193" s="12" t="s">
        <v>729</v>
      </c>
      <c r="B193" s="12">
        <v>1</v>
      </c>
    </row>
    <row r="194" spans="1:2" ht="13">
      <c r="A194" s="12" t="s">
        <v>730</v>
      </c>
      <c r="B194" s="12">
        <v>1</v>
      </c>
    </row>
    <row r="195" spans="1:2" ht="13">
      <c r="A195" s="12" t="s">
        <v>731</v>
      </c>
      <c r="B195" s="12">
        <v>1</v>
      </c>
    </row>
    <row r="196" spans="1:2" ht="13">
      <c r="A196" s="12" t="s">
        <v>732</v>
      </c>
      <c r="B196" s="12">
        <v>1</v>
      </c>
    </row>
    <row r="197" spans="1:2" ht="13">
      <c r="A197" s="12" t="s">
        <v>332</v>
      </c>
      <c r="B197" s="12">
        <v>1</v>
      </c>
    </row>
    <row r="198" spans="1:2" ht="13">
      <c r="A198" s="12" t="s">
        <v>734</v>
      </c>
      <c r="B198" s="12">
        <v>1</v>
      </c>
    </row>
    <row r="199" spans="1:2" ht="13">
      <c r="A199" s="12" t="s">
        <v>735</v>
      </c>
      <c r="B199" s="12">
        <v>1</v>
      </c>
    </row>
    <row r="200" spans="1:2" ht="13">
      <c r="A200" s="12" t="s">
        <v>736</v>
      </c>
      <c r="B200" s="12">
        <v>1</v>
      </c>
    </row>
    <row r="201" spans="1:2" ht="13">
      <c r="A201" s="12" t="s">
        <v>333</v>
      </c>
      <c r="B201" s="12">
        <v>1</v>
      </c>
    </row>
    <row r="202" spans="1:2" ht="13">
      <c r="A202" s="12" t="s">
        <v>738</v>
      </c>
      <c r="B202" s="12">
        <v>1</v>
      </c>
    </row>
    <row r="203" spans="1:2" ht="13">
      <c r="A203" s="12" t="s">
        <v>739</v>
      </c>
      <c r="B203" s="12">
        <v>1</v>
      </c>
    </row>
    <row r="204" spans="1:2" ht="13">
      <c r="A204" s="12" t="s">
        <v>740</v>
      </c>
      <c r="B204" s="12">
        <v>1</v>
      </c>
    </row>
    <row r="205" spans="1:2" ht="13">
      <c r="A205" s="12" t="s">
        <v>741</v>
      </c>
      <c r="B205" s="12">
        <v>1</v>
      </c>
    </row>
    <row r="206" spans="1:2" ht="13">
      <c r="A206" s="12" t="s">
        <v>742</v>
      </c>
      <c r="B206" s="12">
        <v>1</v>
      </c>
    </row>
    <row r="207" spans="1:2" ht="13">
      <c r="A207" s="12" t="s">
        <v>743</v>
      </c>
      <c r="B207" s="12">
        <v>1</v>
      </c>
    </row>
    <row r="208" spans="1:2" ht="13">
      <c r="A208" s="12" t="s">
        <v>745</v>
      </c>
      <c r="B208" s="12">
        <v>1</v>
      </c>
    </row>
    <row r="209" spans="1:2" ht="13">
      <c r="A209" s="12" t="s">
        <v>746</v>
      </c>
      <c r="B209" s="12">
        <v>1</v>
      </c>
    </row>
    <row r="210" spans="1:2" ht="13">
      <c r="A210" s="12" t="s">
        <v>747</v>
      </c>
      <c r="B210" s="12">
        <v>1</v>
      </c>
    </row>
    <row r="211" spans="1:2" ht="13">
      <c r="A211" s="12" t="s">
        <v>345</v>
      </c>
      <c r="B211" s="12">
        <v>1</v>
      </c>
    </row>
    <row r="212" spans="1:2" ht="13">
      <c r="A212" s="12" t="s">
        <v>748</v>
      </c>
      <c r="B212" s="12">
        <v>1</v>
      </c>
    </row>
    <row r="213" spans="1:2" ht="13">
      <c r="A213" s="12" t="s">
        <v>749</v>
      </c>
      <c r="B213" s="12">
        <v>1</v>
      </c>
    </row>
    <row r="214" spans="1:2" ht="13">
      <c r="A214" s="12" t="s">
        <v>750</v>
      </c>
      <c r="B214" s="12">
        <v>1</v>
      </c>
    </row>
    <row r="215" spans="1:2" ht="13">
      <c r="A215" s="12" t="s">
        <v>751</v>
      </c>
      <c r="B215" s="12">
        <v>1</v>
      </c>
    </row>
    <row r="216" spans="1:2" ht="13">
      <c r="A216" s="12" t="s">
        <v>752</v>
      </c>
      <c r="B216" s="12">
        <v>1</v>
      </c>
    </row>
    <row r="217" spans="1:2" ht="13">
      <c r="A217" s="12" t="s">
        <v>753</v>
      </c>
      <c r="B217" s="12">
        <v>1</v>
      </c>
    </row>
    <row r="218" spans="1:2" ht="13">
      <c r="A218" s="12" t="s">
        <v>754</v>
      </c>
      <c r="B218" s="12">
        <v>1</v>
      </c>
    </row>
    <row r="219" spans="1:2" ht="13">
      <c r="A219" s="12" t="s">
        <v>755</v>
      </c>
      <c r="B219" s="12">
        <v>1</v>
      </c>
    </row>
    <row r="220" spans="1:2" ht="13">
      <c r="A220" s="12" t="s">
        <v>756</v>
      </c>
      <c r="B220" s="12">
        <v>1</v>
      </c>
    </row>
    <row r="221" spans="1:2" ht="13">
      <c r="A221" s="12" t="s">
        <v>757</v>
      </c>
      <c r="B221" s="12">
        <v>1</v>
      </c>
    </row>
    <row r="222" spans="1:2" ht="13">
      <c r="A222" s="12" t="s">
        <v>758</v>
      </c>
      <c r="B222" s="12">
        <v>1</v>
      </c>
    </row>
    <row r="223" spans="1:2" ht="13">
      <c r="A223" s="12" t="s">
        <v>759</v>
      </c>
      <c r="B223" s="12">
        <v>1</v>
      </c>
    </row>
    <row r="224" spans="1:2" ht="13">
      <c r="A224" s="12" t="s">
        <v>760</v>
      </c>
      <c r="B224" s="12">
        <v>1</v>
      </c>
    </row>
    <row r="225" spans="1:2" ht="13">
      <c r="A225" s="12" t="s">
        <v>761</v>
      </c>
      <c r="B225" s="12">
        <v>1</v>
      </c>
    </row>
    <row r="226" spans="1:2" ht="13">
      <c r="A226" s="12" t="s">
        <v>587</v>
      </c>
      <c r="B226" s="12">
        <v>1</v>
      </c>
    </row>
    <row r="227" spans="1:2" ht="13">
      <c r="A227" s="12" t="s">
        <v>762</v>
      </c>
      <c r="B227" s="12">
        <v>1</v>
      </c>
    </row>
    <row r="228" spans="1:2" ht="13">
      <c r="A228" s="12" t="s">
        <v>763</v>
      </c>
      <c r="B228" s="12">
        <v>1</v>
      </c>
    </row>
    <row r="229" spans="1:2" ht="13">
      <c r="A229" s="12" t="s">
        <v>764</v>
      </c>
      <c r="B229" s="12">
        <v>1</v>
      </c>
    </row>
    <row r="230" spans="1:2" ht="13">
      <c r="A230" s="12" t="s">
        <v>765</v>
      </c>
      <c r="B230" s="12">
        <v>1</v>
      </c>
    </row>
    <row r="231" spans="1:2" ht="13">
      <c r="A231" s="12" t="s">
        <v>766</v>
      </c>
      <c r="B231" s="12">
        <v>1</v>
      </c>
    </row>
    <row r="232" spans="1:2" ht="13">
      <c r="A232" s="12" t="s">
        <v>767</v>
      </c>
      <c r="B232" s="12">
        <v>1</v>
      </c>
    </row>
    <row r="233" spans="1:2" ht="13">
      <c r="A233" s="12" t="s">
        <v>768</v>
      </c>
      <c r="B233" s="12">
        <v>1</v>
      </c>
    </row>
    <row r="234" spans="1:2" ht="13">
      <c r="A234" s="12" t="s">
        <v>769</v>
      </c>
      <c r="B234" s="12">
        <v>1</v>
      </c>
    </row>
    <row r="235" spans="1:2" ht="13">
      <c r="A235" s="12" t="s">
        <v>770</v>
      </c>
      <c r="B235" s="12">
        <v>1</v>
      </c>
    </row>
    <row r="236" spans="1:2" ht="13">
      <c r="A236" s="12" t="s">
        <v>771</v>
      </c>
      <c r="B236" s="12">
        <v>1</v>
      </c>
    </row>
    <row r="237" spans="1:2" ht="13">
      <c r="A237" s="12" t="s">
        <v>593</v>
      </c>
      <c r="B237" s="12">
        <v>1</v>
      </c>
    </row>
    <row r="238" spans="1:2" ht="13">
      <c r="A238" s="12" t="s">
        <v>772</v>
      </c>
      <c r="B238" s="12">
        <v>1</v>
      </c>
    </row>
    <row r="239" spans="1:2" ht="13">
      <c r="A239" s="12" t="s">
        <v>773</v>
      </c>
      <c r="B239" s="12">
        <v>1</v>
      </c>
    </row>
    <row r="240" spans="1:2" ht="13">
      <c r="A240" s="12" t="s">
        <v>774</v>
      </c>
      <c r="B240" s="12">
        <v>1</v>
      </c>
    </row>
    <row r="241" spans="1:2" ht="13">
      <c r="A241" s="12" t="s">
        <v>595</v>
      </c>
      <c r="B241" s="12">
        <v>1</v>
      </c>
    </row>
    <row r="242" spans="1:2" ht="13">
      <c r="A242" s="12" t="s">
        <v>776</v>
      </c>
      <c r="B242" s="12">
        <v>1</v>
      </c>
    </row>
    <row r="243" spans="1:2" ht="13">
      <c r="A243" s="12" t="s">
        <v>777</v>
      </c>
      <c r="B243" s="12">
        <v>1</v>
      </c>
    </row>
    <row r="244" spans="1:2" ht="13">
      <c r="A244" s="12" t="s">
        <v>778</v>
      </c>
      <c r="B244" s="12">
        <v>1</v>
      </c>
    </row>
    <row r="245" spans="1:2" ht="13">
      <c r="A245" s="12" t="s">
        <v>779</v>
      </c>
      <c r="B245" s="12">
        <v>1</v>
      </c>
    </row>
    <row r="246" spans="1:2" ht="13">
      <c r="A246" s="12" t="s">
        <v>381</v>
      </c>
      <c r="B246" s="12">
        <v>1</v>
      </c>
    </row>
    <row r="247" spans="1:2" ht="13">
      <c r="A247" s="12" t="s">
        <v>780</v>
      </c>
      <c r="B247" s="12">
        <v>1</v>
      </c>
    </row>
    <row r="248" spans="1:2" ht="13">
      <c r="A248" s="12" t="s">
        <v>782</v>
      </c>
      <c r="B248" s="12">
        <v>1</v>
      </c>
    </row>
    <row r="249" spans="1:2" ht="13">
      <c r="A249" s="12" t="s">
        <v>784</v>
      </c>
      <c r="B249" s="12">
        <v>1</v>
      </c>
    </row>
    <row r="250" spans="1:2" ht="13">
      <c r="A250" s="12" t="s">
        <v>785</v>
      </c>
      <c r="B250" s="12">
        <v>1</v>
      </c>
    </row>
    <row r="251" spans="1:2" ht="13">
      <c r="A251" s="12" t="s">
        <v>786</v>
      </c>
      <c r="B251" s="12">
        <v>1</v>
      </c>
    </row>
    <row r="252" spans="1:2" ht="13">
      <c r="A252" s="12" t="s">
        <v>787</v>
      </c>
      <c r="B252" s="12">
        <v>1</v>
      </c>
    </row>
    <row r="253" spans="1:2" ht="13">
      <c r="A253" s="12" t="s">
        <v>788</v>
      </c>
      <c r="B253" s="12">
        <v>1</v>
      </c>
    </row>
    <row r="254" spans="1:2" ht="13">
      <c r="A254" s="12" t="s">
        <v>789</v>
      </c>
      <c r="B254" s="12">
        <v>1</v>
      </c>
    </row>
    <row r="255" spans="1:2" ht="13">
      <c r="A255" s="12" t="s">
        <v>790</v>
      </c>
      <c r="B255" s="12">
        <v>1</v>
      </c>
    </row>
    <row r="256" spans="1:2" ht="13">
      <c r="A256" s="12" t="s">
        <v>791</v>
      </c>
      <c r="B256" s="12">
        <v>1</v>
      </c>
    </row>
    <row r="257" spans="1:2" ht="13">
      <c r="A257" s="12" t="s">
        <v>792</v>
      </c>
      <c r="B257" s="12">
        <v>1</v>
      </c>
    </row>
    <row r="258" spans="1:2" ht="13">
      <c r="A258" s="12" t="s">
        <v>794</v>
      </c>
      <c r="B258" s="12">
        <v>1</v>
      </c>
    </row>
    <row r="259" spans="1:2" ht="13">
      <c r="A259" s="12" t="s">
        <v>795</v>
      </c>
      <c r="B259" s="12">
        <v>1</v>
      </c>
    </row>
    <row r="260" spans="1:2" ht="13">
      <c r="A260" s="12" t="s">
        <v>796</v>
      </c>
      <c r="B260" s="12">
        <v>1</v>
      </c>
    </row>
    <row r="261" spans="1:2" ht="13">
      <c r="A261" s="12" t="s">
        <v>797</v>
      </c>
      <c r="B261" s="12">
        <v>1</v>
      </c>
    </row>
    <row r="262" spans="1:2" ht="13">
      <c r="A262" s="12" t="s">
        <v>798</v>
      </c>
      <c r="B262" s="12">
        <v>1</v>
      </c>
    </row>
    <row r="263" spans="1:2" ht="13">
      <c r="A263" s="12" t="s">
        <v>799</v>
      </c>
      <c r="B263" s="12">
        <v>1</v>
      </c>
    </row>
    <row r="264" spans="1:2" ht="13">
      <c r="A264" s="12" t="s">
        <v>801</v>
      </c>
      <c r="B264" s="12">
        <v>1</v>
      </c>
    </row>
    <row r="265" spans="1:2" ht="13">
      <c r="A265" s="12" t="s">
        <v>802</v>
      </c>
      <c r="B265" s="12">
        <v>1</v>
      </c>
    </row>
    <row r="266" spans="1:2" ht="13">
      <c r="A266" s="12" t="s">
        <v>803</v>
      </c>
      <c r="B266" s="12">
        <v>1</v>
      </c>
    </row>
    <row r="267" spans="1:2" ht="13">
      <c r="A267" s="12" t="s">
        <v>804</v>
      </c>
      <c r="B267" s="12">
        <v>1</v>
      </c>
    </row>
    <row r="268" spans="1:2" ht="13">
      <c r="A268" s="12" t="s">
        <v>805</v>
      </c>
      <c r="B268" s="12">
        <v>1</v>
      </c>
    </row>
    <row r="269" spans="1:2" ht="13">
      <c r="A269" s="12" t="s">
        <v>413</v>
      </c>
      <c r="B269" s="12">
        <v>1</v>
      </c>
    </row>
    <row r="270" spans="1:2" ht="13">
      <c r="A270" s="12" t="s">
        <v>601</v>
      </c>
      <c r="B270" s="12">
        <v>1</v>
      </c>
    </row>
    <row r="271" spans="1:2" ht="13">
      <c r="A271" s="12" t="s">
        <v>806</v>
      </c>
      <c r="B271" s="12">
        <v>1</v>
      </c>
    </row>
    <row r="272" spans="1:2" ht="13">
      <c r="A272" s="12" t="s">
        <v>416</v>
      </c>
      <c r="B272" s="12">
        <v>1</v>
      </c>
    </row>
    <row r="273" spans="1:2" ht="13">
      <c r="A273" s="12" t="s">
        <v>807</v>
      </c>
      <c r="B273" s="12">
        <v>1</v>
      </c>
    </row>
    <row r="274" spans="1:2" ht="13">
      <c r="A274" s="12" t="s">
        <v>808</v>
      </c>
      <c r="B274" s="12">
        <v>1</v>
      </c>
    </row>
    <row r="275" spans="1:2" ht="13">
      <c r="A275" s="12" t="s">
        <v>809</v>
      </c>
      <c r="B275" s="12">
        <v>1</v>
      </c>
    </row>
    <row r="276" spans="1:2" ht="13">
      <c r="A276" s="12" t="s">
        <v>810</v>
      </c>
      <c r="B276" s="12">
        <v>1</v>
      </c>
    </row>
    <row r="277" spans="1:2" ht="13">
      <c r="A277" s="12" t="s">
        <v>811</v>
      </c>
      <c r="B277" s="12">
        <v>1</v>
      </c>
    </row>
    <row r="278" spans="1:2" ht="13">
      <c r="A278" s="12" t="s">
        <v>813</v>
      </c>
      <c r="B278" s="12">
        <v>1</v>
      </c>
    </row>
    <row r="279" spans="1:2" ht="13">
      <c r="A279" s="12" t="s">
        <v>817</v>
      </c>
      <c r="B279" s="12">
        <v>1</v>
      </c>
    </row>
    <row r="280" spans="1:2" ht="13">
      <c r="A280" s="12" t="s">
        <v>602</v>
      </c>
      <c r="B280" s="12">
        <v>1</v>
      </c>
    </row>
    <row r="281" spans="1:2" ht="13">
      <c r="A281" s="12" t="s">
        <v>818</v>
      </c>
      <c r="B281" s="12">
        <v>1</v>
      </c>
    </row>
    <row r="282" spans="1:2" ht="13">
      <c r="A282" s="12" t="s">
        <v>820</v>
      </c>
      <c r="B282" s="12">
        <v>1</v>
      </c>
    </row>
    <row r="283" spans="1:2" ht="13">
      <c r="A283" s="12" t="s">
        <v>821</v>
      </c>
      <c r="B283" s="12">
        <v>1</v>
      </c>
    </row>
    <row r="284" spans="1:2" ht="13">
      <c r="A284" s="12" t="s">
        <v>423</v>
      </c>
      <c r="B284" s="12">
        <v>1</v>
      </c>
    </row>
    <row r="285" spans="1:2" ht="13">
      <c r="A285" s="12" t="s">
        <v>822</v>
      </c>
      <c r="B285" s="12">
        <v>1</v>
      </c>
    </row>
    <row r="286" spans="1:2" ht="13">
      <c r="A286" s="12" t="s">
        <v>823</v>
      </c>
      <c r="B286" s="12">
        <v>1</v>
      </c>
    </row>
    <row r="287" spans="1:2" ht="13">
      <c r="A287" s="12" t="s">
        <v>824</v>
      </c>
      <c r="B287" s="12">
        <v>1</v>
      </c>
    </row>
    <row r="288" spans="1:2" ht="13">
      <c r="A288" s="12" t="s">
        <v>825</v>
      </c>
      <c r="B288" s="12">
        <v>1</v>
      </c>
    </row>
    <row r="289" spans="1:2" ht="13">
      <c r="A289" s="12" t="s">
        <v>826</v>
      </c>
      <c r="B289" s="12">
        <v>1</v>
      </c>
    </row>
    <row r="290" spans="1:2" ht="13">
      <c r="A290" s="12" t="s">
        <v>827</v>
      </c>
      <c r="B290" s="12">
        <v>1</v>
      </c>
    </row>
    <row r="291" spans="1:2" ht="13">
      <c r="A291" s="12" t="s">
        <v>828</v>
      </c>
      <c r="B291" s="12">
        <v>1</v>
      </c>
    </row>
    <row r="292" spans="1:2" ht="13">
      <c r="A292" s="12" t="s">
        <v>829</v>
      </c>
      <c r="B292" s="12">
        <v>1</v>
      </c>
    </row>
    <row r="293" spans="1:2" ht="13">
      <c r="A293" s="12" t="s">
        <v>830</v>
      </c>
      <c r="B293" s="12">
        <v>1</v>
      </c>
    </row>
    <row r="294" spans="1:2" ht="13">
      <c r="A294" s="12" t="s">
        <v>831</v>
      </c>
      <c r="B294" s="12">
        <v>1</v>
      </c>
    </row>
    <row r="295" spans="1:2" ht="13">
      <c r="A295" s="12" t="s">
        <v>606</v>
      </c>
      <c r="B295" s="12">
        <v>1</v>
      </c>
    </row>
    <row r="296" spans="1:2" ht="13">
      <c r="A296" s="12" t="s">
        <v>607</v>
      </c>
      <c r="B296" s="12">
        <v>1</v>
      </c>
    </row>
    <row r="297" spans="1:2" ht="13">
      <c r="A297" s="12" t="s">
        <v>832</v>
      </c>
      <c r="B297" s="12">
        <v>1</v>
      </c>
    </row>
    <row r="298" spans="1:2" ht="13">
      <c r="A298" s="12" t="s">
        <v>608</v>
      </c>
      <c r="B298" s="12">
        <v>1</v>
      </c>
    </row>
    <row r="299" spans="1:2" ht="13">
      <c r="A299" s="12" t="s">
        <v>432</v>
      </c>
      <c r="B299" s="12">
        <v>1</v>
      </c>
    </row>
    <row r="300" spans="1:2" ht="13">
      <c r="A300" s="12" t="s">
        <v>833</v>
      </c>
      <c r="B300" s="12">
        <v>1</v>
      </c>
    </row>
    <row r="301" spans="1:2" ht="13">
      <c r="A301" s="12" t="s">
        <v>834</v>
      </c>
      <c r="B301" s="12">
        <v>1</v>
      </c>
    </row>
    <row r="302" spans="1:2" ht="13">
      <c r="A302" s="12" t="s">
        <v>835</v>
      </c>
      <c r="B302" s="12">
        <v>1</v>
      </c>
    </row>
    <row r="303" spans="1:2" ht="13">
      <c r="A303" s="12" t="s">
        <v>836</v>
      </c>
      <c r="B303" s="12">
        <v>1</v>
      </c>
    </row>
    <row r="304" spans="1:2" ht="13">
      <c r="A304" s="12" t="s">
        <v>837</v>
      </c>
      <c r="B304" s="12">
        <v>1</v>
      </c>
    </row>
    <row r="305" spans="1:2" ht="13">
      <c r="A305" s="12" t="s">
        <v>838</v>
      </c>
      <c r="B305" s="12">
        <v>1</v>
      </c>
    </row>
    <row r="306" spans="1:2" ht="13">
      <c r="A306" s="12" t="s">
        <v>839</v>
      </c>
      <c r="B306" s="12">
        <v>1</v>
      </c>
    </row>
    <row r="307" spans="1:2" ht="13">
      <c r="A307" s="12" t="s">
        <v>840</v>
      </c>
      <c r="B307" s="12">
        <v>1</v>
      </c>
    </row>
    <row r="308" spans="1:2" ht="13">
      <c r="A308" s="12" t="s">
        <v>841</v>
      </c>
      <c r="B308" s="12">
        <v>1</v>
      </c>
    </row>
    <row r="309" spans="1:2" ht="13">
      <c r="A309" s="12" t="s">
        <v>842</v>
      </c>
      <c r="B309" s="12">
        <v>1</v>
      </c>
    </row>
    <row r="310" spans="1:2" ht="13">
      <c r="A310" s="12" t="s">
        <v>843</v>
      </c>
      <c r="B310" s="12">
        <v>1</v>
      </c>
    </row>
    <row r="311" spans="1:2" ht="13">
      <c r="A311" s="12" t="s">
        <v>844</v>
      </c>
      <c r="B311" s="12">
        <v>1</v>
      </c>
    </row>
    <row r="312" spans="1:2" ht="13">
      <c r="A312" s="12" t="s">
        <v>845</v>
      </c>
      <c r="B312" s="12">
        <v>1</v>
      </c>
    </row>
    <row r="313" spans="1:2" ht="13">
      <c r="A313" s="12" t="s">
        <v>846</v>
      </c>
      <c r="B313" s="12">
        <v>1</v>
      </c>
    </row>
    <row r="314" spans="1:2" ht="13">
      <c r="A314" s="12" t="s">
        <v>847</v>
      </c>
      <c r="B314" s="12">
        <v>1</v>
      </c>
    </row>
    <row r="315" spans="1:2" ht="13">
      <c r="A315" s="12" t="s">
        <v>848</v>
      </c>
      <c r="B315" s="12">
        <v>1</v>
      </c>
    </row>
    <row r="316" spans="1:2" ht="13">
      <c r="A316" s="12" t="s">
        <v>849</v>
      </c>
      <c r="B316" s="12">
        <v>1</v>
      </c>
    </row>
    <row r="317" spans="1:2" ht="13">
      <c r="A317" s="12" t="s">
        <v>850</v>
      </c>
      <c r="B317" s="12">
        <v>1</v>
      </c>
    </row>
    <row r="318" spans="1:2" ht="13">
      <c r="A318" s="12" t="s">
        <v>851</v>
      </c>
      <c r="B318" s="12">
        <v>1</v>
      </c>
    </row>
    <row r="319" spans="1:2" ht="13">
      <c r="A319" s="12" t="s">
        <v>852</v>
      </c>
      <c r="B319" s="12">
        <v>1</v>
      </c>
    </row>
    <row r="320" spans="1:2" ht="13">
      <c r="A320" s="12" t="s">
        <v>853</v>
      </c>
      <c r="B320" s="12">
        <v>1</v>
      </c>
    </row>
    <row r="321" spans="1:2" ht="13">
      <c r="A321" s="12" t="s">
        <v>854</v>
      </c>
      <c r="B321" s="12">
        <v>1</v>
      </c>
    </row>
    <row r="322" spans="1:2" ht="13">
      <c r="A322" s="12" t="s">
        <v>855</v>
      </c>
      <c r="B322" s="12">
        <v>1</v>
      </c>
    </row>
    <row r="323" spans="1:2" ht="13">
      <c r="A323" s="12" t="s">
        <v>856</v>
      </c>
      <c r="B323" s="12">
        <v>1</v>
      </c>
    </row>
    <row r="324" spans="1:2" ht="13">
      <c r="A324" s="12" t="s">
        <v>857</v>
      </c>
      <c r="B324" s="12">
        <v>1</v>
      </c>
    </row>
    <row r="325" spans="1:2" ht="13">
      <c r="A325" s="12" t="s">
        <v>858</v>
      </c>
      <c r="B325" s="12">
        <v>1</v>
      </c>
    </row>
    <row r="326" spans="1:2" ht="13">
      <c r="A326" s="12" t="s">
        <v>859</v>
      </c>
      <c r="B326" s="12">
        <v>1</v>
      </c>
    </row>
    <row r="327" spans="1:2" ht="13">
      <c r="A327" s="12" t="s">
        <v>860</v>
      </c>
      <c r="B327" s="12">
        <v>1</v>
      </c>
    </row>
    <row r="328" spans="1:2" ht="13">
      <c r="A328" s="12" t="s">
        <v>861</v>
      </c>
      <c r="B328" s="12">
        <v>1</v>
      </c>
    </row>
    <row r="329" spans="1:2" ht="13">
      <c r="A329" s="12" t="s">
        <v>862</v>
      </c>
      <c r="B329" s="12">
        <v>1</v>
      </c>
    </row>
    <row r="330" spans="1:2" ht="13">
      <c r="A330" s="12" t="s">
        <v>863</v>
      </c>
      <c r="B330" s="12">
        <v>1</v>
      </c>
    </row>
    <row r="331" spans="1:2" ht="13">
      <c r="A331" s="12" t="s">
        <v>864</v>
      </c>
      <c r="B331" s="12">
        <v>1</v>
      </c>
    </row>
    <row r="332" spans="1:2" ht="13">
      <c r="A332" s="12" t="s">
        <v>865</v>
      </c>
      <c r="B332" s="12">
        <v>1</v>
      </c>
    </row>
    <row r="333" spans="1:2" ht="13">
      <c r="A333" s="12" t="s">
        <v>610</v>
      </c>
      <c r="B333" s="12">
        <v>1</v>
      </c>
    </row>
    <row r="334" spans="1:2" ht="13">
      <c r="A334" s="12" t="s">
        <v>866</v>
      </c>
      <c r="B334" s="12">
        <v>1</v>
      </c>
    </row>
    <row r="335" spans="1:2" ht="13">
      <c r="A335" s="12" t="s">
        <v>867</v>
      </c>
      <c r="B335" s="12">
        <v>1</v>
      </c>
    </row>
    <row r="336" spans="1:2" ht="13">
      <c r="A336" s="12" t="s">
        <v>868</v>
      </c>
      <c r="B336" s="12">
        <v>1</v>
      </c>
    </row>
    <row r="337" spans="1:2" ht="13">
      <c r="A337" s="12" t="s">
        <v>870</v>
      </c>
      <c r="B337" s="12">
        <v>1</v>
      </c>
    </row>
    <row r="338" spans="1:2" ht="13">
      <c r="A338" s="12" t="s">
        <v>871</v>
      </c>
      <c r="B338" s="12">
        <v>1</v>
      </c>
    </row>
    <row r="339" spans="1:2" ht="13">
      <c r="A339" s="12" t="s">
        <v>872</v>
      </c>
      <c r="B339" s="12">
        <v>1</v>
      </c>
    </row>
    <row r="340" spans="1:2" ht="13">
      <c r="A340" s="12" t="s">
        <v>456</v>
      </c>
      <c r="B340" s="12">
        <v>1</v>
      </c>
    </row>
    <row r="341" spans="1:2" ht="13">
      <c r="A341" s="12" t="s">
        <v>873</v>
      </c>
      <c r="B341" s="12">
        <v>1</v>
      </c>
    </row>
    <row r="342" spans="1:2" ht="13">
      <c r="A342" s="12" t="s">
        <v>458</v>
      </c>
      <c r="B342" s="12">
        <v>1</v>
      </c>
    </row>
    <row r="343" spans="1:2" ht="13">
      <c r="A343" s="12" t="s">
        <v>874</v>
      </c>
      <c r="B343" s="12">
        <v>1</v>
      </c>
    </row>
    <row r="344" spans="1:2" ht="13">
      <c r="A344" s="12" t="s">
        <v>876</v>
      </c>
      <c r="B344" s="12">
        <v>1</v>
      </c>
    </row>
    <row r="345" spans="1:2" ht="13">
      <c r="A345" s="12" t="s">
        <v>877</v>
      </c>
      <c r="B345" s="12">
        <v>1</v>
      </c>
    </row>
    <row r="346" spans="1:2" ht="13">
      <c r="A346" s="12" t="s">
        <v>878</v>
      </c>
      <c r="B346" s="12">
        <v>1</v>
      </c>
    </row>
    <row r="347" spans="1:2" ht="13">
      <c r="A347" s="12" t="s">
        <v>879</v>
      </c>
      <c r="B347" s="12">
        <v>1</v>
      </c>
    </row>
    <row r="348" spans="1:2" ht="13">
      <c r="A348" s="12" t="s">
        <v>881</v>
      </c>
      <c r="B348" s="12">
        <v>1</v>
      </c>
    </row>
    <row r="349" spans="1:2" ht="13">
      <c r="A349" s="12" t="s">
        <v>472</v>
      </c>
      <c r="B349" s="12">
        <v>1</v>
      </c>
    </row>
    <row r="350" spans="1:2" ht="13">
      <c r="A350" s="12" t="s">
        <v>882</v>
      </c>
      <c r="B350" s="12">
        <v>1</v>
      </c>
    </row>
    <row r="351" spans="1:2" ht="13">
      <c r="A351" s="12" t="s">
        <v>883</v>
      </c>
      <c r="B351" s="12">
        <v>1</v>
      </c>
    </row>
    <row r="352" spans="1:2" ht="13">
      <c r="A352" s="12" t="s">
        <v>884</v>
      </c>
      <c r="B352" s="12">
        <v>1</v>
      </c>
    </row>
    <row r="353" spans="1:2" ht="13">
      <c r="A353" s="12" t="s">
        <v>885</v>
      </c>
      <c r="B353" s="12">
        <v>1</v>
      </c>
    </row>
    <row r="354" spans="1:2" ht="13">
      <c r="A354" s="12" t="s">
        <v>886</v>
      </c>
      <c r="B354" s="12">
        <v>1</v>
      </c>
    </row>
    <row r="355" spans="1:2" ht="13">
      <c r="A355" s="12" t="s">
        <v>887</v>
      </c>
      <c r="B355" s="12">
        <v>1</v>
      </c>
    </row>
    <row r="356" spans="1:2" ht="13">
      <c r="A356" s="12" t="s">
        <v>888</v>
      </c>
      <c r="B356" s="12">
        <v>1</v>
      </c>
    </row>
    <row r="357" spans="1:2" ht="13">
      <c r="A357" s="12" t="s">
        <v>889</v>
      </c>
      <c r="B357" s="12">
        <v>1</v>
      </c>
    </row>
    <row r="358" spans="1:2" ht="13">
      <c r="A358" s="12" t="s">
        <v>890</v>
      </c>
      <c r="B358" s="12">
        <v>1</v>
      </c>
    </row>
    <row r="359" spans="1:2" ht="13">
      <c r="A359" s="12" t="s">
        <v>891</v>
      </c>
      <c r="B359" s="12">
        <v>1</v>
      </c>
    </row>
    <row r="360" spans="1:2" ht="13">
      <c r="A360" s="12" t="s">
        <v>892</v>
      </c>
      <c r="B360" s="12">
        <v>1</v>
      </c>
    </row>
    <row r="361" spans="1:2" ht="13">
      <c r="A361" s="12" t="s">
        <v>893</v>
      </c>
      <c r="B361" s="12">
        <v>1</v>
      </c>
    </row>
    <row r="362" spans="1:2" ht="13">
      <c r="A362" s="12" t="s">
        <v>894</v>
      </c>
      <c r="B362" s="12">
        <v>1</v>
      </c>
    </row>
    <row r="363" spans="1:2" ht="13">
      <c r="A363" s="12" t="s">
        <v>895</v>
      </c>
      <c r="B363" s="12">
        <v>1</v>
      </c>
    </row>
    <row r="364" spans="1:2" ht="13">
      <c r="A364" s="12" t="s">
        <v>896</v>
      </c>
      <c r="B364" s="12">
        <v>1</v>
      </c>
    </row>
    <row r="365" spans="1:2" ht="13">
      <c r="A365" s="12" t="s">
        <v>897</v>
      </c>
      <c r="B365" s="12">
        <v>1</v>
      </c>
    </row>
    <row r="366" spans="1:2" ht="13">
      <c r="A366" s="12" t="s">
        <v>898</v>
      </c>
      <c r="B366" s="12">
        <v>1</v>
      </c>
    </row>
    <row r="367" spans="1:2" ht="13">
      <c r="A367" s="12" t="s">
        <v>899</v>
      </c>
      <c r="B367" s="12">
        <v>1</v>
      </c>
    </row>
    <row r="368" spans="1:2" ht="13">
      <c r="A368" s="12" t="s">
        <v>900</v>
      </c>
      <c r="B368" s="12">
        <v>1</v>
      </c>
    </row>
    <row r="369" spans="1:2" ht="13">
      <c r="A369" s="12" t="s">
        <v>616</v>
      </c>
      <c r="B369" s="12">
        <v>1</v>
      </c>
    </row>
    <row r="370" spans="1:2" ht="13">
      <c r="A370" s="12" t="s">
        <v>901</v>
      </c>
      <c r="B370" s="12">
        <v>1</v>
      </c>
    </row>
    <row r="371" spans="1:2" ht="13">
      <c r="A371" s="12" t="s">
        <v>902</v>
      </c>
      <c r="B371" s="12">
        <v>1</v>
      </c>
    </row>
    <row r="372" spans="1:2" ht="13">
      <c r="A372" s="12" t="s">
        <v>903</v>
      </c>
      <c r="B372" s="12">
        <v>1</v>
      </c>
    </row>
    <row r="373" spans="1:2" ht="13">
      <c r="A373" s="12" t="s">
        <v>905</v>
      </c>
      <c r="B373" s="12">
        <v>1</v>
      </c>
    </row>
    <row r="374" spans="1:2" ht="13">
      <c r="A374" s="12" t="s">
        <v>907</v>
      </c>
      <c r="B374" s="12">
        <v>1</v>
      </c>
    </row>
    <row r="375" spans="1:2" ht="13">
      <c r="A375" s="12" t="s">
        <v>494</v>
      </c>
      <c r="B375" s="12">
        <v>1</v>
      </c>
    </row>
    <row r="376" spans="1:2" ht="13">
      <c r="A376" s="12" t="s">
        <v>619</v>
      </c>
      <c r="B376" s="12">
        <v>1</v>
      </c>
    </row>
    <row r="377" spans="1:2" ht="13">
      <c r="A377" s="12" t="s">
        <v>908</v>
      </c>
      <c r="B377" s="12">
        <v>1</v>
      </c>
    </row>
    <row r="378" spans="1:2" ht="13">
      <c r="A378" s="12" t="s">
        <v>909</v>
      </c>
      <c r="B378" s="12">
        <v>1</v>
      </c>
    </row>
    <row r="379" spans="1:2" ht="13">
      <c r="A379" s="12" t="s">
        <v>910</v>
      </c>
      <c r="B379" s="12">
        <v>1</v>
      </c>
    </row>
    <row r="380" spans="1:2" ht="13">
      <c r="A380" s="12" t="s">
        <v>911</v>
      </c>
      <c r="B380" s="12">
        <v>1</v>
      </c>
    </row>
    <row r="381" spans="1:2" ht="13">
      <c r="A381" s="12" t="s">
        <v>912</v>
      </c>
      <c r="B381" s="12">
        <v>1</v>
      </c>
    </row>
    <row r="382" spans="1:2" ht="13">
      <c r="A382" s="12" t="s">
        <v>913</v>
      </c>
      <c r="B382" s="12">
        <v>1</v>
      </c>
    </row>
    <row r="383" spans="1:2" ht="13">
      <c r="A383" s="12" t="s">
        <v>914</v>
      </c>
      <c r="B383" s="12">
        <v>1</v>
      </c>
    </row>
    <row r="384" spans="1:2" ht="13">
      <c r="A384" s="12" t="s">
        <v>500</v>
      </c>
      <c r="B384" s="12">
        <v>1</v>
      </c>
    </row>
    <row r="385" spans="1:2" ht="13">
      <c r="A385" s="12" t="s">
        <v>916</v>
      </c>
      <c r="B385" s="12">
        <v>1</v>
      </c>
    </row>
    <row r="386" spans="1:2" ht="13">
      <c r="A386" s="12" t="s">
        <v>917</v>
      </c>
      <c r="B386" s="12">
        <v>1</v>
      </c>
    </row>
    <row r="387" spans="1:2" ht="13">
      <c r="A387" s="12" t="s">
        <v>918</v>
      </c>
      <c r="B387" s="12">
        <v>1</v>
      </c>
    </row>
    <row r="388" spans="1:2" ht="13">
      <c r="A388" s="12" t="s">
        <v>919</v>
      </c>
      <c r="B388" s="12">
        <v>1</v>
      </c>
    </row>
    <row r="389" spans="1:2" ht="13">
      <c r="A389" s="12" t="s">
        <v>507</v>
      </c>
      <c r="B389" s="12">
        <v>1</v>
      </c>
    </row>
    <row r="390" spans="1:2" ht="13">
      <c r="A390" s="12" t="s">
        <v>920</v>
      </c>
      <c r="B390" s="12">
        <v>1</v>
      </c>
    </row>
    <row r="391" spans="1:2" ht="13">
      <c r="A391" s="12" t="s">
        <v>921</v>
      </c>
      <c r="B391" s="12">
        <v>1</v>
      </c>
    </row>
    <row r="392" spans="1:2" ht="13">
      <c r="A392" s="12" t="s">
        <v>922</v>
      </c>
      <c r="B392" s="12">
        <v>1</v>
      </c>
    </row>
    <row r="393" spans="1:2" ht="13">
      <c r="A393" s="12" t="s">
        <v>923</v>
      </c>
      <c r="B393" s="12">
        <v>1</v>
      </c>
    </row>
    <row r="394" spans="1:2" ht="13">
      <c r="A394" s="12" t="s">
        <v>924</v>
      </c>
      <c r="B394" s="12">
        <v>1</v>
      </c>
    </row>
    <row r="395" spans="1:2" ht="13">
      <c r="A395" s="12" t="s">
        <v>925</v>
      </c>
      <c r="B395" s="12">
        <v>1</v>
      </c>
    </row>
    <row r="396" spans="1:2" ht="13">
      <c r="A396" s="12" t="s">
        <v>926</v>
      </c>
      <c r="B396" s="12">
        <v>1</v>
      </c>
    </row>
    <row r="397" spans="1:2" ht="13">
      <c r="A397" s="12" t="s">
        <v>927</v>
      </c>
      <c r="B397" s="12">
        <v>1</v>
      </c>
    </row>
    <row r="398" spans="1:2" ht="13">
      <c r="A398" s="12" t="s">
        <v>928</v>
      </c>
      <c r="B398" s="12">
        <v>1</v>
      </c>
    </row>
    <row r="399" spans="1:2" ht="13">
      <c r="A399" s="12" t="s">
        <v>929</v>
      </c>
      <c r="B399" s="12">
        <v>1</v>
      </c>
    </row>
    <row r="400" spans="1:2" ht="13">
      <c r="A400" s="12" t="s">
        <v>930</v>
      </c>
      <c r="B400" s="12">
        <v>1</v>
      </c>
    </row>
    <row r="401" spans="1:2" ht="13">
      <c r="A401" s="12" t="s">
        <v>931</v>
      </c>
      <c r="B401" s="12">
        <v>1</v>
      </c>
    </row>
    <row r="402" spans="1:2" ht="13">
      <c r="A402" s="12" t="s">
        <v>932</v>
      </c>
      <c r="B402" s="12">
        <v>1</v>
      </c>
    </row>
    <row r="403" spans="1:2" ht="13">
      <c r="A403" s="12" t="s">
        <v>933</v>
      </c>
      <c r="B403" s="12">
        <v>1</v>
      </c>
    </row>
    <row r="404" spans="1:2" ht="13">
      <c r="A404" s="12" t="s">
        <v>934</v>
      </c>
      <c r="B404" s="12">
        <v>1</v>
      </c>
    </row>
    <row r="405" spans="1:2" ht="13">
      <c r="A405" s="12" t="s">
        <v>935</v>
      </c>
      <c r="B405" s="12">
        <v>1</v>
      </c>
    </row>
    <row r="406" spans="1:2" ht="13">
      <c r="A406" s="12" t="s">
        <v>936</v>
      </c>
      <c r="B406" s="12">
        <v>1</v>
      </c>
    </row>
    <row r="407" spans="1:2" ht="13">
      <c r="A407" s="12" t="s">
        <v>937</v>
      </c>
      <c r="B407" s="12">
        <v>1</v>
      </c>
    </row>
    <row r="408" spans="1:2" ht="13">
      <c r="A408" s="12" t="s">
        <v>938</v>
      </c>
      <c r="B408" s="12">
        <v>1</v>
      </c>
    </row>
    <row r="409" spans="1:2" ht="13">
      <c r="A409" s="12" t="s">
        <v>939</v>
      </c>
      <c r="B409" s="12">
        <v>1</v>
      </c>
    </row>
    <row r="410" spans="1:2" ht="13">
      <c r="A410" s="12" t="s">
        <v>940</v>
      </c>
      <c r="B410" s="12">
        <v>1</v>
      </c>
    </row>
    <row r="411" spans="1:2" ht="13">
      <c r="A411" s="12" t="s">
        <v>941</v>
      </c>
      <c r="B411" s="12">
        <v>1</v>
      </c>
    </row>
    <row r="412" spans="1:2" ht="13">
      <c r="A412" s="12" t="s">
        <v>942</v>
      </c>
      <c r="B412" s="12">
        <v>1</v>
      </c>
    </row>
    <row r="413" spans="1:2" ht="13">
      <c r="A413" s="12" t="s">
        <v>943</v>
      </c>
      <c r="B413" s="12">
        <v>1</v>
      </c>
    </row>
    <row r="414" spans="1:2" ht="13">
      <c r="A414" s="12" t="s">
        <v>944</v>
      </c>
      <c r="B414" s="12">
        <v>1</v>
      </c>
    </row>
    <row r="415" spans="1:2" ht="13">
      <c r="A415" s="12" t="s">
        <v>946</v>
      </c>
      <c r="B415" s="12">
        <v>1</v>
      </c>
    </row>
    <row r="416" spans="1:2" ht="13">
      <c r="A416" s="12" t="s">
        <v>947</v>
      </c>
      <c r="B416" s="12">
        <v>1</v>
      </c>
    </row>
    <row r="417" spans="1:2" ht="13">
      <c r="A417" s="12" t="s">
        <v>948</v>
      </c>
      <c r="B417" s="12">
        <v>1</v>
      </c>
    </row>
    <row r="418" spans="1:2" ht="13">
      <c r="A418" s="12" t="s">
        <v>949</v>
      </c>
      <c r="B418" s="12">
        <v>1</v>
      </c>
    </row>
    <row r="419" spans="1:2" ht="13">
      <c r="A419" s="12" t="s">
        <v>950</v>
      </c>
      <c r="B419" s="12">
        <v>1</v>
      </c>
    </row>
    <row r="420" spans="1:2" ht="13">
      <c r="A420" s="12" t="s">
        <v>951</v>
      </c>
      <c r="B420" s="12">
        <v>1</v>
      </c>
    </row>
    <row r="421" spans="1:2" ht="13">
      <c r="A421" s="12" t="s">
        <v>952</v>
      </c>
      <c r="B421" s="12">
        <v>1</v>
      </c>
    </row>
    <row r="422" spans="1:2" ht="13">
      <c r="A422" s="12" t="s">
        <v>953</v>
      </c>
      <c r="B422" s="12">
        <v>1</v>
      </c>
    </row>
    <row r="423" spans="1:2" ht="13">
      <c r="A423" s="12" t="s">
        <v>954</v>
      </c>
      <c r="B423" s="12">
        <v>1</v>
      </c>
    </row>
    <row r="424" spans="1:2" ht="13">
      <c r="A424" s="12" t="s">
        <v>955</v>
      </c>
      <c r="B424" s="12">
        <v>1</v>
      </c>
    </row>
    <row r="425" spans="1:2" ht="13">
      <c r="A425" s="12" t="s">
        <v>956</v>
      </c>
      <c r="B425" s="12">
        <v>1</v>
      </c>
    </row>
    <row r="426" spans="1:2" ht="13">
      <c r="A426" s="12" t="s">
        <v>957</v>
      </c>
      <c r="B426" s="12">
        <v>1</v>
      </c>
    </row>
    <row r="427" spans="1:2" ht="13">
      <c r="A427" s="12" t="s">
        <v>958</v>
      </c>
      <c r="B427" s="12">
        <v>1</v>
      </c>
    </row>
    <row r="428" spans="1:2" ht="13">
      <c r="A428" s="12" t="s">
        <v>959</v>
      </c>
      <c r="B428" s="12">
        <v>1</v>
      </c>
    </row>
    <row r="429" spans="1:2" ht="13">
      <c r="A429" s="12" t="s">
        <v>533</v>
      </c>
      <c r="B429" s="12">
        <v>1</v>
      </c>
    </row>
    <row r="430" spans="1:2" ht="13">
      <c r="A430" s="12" t="s">
        <v>960</v>
      </c>
      <c r="B430" s="12">
        <v>1</v>
      </c>
    </row>
    <row r="431" spans="1:2" ht="13">
      <c r="A431" s="12" t="s">
        <v>961</v>
      </c>
      <c r="B431" s="12">
        <v>1</v>
      </c>
    </row>
    <row r="432" spans="1:2" ht="13">
      <c r="A432" s="12" t="s">
        <v>962</v>
      </c>
      <c r="B432" s="12">
        <v>1</v>
      </c>
    </row>
    <row r="433" spans="1:2" ht="13">
      <c r="A433" s="12" t="s">
        <v>963</v>
      </c>
      <c r="B433" s="12">
        <v>1</v>
      </c>
    </row>
    <row r="434" spans="1:2" ht="13">
      <c r="A434" s="12" t="s">
        <v>964</v>
      </c>
      <c r="B434" s="12">
        <v>1</v>
      </c>
    </row>
    <row r="435" spans="1:2" ht="13">
      <c r="A435" s="12" t="s">
        <v>965</v>
      </c>
      <c r="B435" s="12">
        <v>1</v>
      </c>
    </row>
    <row r="436" spans="1:2" ht="13">
      <c r="A436" s="12" t="s">
        <v>966</v>
      </c>
      <c r="B436" s="12">
        <v>1</v>
      </c>
    </row>
    <row r="437" spans="1:2" ht="13">
      <c r="A437" s="12" t="s">
        <v>967</v>
      </c>
      <c r="B437" s="12">
        <v>1</v>
      </c>
    </row>
    <row r="438" spans="1:2" ht="13">
      <c r="A438" s="12" t="s">
        <v>968</v>
      </c>
      <c r="B438" s="12">
        <v>1</v>
      </c>
    </row>
    <row r="439" spans="1:2" ht="13">
      <c r="A439" s="12" t="s">
        <v>969</v>
      </c>
      <c r="B439" s="12">
        <v>1</v>
      </c>
    </row>
    <row r="440" spans="1:2" ht="13">
      <c r="A440" s="12" t="s">
        <v>970</v>
      </c>
      <c r="B440" s="12">
        <v>1</v>
      </c>
    </row>
    <row r="441" spans="1:2" ht="13">
      <c r="A441" s="12" t="s">
        <v>971</v>
      </c>
      <c r="B441" s="12">
        <v>1</v>
      </c>
    </row>
    <row r="442" spans="1:2" ht="13">
      <c r="A442" s="12" t="s">
        <v>972</v>
      </c>
      <c r="B442" s="12">
        <v>1</v>
      </c>
    </row>
    <row r="443" spans="1:2" ht="13">
      <c r="A443" s="12" t="s">
        <v>973</v>
      </c>
      <c r="B443" s="12">
        <v>1</v>
      </c>
    </row>
    <row r="444" spans="1:2" ht="13">
      <c r="A444" s="12" t="s">
        <v>974</v>
      </c>
      <c r="B444" s="12">
        <v>1</v>
      </c>
    </row>
    <row r="445" spans="1:2" ht="13">
      <c r="A445" s="12" t="s">
        <v>542</v>
      </c>
      <c r="B445" s="12">
        <v>1</v>
      </c>
    </row>
    <row r="446" spans="1:2" ht="13">
      <c r="A446" s="12" t="s">
        <v>976</v>
      </c>
      <c r="B446" s="12">
        <v>1</v>
      </c>
    </row>
    <row r="447" spans="1:2" ht="13">
      <c r="A447" s="12" t="s">
        <v>978</v>
      </c>
      <c r="B447" s="12">
        <v>1</v>
      </c>
    </row>
    <row r="448" spans="1:2" ht="13">
      <c r="A448" s="12" t="s">
        <v>979</v>
      </c>
      <c r="B448" s="12">
        <v>1</v>
      </c>
    </row>
    <row r="449" spans="1:2" ht="13">
      <c r="A449" s="12" t="s">
        <v>980</v>
      </c>
      <c r="B449" s="12">
        <v>1</v>
      </c>
    </row>
    <row r="450" spans="1:2" ht="13">
      <c r="A450" s="12" t="s">
        <v>554</v>
      </c>
      <c r="B450" s="12">
        <v>1</v>
      </c>
    </row>
    <row r="451" spans="1:2" ht="13">
      <c r="A451" s="12" t="s">
        <v>982</v>
      </c>
      <c r="B451" s="12">
        <v>1</v>
      </c>
    </row>
    <row r="452" spans="1:2" ht="13">
      <c r="A452" s="12" t="s">
        <v>983</v>
      </c>
      <c r="B452" s="12">
        <v>1</v>
      </c>
    </row>
    <row r="453" spans="1:2" ht="13">
      <c r="A453" s="12" t="s">
        <v>984</v>
      </c>
      <c r="B453" s="12">
        <v>1</v>
      </c>
    </row>
    <row r="454" spans="1:2" ht="13">
      <c r="A454" s="12" t="s">
        <v>985</v>
      </c>
      <c r="B454" s="12">
        <v>1</v>
      </c>
    </row>
    <row r="455" spans="1:2" ht="13">
      <c r="A455" s="12" t="s">
        <v>987</v>
      </c>
      <c r="B455" s="12">
        <v>1</v>
      </c>
    </row>
    <row r="456" spans="1:2" ht="13">
      <c r="A456" s="12" t="s">
        <v>988</v>
      </c>
      <c r="B456" s="12">
        <v>1</v>
      </c>
    </row>
    <row r="457" spans="1:2" ht="13">
      <c r="A457" s="12" t="s">
        <v>989</v>
      </c>
      <c r="B457" s="12">
        <v>1</v>
      </c>
    </row>
    <row r="458" spans="1:2" ht="13">
      <c r="A458" s="12" t="s">
        <v>990</v>
      </c>
      <c r="B458" s="12">
        <v>1</v>
      </c>
    </row>
    <row r="459" spans="1:2" ht="13">
      <c r="A459" s="12" t="s">
        <v>991</v>
      </c>
      <c r="B459" s="12">
        <v>1</v>
      </c>
    </row>
  </sheetData>
  <phoneticPr fontId="37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C6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1" max="1" width="24.6640625" customWidth="1"/>
    <col min="2" max="53" width="3.83203125" customWidth="1"/>
    <col min="54" max="54" width="5.1640625" customWidth="1"/>
    <col min="55" max="55" width="20.33203125" customWidth="1"/>
  </cols>
  <sheetData>
    <row r="1" spans="1:55">
      <c r="A1" s="77" t="s">
        <v>264</v>
      </c>
      <c r="B1" s="77" t="s">
        <v>639</v>
      </c>
      <c r="C1" s="77" t="s">
        <v>74</v>
      </c>
      <c r="D1" s="77" t="s">
        <v>640</v>
      </c>
      <c r="E1" s="77" t="s">
        <v>57</v>
      </c>
      <c r="F1" s="77" t="s">
        <v>112</v>
      </c>
      <c r="G1" s="77" t="s">
        <v>265</v>
      </c>
      <c r="H1" s="77" t="s">
        <v>65</v>
      </c>
      <c r="I1" s="77" t="s">
        <v>60</v>
      </c>
      <c r="J1" s="77" t="s">
        <v>99</v>
      </c>
      <c r="K1" s="77" t="s">
        <v>266</v>
      </c>
      <c r="L1" s="77" t="s">
        <v>641</v>
      </c>
      <c r="M1" s="77" t="s">
        <v>88</v>
      </c>
      <c r="N1" s="77" t="s">
        <v>992</v>
      </c>
      <c r="O1" s="77" t="s">
        <v>993</v>
      </c>
      <c r="P1" s="77" t="s">
        <v>642</v>
      </c>
      <c r="Q1" s="77" t="s">
        <v>108</v>
      </c>
      <c r="R1" s="77" t="s">
        <v>643</v>
      </c>
      <c r="S1" s="77" t="s">
        <v>83</v>
      </c>
      <c r="T1" s="79" t="s">
        <v>53</v>
      </c>
      <c r="U1" s="77" t="s">
        <v>77</v>
      </c>
      <c r="V1" s="77" t="s">
        <v>46</v>
      </c>
      <c r="W1" s="77" t="s">
        <v>87</v>
      </c>
      <c r="X1" s="77" t="s">
        <v>70</v>
      </c>
      <c r="Y1" s="77" t="s">
        <v>644</v>
      </c>
      <c r="Z1" s="77" t="s">
        <v>113</v>
      </c>
      <c r="AA1" s="77" t="s">
        <v>72</v>
      </c>
      <c r="AB1" s="77" t="s">
        <v>49</v>
      </c>
      <c r="AC1" s="77" t="s">
        <v>76</v>
      </c>
      <c r="AD1" s="77" t="s">
        <v>994</v>
      </c>
      <c r="AE1" s="77" t="s">
        <v>645</v>
      </c>
      <c r="AF1" s="77" t="s">
        <v>220</v>
      </c>
      <c r="AG1" s="77" t="s">
        <v>63</v>
      </c>
      <c r="AH1" s="77" t="s">
        <v>98</v>
      </c>
      <c r="AI1" s="77" t="s">
        <v>56</v>
      </c>
      <c r="AJ1" s="77" t="s">
        <v>267</v>
      </c>
      <c r="AK1" s="77" t="s">
        <v>96</v>
      </c>
      <c r="AL1" s="77" t="s">
        <v>646</v>
      </c>
      <c r="AM1" s="77" t="s">
        <v>89</v>
      </c>
      <c r="AN1" s="77" t="s">
        <v>86</v>
      </c>
      <c r="AO1" s="77" t="s">
        <v>101</v>
      </c>
      <c r="AP1" s="77" t="s">
        <v>69</v>
      </c>
      <c r="AQ1" s="77" t="s">
        <v>79</v>
      </c>
      <c r="AR1" s="77" t="s">
        <v>64</v>
      </c>
      <c r="AS1" s="77" t="s">
        <v>66</v>
      </c>
      <c r="AT1" s="77" t="s">
        <v>48</v>
      </c>
      <c r="AU1" s="77" t="s">
        <v>50</v>
      </c>
      <c r="AV1" s="77" t="s">
        <v>80</v>
      </c>
      <c r="AW1" s="77" t="s">
        <v>647</v>
      </c>
      <c r="AX1" s="77" t="s">
        <v>84</v>
      </c>
      <c r="AY1" s="77" t="s">
        <v>94</v>
      </c>
      <c r="AZ1" s="77" t="s">
        <v>648</v>
      </c>
      <c r="BA1" s="77" t="s">
        <v>55</v>
      </c>
      <c r="BB1" s="78" t="s">
        <v>649</v>
      </c>
      <c r="BC1" s="78"/>
    </row>
    <row r="2" spans="1:55">
      <c r="A2" s="79" t="s">
        <v>412</v>
      </c>
      <c r="B2" s="77"/>
      <c r="C2" s="77"/>
      <c r="D2" s="80">
        <v>1</v>
      </c>
      <c r="E2" s="77"/>
      <c r="F2" s="77"/>
      <c r="G2" s="80">
        <v>1</v>
      </c>
      <c r="H2" s="80">
        <v>1</v>
      </c>
      <c r="I2" s="80">
        <v>1</v>
      </c>
      <c r="J2" s="77"/>
      <c r="K2" s="77"/>
      <c r="L2" s="80">
        <v>1</v>
      </c>
      <c r="M2" s="80">
        <v>1</v>
      </c>
      <c r="N2" s="80">
        <v>1</v>
      </c>
      <c r="O2" s="80">
        <v>1</v>
      </c>
      <c r="P2" s="80">
        <v>1</v>
      </c>
      <c r="Q2" s="80">
        <v>1</v>
      </c>
      <c r="R2" s="77"/>
      <c r="S2" s="80">
        <v>1</v>
      </c>
      <c r="T2" s="77"/>
      <c r="U2" s="77"/>
      <c r="V2" s="77"/>
      <c r="W2" s="77"/>
      <c r="X2" s="77"/>
      <c r="Y2" s="80">
        <v>1</v>
      </c>
      <c r="Z2" s="80">
        <v>1</v>
      </c>
      <c r="AA2" s="77"/>
      <c r="AB2" s="77"/>
      <c r="AC2" s="80">
        <v>1</v>
      </c>
      <c r="AD2" s="80">
        <v>1</v>
      </c>
      <c r="AE2" s="77"/>
      <c r="AF2" s="77"/>
      <c r="AG2" s="80">
        <v>1</v>
      </c>
      <c r="AH2" s="80">
        <v>1</v>
      </c>
      <c r="AI2" s="80">
        <v>1</v>
      </c>
      <c r="AJ2" s="80">
        <v>1</v>
      </c>
      <c r="AK2" s="77"/>
      <c r="AL2" s="77"/>
      <c r="AM2" s="80">
        <v>1</v>
      </c>
      <c r="AN2" s="77"/>
      <c r="AO2" s="80">
        <v>1</v>
      </c>
      <c r="AP2" s="77"/>
      <c r="AQ2" s="77"/>
      <c r="AR2" s="80">
        <v>1</v>
      </c>
      <c r="AS2" s="80">
        <v>1</v>
      </c>
      <c r="AT2" s="80">
        <v>1</v>
      </c>
      <c r="AU2" s="77"/>
      <c r="AV2" s="77"/>
      <c r="AW2" s="77"/>
      <c r="AX2" s="77"/>
      <c r="AY2" s="80">
        <v>1</v>
      </c>
      <c r="AZ2" s="80">
        <v>1</v>
      </c>
      <c r="BA2" s="80">
        <v>1</v>
      </c>
      <c r="BB2" s="80">
        <v>27</v>
      </c>
      <c r="BC2" s="80"/>
    </row>
    <row r="3" spans="1:55">
      <c r="A3" s="79" t="s">
        <v>373</v>
      </c>
      <c r="B3" s="77"/>
      <c r="C3" s="77"/>
      <c r="D3" s="77"/>
      <c r="E3" s="77"/>
      <c r="F3" s="77"/>
      <c r="G3" s="77"/>
      <c r="H3" s="80">
        <v>1</v>
      </c>
      <c r="I3" s="77"/>
      <c r="J3" s="77"/>
      <c r="K3" s="77"/>
      <c r="L3" s="80">
        <v>1</v>
      </c>
      <c r="M3" s="77"/>
      <c r="N3" s="77"/>
      <c r="O3" s="80">
        <v>1</v>
      </c>
      <c r="P3" s="77"/>
      <c r="Q3" s="77"/>
      <c r="R3" s="77"/>
      <c r="S3" s="80">
        <v>1</v>
      </c>
      <c r="T3" s="80">
        <v>1</v>
      </c>
      <c r="U3" s="77"/>
      <c r="V3" s="77"/>
      <c r="W3" s="80">
        <v>1</v>
      </c>
      <c r="X3" s="77"/>
      <c r="Y3" s="80">
        <v>1</v>
      </c>
      <c r="Z3" s="77"/>
      <c r="AA3" s="77"/>
      <c r="AB3" s="77"/>
      <c r="AC3" s="80">
        <v>1</v>
      </c>
      <c r="AD3" s="77"/>
      <c r="AE3" s="77"/>
      <c r="AF3" s="77"/>
      <c r="AG3" s="77"/>
      <c r="AH3" s="80">
        <v>1</v>
      </c>
      <c r="AI3" s="80">
        <v>1</v>
      </c>
      <c r="AJ3" s="80">
        <v>1</v>
      </c>
      <c r="AK3" s="77"/>
      <c r="AL3" s="77"/>
      <c r="AM3" s="80">
        <v>1</v>
      </c>
      <c r="AN3" s="77"/>
      <c r="AO3" s="80">
        <v>1</v>
      </c>
      <c r="AP3" s="80">
        <v>1</v>
      </c>
      <c r="AQ3" s="80">
        <v>1</v>
      </c>
      <c r="AR3" s="80">
        <v>1</v>
      </c>
      <c r="AS3" s="80">
        <v>1</v>
      </c>
      <c r="AT3" s="80">
        <v>1</v>
      </c>
      <c r="AU3" s="80">
        <v>1</v>
      </c>
      <c r="AV3" s="80">
        <v>1</v>
      </c>
      <c r="AW3" s="77"/>
      <c r="AX3" s="77"/>
      <c r="AY3" s="80">
        <v>1</v>
      </c>
      <c r="AZ3" s="77"/>
      <c r="BA3" s="80">
        <v>1</v>
      </c>
      <c r="BB3" s="80">
        <v>22</v>
      </c>
      <c r="BC3" s="80"/>
    </row>
    <row r="4" spans="1:55">
      <c r="A4" s="79" t="s">
        <v>305</v>
      </c>
      <c r="B4" s="77"/>
      <c r="C4" s="77"/>
      <c r="D4" s="77"/>
      <c r="E4" s="77"/>
      <c r="F4" s="77"/>
      <c r="G4" s="77"/>
      <c r="H4" s="80">
        <v>1</v>
      </c>
      <c r="I4" s="77"/>
      <c r="J4" s="77"/>
      <c r="K4" s="77"/>
      <c r="L4" s="77"/>
      <c r="M4" s="77"/>
      <c r="N4" s="77"/>
      <c r="O4" s="80">
        <v>1</v>
      </c>
      <c r="P4" s="77"/>
      <c r="Q4" s="77"/>
      <c r="R4" s="77"/>
      <c r="S4" s="80">
        <v>1</v>
      </c>
      <c r="T4" s="80">
        <v>1</v>
      </c>
      <c r="U4" s="77"/>
      <c r="V4" s="77"/>
      <c r="W4" s="77"/>
      <c r="X4" s="77"/>
      <c r="Y4" s="80">
        <v>1</v>
      </c>
      <c r="Z4" s="77"/>
      <c r="AA4" s="77"/>
      <c r="AB4" s="77"/>
      <c r="AC4" s="80">
        <v>1</v>
      </c>
      <c r="AD4" s="80">
        <v>1</v>
      </c>
      <c r="AE4" s="77"/>
      <c r="AF4" s="77"/>
      <c r="AG4" s="77"/>
      <c r="AH4" s="80">
        <v>1</v>
      </c>
      <c r="AI4" s="80">
        <v>1</v>
      </c>
      <c r="AJ4" s="80">
        <v>1</v>
      </c>
      <c r="AK4" s="80">
        <v>1</v>
      </c>
      <c r="AL4" s="77"/>
      <c r="AM4" s="80">
        <v>1</v>
      </c>
      <c r="AN4" s="77"/>
      <c r="AO4" s="80">
        <v>1</v>
      </c>
      <c r="AP4" s="80">
        <v>1</v>
      </c>
      <c r="AQ4" s="80">
        <v>1</v>
      </c>
      <c r="AR4" s="80">
        <v>1</v>
      </c>
      <c r="AS4" s="80">
        <v>1</v>
      </c>
      <c r="AT4" s="80">
        <v>1</v>
      </c>
      <c r="AU4" s="80">
        <v>1</v>
      </c>
      <c r="AV4" s="77"/>
      <c r="AW4" s="77"/>
      <c r="AX4" s="77"/>
      <c r="AY4" s="77"/>
      <c r="AZ4" s="77"/>
      <c r="BA4" s="80">
        <v>1</v>
      </c>
      <c r="BB4" s="80">
        <v>20</v>
      </c>
      <c r="BC4" s="80"/>
    </row>
    <row r="5" spans="1:55">
      <c r="A5" s="79" t="s">
        <v>377</v>
      </c>
      <c r="B5" s="77"/>
      <c r="C5" s="77"/>
      <c r="D5" s="77"/>
      <c r="E5" s="77"/>
      <c r="F5" s="77"/>
      <c r="G5" s="77"/>
      <c r="H5" s="77"/>
      <c r="I5" s="77"/>
      <c r="J5" s="80">
        <v>1</v>
      </c>
      <c r="K5" s="80">
        <v>1</v>
      </c>
      <c r="L5" s="77"/>
      <c r="M5" s="80">
        <v>1</v>
      </c>
      <c r="N5" s="80">
        <v>1</v>
      </c>
      <c r="O5" s="77"/>
      <c r="P5" s="77"/>
      <c r="Q5" s="77"/>
      <c r="R5" s="80">
        <v>1</v>
      </c>
      <c r="S5" s="80">
        <v>1</v>
      </c>
      <c r="T5" s="77"/>
      <c r="U5" s="77"/>
      <c r="V5" s="77"/>
      <c r="W5" s="77"/>
      <c r="X5" s="80">
        <v>1</v>
      </c>
      <c r="Y5" s="77"/>
      <c r="Z5" s="80">
        <v>1</v>
      </c>
      <c r="AA5" s="80">
        <v>1</v>
      </c>
      <c r="AB5" s="80">
        <v>1</v>
      </c>
      <c r="AC5" s="80">
        <v>1</v>
      </c>
      <c r="AD5" s="80">
        <v>1</v>
      </c>
      <c r="AE5" s="77"/>
      <c r="AF5" s="77"/>
      <c r="AG5" s="77"/>
      <c r="AH5" s="80">
        <v>1</v>
      </c>
      <c r="AI5" s="77"/>
      <c r="AJ5" s="80">
        <v>1</v>
      </c>
      <c r="AK5" s="80">
        <v>1</v>
      </c>
      <c r="AL5" s="80">
        <v>1</v>
      </c>
      <c r="AM5" s="77"/>
      <c r="AN5" s="80">
        <v>1</v>
      </c>
      <c r="AO5" s="77"/>
      <c r="AP5" s="77"/>
      <c r="AQ5" s="77"/>
      <c r="AR5" s="77"/>
      <c r="AS5" s="77"/>
      <c r="AT5" s="80">
        <v>1</v>
      </c>
      <c r="AU5" s="77"/>
      <c r="AV5" s="77"/>
      <c r="AW5" s="77"/>
      <c r="AX5" s="77"/>
      <c r="AY5" s="77"/>
      <c r="AZ5" s="77"/>
      <c r="BA5" s="77"/>
      <c r="BB5" s="80">
        <v>18</v>
      </c>
      <c r="BC5" s="80"/>
    </row>
    <row r="6" spans="1:55">
      <c r="A6" s="79" t="s">
        <v>550</v>
      </c>
      <c r="B6" s="77"/>
      <c r="C6" s="77"/>
      <c r="D6" s="77"/>
      <c r="E6" s="77"/>
      <c r="F6" s="77"/>
      <c r="G6" s="77"/>
      <c r="H6" s="77"/>
      <c r="I6" s="77"/>
      <c r="J6" s="77"/>
      <c r="K6" s="80">
        <v>1</v>
      </c>
      <c r="L6" s="77"/>
      <c r="M6" s="80">
        <v>1</v>
      </c>
      <c r="N6" s="77"/>
      <c r="O6" s="80">
        <v>1</v>
      </c>
      <c r="P6" s="77"/>
      <c r="Q6" s="80">
        <v>1</v>
      </c>
      <c r="R6" s="77"/>
      <c r="S6" s="77"/>
      <c r="T6" s="80">
        <v>1</v>
      </c>
      <c r="U6" s="77"/>
      <c r="V6" s="77"/>
      <c r="W6" s="77"/>
      <c r="X6" s="77"/>
      <c r="Y6" s="80">
        <v>1</v>
      </c>
      <c r="Z6" s="77"/>
      <c r="AA6" s="77"/>
      <c r="AB6" s="77"/>
      <c r="AC6" s="80">
        <v>1</v>
      </c>
      <c r="AD6" s="77"/>
      <c r="AE6" s="77"/>
      <c r="AF6" s="77"/>
      <c r="AG6" s="77"/>
      <c r="AH6" s="80">
        <v>1</v>
      </c>
      <c r="AI6" s="80">
        <v>1</v>
      </c>
      <c r="AJ6" s="80">
        <v>1</v>
      </c>
      <c r="AK6" s="77"/>
      <c r="AL6" s="80">
        <v>1</v>
      </c>
      <c r="AM6" s="77"/>
      <c r="AN6" s="80">
        <v>1</v>
      </c>
      <c r="AO6" s="77"/>
      <c r="AP6" s="80">
        <v>1</v>
      </c>
      <c r="AQ6" s="77"/>
      <c r="AR6" s="77"/>
      <c r="AS6" s="77"/>
      <c r="AT6" s="80">
        <v>1</v>
      </c>
      <c r="AU6" s="77"/>
      <c r="AV6" s="77"/>
      <c r="AW6" s="77"/>
      <c r="AX6" s="80">
        <v>1</v>
      </c>
      <c r="AY6" s="77"/>
      <c r="AZ6" s="80">
        <v>1</v>
      </c>
      <c r="BA6" s="80">
        <v>1</v>
      </c>
      <c r="BB6" s="80">
        <v>17</v>
      </c>
      <c r="BC6" s="80"/>
    </row>
    <row r="7" spans="1:55">
      <c r="A7" s="79" t="s">
        <v>384</v>
      </c>
      <c r="B7" s="77"/>
      <c r="C7" s="77"/>
      <c r="D7" s="80">
        <v>1</v>
      </c>
      <c r="E7" s="80">
        <v>1</v>
      </c>
      <c r="F7" s="77"/>
      <c r="G7" s="80">
        <v>1</v>
      </c>
      <c r="H7" s="77"/>
      <c r="I7" s="80">
        <v>1</v>
      </c>
      <c r="J7" s="77"/>
      <c r="K7" s="80">
        <v>1</v>
      </c>
      <c r="L7" s="77"/>
      <c r="M7" s="77"/>
      <c r="N7" s="80">
        <v>1</v>
      </c>
      <c r="O7" s="77"/>
      <c r="P7" s="80">
        <v>1</v>
      </c>
      <c r="Q7" s="77"/>
      <c r="R7" s="77"/>
      <c r="S7" s="77"/>
      <c r="T7" s="77"/>
      <c r="U7" s="77"/>
      <c r="V7" s="80">
        <v>1</v>
      </c>
      <c r="W7" s="77"/>
      <c r="X7" s="77"/>
      <c r="Y7" s="77"/>
      <c r="Z7" s="80">
        <v>1</v>
      </c>
      <c r="AA7" s="80">
        <v>1</v>
      </c>
      <c r="AB7" s="77"/>
      <c r="AC7" s="77"/>
      <c r="AD7" s="80">
        <v>1</v>
      </c>
      <c r="AE7" s="77"/>
      <c r="AF7" s="80">
        <v>1</v>
      </c>
      <c r="AG7" s="80">
        <v>1</v>
      </c>
      <c r="AH7" s="77"/>
      <c r="AI7" s="77"/>
      <c r="AJ7" s="80">
        <v>1</v>
      </c>
      <c r="AK7" s="77"/>
      <c r="AL7" s="77"/>
      <c r="AM7" s="77"/>
      <c r="AN7" s="77"/>
      <c r="AO7" s="77"/>
      <c r="AP7" s="77"/>
      <c r="AQ7" s="77"/>
      <c r="AR7" s="80">
        <v>1</v>
      </c>
      <c r="AS7" s="77"/>
      <c r="AT7" s="80">
        <v>1</v>
      </c>
      <c r="AU7" s="77"/>
      <c r="AV7" s="77"/>
      <c r="AW7" s="77"/>
      <c r="AX7" s="77"/>
      <c r="AY7" s="77"/>
      <c r="AZ7" s="77"/>
      <c r="BA7" s="77"/>
      <c r="BB7" s="80">
        <v>16</v>
      </c>
      <c r="BC7" s="80"/>
    </row>
    <row r="8" spans="1:55">
      <c r="A8" s="79" t="s">
        <v>314</v>
      </c>
      <c r="B8" s="77"/>
      <c r="C8" s="77"/>
      <c r="D8" s="77"/>
      <c r="E8" s="77"/>
      <c r="F8" s="80">
        <v>1</v>
      </c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80">
        <v>1</v>
      </c>
      <c r="S8" s="80">
        <v>1</v>
      </c>
      <c r="T8" s="77"/>
      <c r="U8" s="77"/>
      <c r="V8" s="80">
        <v>1</v>
      </c>
      <c r="W8" s="77"/>
      <c r="X8" s="77"/>
      <c r="Y8" s="77"/>
      <c r="Z8" s="80">
        <v>1</v>
      </c>
      <c r="AA8" s="77"/>
      <c r="AB8" s="77"/>
      <c r="AC8" s="77"/>
      <c r="AD8" s="80">
        <v>1</v>
      </c>
      <c r="AE8" s="77"/>
      <c r="AF8" s="77"/>
      <c r="AG8" s="77"/>
      <c r="AH8" s="77"/>
      <c r="AI8" s="77"/>
      <c r="AJ8" s="80">
        <v>1</v>
      </c>
      <c r="AK8" s="80">
        <v>1</v>
      </c>
      <c r="AL8" s="77"/>
      <c r="AM8" s="77"/>
      <c r="AN8" s="77"/>
      <c r="AO8" s="77"/>
      <c r="AP8" s="77"/>
      <c r="AQ8" s="77"/>
      <c r="AR8" s="80">
        <v>1</v>
      </c>
      <c r="AS8" s="80">
        <v>1</v>
      </c>
      <c r="AT8" s="80">
        <v>1</v>
      </c>
      <c r="AU8" s="80">
        <v>1</v>
      </c>
      <c r="AV8" s="77"/>
      <c r="AW8" s="80">
        <v>1</v>
      </c>
      <c r="AX8" s="77"/>
      <c r="AY8" s="80">
        <v>1</v>
      </c>
      <c r="AZ8" s="80">
        <v>1</v>
      </c>
      <c r="BA8" s="77"/>
      <c r="BB8" s="80">
        <v>15</v>
      </c>
      <c r="BC8" s="80"/>
    </row>
    <row r="9" spans="1:55">
      <c r="A9" s="79" t="s">
        <v>341</v>
      </c>
      <c r="B9" s="80">
        <v>1</v>
      </c>
      <c r="C9" s="77"/>
      <c r="D9" s="80">
        <v>1</v>
      </c>
      <c r="E9" s="80">
        <v>1</v>
      </c>
      <c r="F9" s="77"/>
      <c r="G9" s="80">
        <v>1</v>
      </c>
      <c r="H9" s="80">
        <v>1</v>
      </c>
      <c r="I9" s="80">
        <v>1</v>
      </c>
      <c r="J9" s="77"/>
      <c r="K9" s="77"/>
      <c r="L9" s="77"/>
      <c r="M9" s="80">
        <v>1</v>
      </c>
      <c r="N9" s="77"/>
      <c r="O9" s="77"/>
      <c r="P9" s="80">
        <v>1</v>
      </c>
      <c r="Q9" s="77"/>
      <c r="R9" s="77"/>
      <c r="S9" s="77"/>
      <c r="T9" s="77"/>
      <c r="U9" s="77"/>
      <c r="V9" s="80">
        <v>1</v>
      </c>
      <c r="W9" s="80">
        <v>1</v>
      </c>
      <c r="X9" s="80">
        <v>1</v>
      </c>
      <c r="Y9" s="77"/>
      <c r="Z9" s="77"/>
      <c r="AA9" s="77"/>
      <c r="AB9" s="80">
        <v>1</v>
      </c>
      <c r="AC9" s="77"/>
      <c r="AD9" s="77"/>
      <c r="AE9" s="80">
        <v>1</v>
      </c>
      <c r="AF9" s="77"/>
      <c r="AG9" s="80">
        <v>1</v>
      </c>
      <c r="AH9" s="77"/>
      <c r="AI9" s="77"/>
      <c r="AJ9" s="77"/>
      <c r="AK9" s="77"/>
      <c r="AL9" s="77"/>
      <c r="AM9" s="77"/>
      <c r="AN9" s="77"/>
      <c r="AO9" s="77"/>
      <c r="AP9" s="80">
        <v>1</v>
      </c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80">
        <v>15</v>
      </c>
      <c r="BC9" s="80"/>
    </row>
    <row r="10" spans="1:55">
      <c r="A10" s="79" t="s">
        <v>386</v>
      </c>
      <c r="B10" s="77"/>
      <c r="C10" s="77"/>
      <c r="D10" s="80">
        <v>1</v>
      </c>
      <c r="E10" s="80">
        <v>1</v>
      </c>
      <c r="F10" s="77"/>
      <c r="G10" s="80">
        <v>1</v>
      </c>
      <c r="H10" s="80">
        <v>1</v>
      </c>
      <c r="I10" s="80">
        <v>1</v>
      </c>
      <c r="J10" s="77"/>
      <c r="K10" s="80">
        <v>1</v>
      </c>
      <c r="L10" s="77"/>
      <c r="M10" s="77"/>
      <c r="N10" s="77"/>
      <c r="O10" s="77"/>
      <c r="P10" s="80">
        <v>1</v>
      </c>
      <c r="Q10" s="77"/>
      <c r="R10" s="77"/>
      <c r="S10" s="77"/>
      <c r="T10" s="77"/>
      <c r="U10" s="77"/>
      <c r="V10" s="77"/>
      <c r="W10" s="77"/>
      <c r="X10" s="80">
        <v>1</v>
      </c>
      <c r="Y10" s="77"/>
      <c r="Z10" s="77"/>
      <c r="AA10" s="80">
        <v>1</v>
      </c>
      <c r="AB10" s="77"/>
      <c r="AC10" s="77"/>
      <c r="AD10" s="80">
        <v>1</v>
      </c>
      <c r="AE10" s="80">
        <v>1</v>
      </c>
      <c r="AF10" s="77"/>
      <c r="AG10" s="80">
        <v>1</v>
      </c>
      <c r="AH10" s="77"/>
      <c r="AI10" s="77"/>
      <c r="AJ10" s="77"/>
      <c r="AK10" s="77"/>
      <c r="AL10" s="77"/>
      <c r="AM10" s="77"/>
      <c r="AN10" s="77"/>
      <c r="AO10" s="80">
        <v>1</v>
      </c>
      <c r="AP10" s="80">
        <v>1</v>
      </c>
      <c r="AQ10" s="77"/>
      <c r="AR10" s="77"/>
      <c r="AS10" s="80">
        <v>1</v>
      </c>
      <c r="AT10" s="77"/>
      <c r="AU10" s="77"/>
      <c r="AV10" s="77"/>
      <c r="AW10" s="77"/>
      <c r="AX10" s="77"/>
      <c r="AY10" s="77"/>
      <c r="AZ10" s="77"/>
      <c r="BA10" s="77"/>
      <c r="BB10" s="80">
        <v>15</v>
      </c>
      <c r="BC10" s="80"/>
    </row>
    <row r="11" spans="1:55">
      <c r="A11" s="79" t="s">
        <v>374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80">
        <v>1</v>
      </c>
      <c r="M11" s="77"/>
      <c r="N11" s="77"/>
      <c r="O11" s="77"/>
      <c r="P11" s="77"/>
      <c r="Q11" s="77"/>
      <c r="R11" s="77"/>
      <c r="S11" s="80">
        <v>1</v>
      </c>
      <c r="T11" s="77"/>
      <c r="U11" s="77"/>
      <c r="V11" s="77"/>
      <c r="W11" s="77"/>
      <c r="X11" s="77"/>
      <c r="Y11" s="77"/>
      <c r="Z11" s="77"/>
      <c r="AA11" s="77"/>
      <c r="AB11" s="77"/>
      <c r="AC11" s="80">
        <v>1</v>
      </c>
      <c r="AD11" s="80">
        <v>1</v>
      </c>
      <c r="AE11" s="77"/>
      <c r="AF11" s="77"/>
      <c r="AG11" s="77"/>
      <c r="AH11" s="80">
        <v>1</v>
      </c>
      <c r="AI11" s="77"/>
      <c r="AJ11" s="80">
        <v>1</v>
      </c>
      <c r="AK11" s="80">
        <v>1</v>
      </c>
      <c r="AL11" s="77"/>
      <c r="AM11" s="80">
        <v>1</v>
      </c>
      <c r="AN11" s="77"/>
      <c r="AO11" s="77"/>
      <c r="AP11" s="77"/>
      <c r="AQ11" s="80">
        <v>1</v>
      </c>
      <c r="AR11" s="80">
        <v>1</v>
      </c>
      <c r="AS11" s="77"/>
      <c r="AT11" s="77"/>
      <c r="AU11" s="80">
        <v>1</v>
      </c>
      <c r="AV11" s="80">
        <v>1</v>
      </c>
      <c r="AW11" s="77"/>
      <c r="AX11" s="77"/>
      <c r="AY11" s="80">
        <v>1</v>
      </c>
      <c r="AZ11" s="77"/>
      <c r="BA11" s="77"/>
      <c r="BB11" s="80">
        <v>13</v>
      </c>
      <c r="BC11" s="80"/>
    </row>
    <row r="12" spans="1:55">
      <c r="A12" s="79" t="s">
        <v>372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80">
        <v>1</v>
      </c>
      <c r="M12" s="80">
        <v>1</v>
      </c>
      <c r="N12" s="77"/>
      <c r="O12" s="77"/>
      <c r="P12" s="77"/>
      <c r="Q12" s="77"/>
      <c r="R12" s="77"/>
      <c r="S12" s="80">
        <v>1</v>
      </c>
      <c r="T12" s="77"/>
      <c r="U12" s="77"/>
      <c r="V12" s="77"/>
      <c r="W12" s="77"/>
      <c r="X12" s="77"/>
      <c r="Y12" s="77"/>
      <c r="Z12" s="77"/>
      <c r="AA12" s="77"/>
      <c r="AB12" s="77"/>
      <c r="AC12" s="80">
        <v>1</v>
      </c>
      <c r="AD12" s="77"/>
      <c r="AE12" s="77"/>
      <c r="AF12" s="77"/>
      <c r="AG12" s="77"/>
      <c r="AH12" s="80">
        <v>1</v>
      </c>
      <c r="AI12" s="77"/>
      <c r="AJ12" s="80">
        <v>1</v>
      </c>
      <c r="AK12" s="77"/>
      <c r="AL12" s="77"/>
      <c r="AM12" s="77"/>
      <c r="AN12" s="77"/>
      <c r="AO12" s="80">
        <v>1</v>
      </c>
      <c r="AP12" s="77"/>
      <c r="AQ12" s="80">
        <v>1</v>
      </c>
      <c r="AR12" s="77"/>
      <c r="AS12" s="80">
        <v>1</v>
      </c>
      <c r="AT12" s="80">
        <v>1</v>
      </c>
      <c r="AU12" s="80">
        <v>1</v>
      </c>
      <c r="AV12" s="77"/>
      <c r="AW12" s="77"/>
      <c r="AX12" s="77"/>
      <c r="AY12" s="80">
        <v>1</v>
      </c>
      <c r="AZ12" s="77"/>
      <c r="BA12" s="77"/>
      <c r="BB12" s="80">
        <v>12</v>
      </c>
      <c r="BC12" s="80"/>
    </row>
    <row r="13" spans="1:55">
      <c r="A13" s="79" t="s">
        <v>275</v>
      </c>
      <c r="B13" s="77"/>
      <c r="C13" s="77"/>
      <c r="D13" s="77"/>
      <c r="E13" s="77"/>
      <c r="F13" s="77"/>
      <c r="G13" s="77"/>
      <c r="H13" s="77"/>
      <c r="I13" s="77"/>
      <c r="J13" s="77"/>
      <c r="K13" s="80">
        <v>1</v>
      </c>
      <c r="L13" s="77"/>
      <c r="M13" s="77"/>
      <c r="N13" s="77"/>
      <c r="O13" s="80">
        <v>1</v>
      </c>
      <c r="P13" s="77"/>
      <c r="Q13" s="77"/>
      <c r="R13" s="77"/>
      <c r="S13" s="77"/>
      <c r="T13" s="80">
        <v>1</v>
      </c>
      <c r="U13" s="77"/>
      <c r="V13" s="77"/>
      <c r="W13" s="80">
        <v>1</v>
      </c>
      <c r="X13" s="77"/>
      <c r="Y13" s="80">
        <v>1</v>
      </c>
      <c r="Z13" s="77"/>
      <c r="AA13" s="80">
        <v>1</v>
      </c>
      <c r="AB13" s="77"/>
      <c r="AC13" s="77"/>
      <c r="AD13" s="77"/>
      <c r="AE13" s="77"/>
      <c r="AF13" s="77"/>
      <c r="AG13" s="77"/>
      <c r="AH13" s="77"/>
      <c r="AI13" s="80">
        <v>1</v>
      </c>
      <c r="AJ13" s="80">
        <v>1</v>
      </c>
      <c r="AK13" s="77"/>
      <c r="AL13" s="77"/>
      <c r="AM13" s="77"/>
      <c r="AN13" s="77"/>
      <c r="AO13" s="77"/>
      <c r="AP13" s="77"/>
      <c r="AQ13" s="80">
        <v>1</v>
      </c>
      <c r="AR13" s="77"/>
      <c r="AS13" s="77"/>
      <c r="AT13" s="77"/>
      <c r="AU13" s="77"/>
      <c r="AV13" s="77"/>
      <c r="AW13" s="80">
        <v>1</v>
      </c>
      <c r="AX13" s="80">
        <v>1</v>
      </c>
      <c r="AY13" s="77"/>
      <c r="AZ13" s="77"/>
      <c r="BA13" s="80">
        <v>1</v>
      </c>
      <c r="BB13" s="80">
        <v>12</v>
      </c>
      <c r="BC13" s="80"/>
    </row>
    <row r="14" spans="1:55">
      <c r="A14" s="79" t="s">
        <v>424</v>
      </c>
      <c r="B14" s="77"/>
      <c r="C14" s="80">
        <v>1</v>
      </c>
      <c r="D14" s="77"/>
      <c r="E14" s="77"/>
      <c r="F14" s="77"/>
      <c r="G14" s="77"/>
      <c r="H14" s="77"/>
      <c r="I14" s="77"/>
      <c r="J14" s="77"/>
      <c r="K14" s="80">
        <v>1</v>
      </c>
      <c r="L14" s="77"/>
      <c r="M14" s="77"/>
      <c r="N14" s="77"/>
      <c r="O14" s="80">
        <v>1</v>
      </c>
      <c r="P14" s="77"/>
      <c r="Q14" s="77"/>
      <c r="R14" s="77"/>
      <c r="S14" s="77"/>
      <c r="T14" s="80">
        <v>1</v>
      </c>
      <c r="U14" s="77"/>
      <c r="V14" s="77"/>
      <c r="W14" s="80">
        <v>1</v>
      </c>
      <c r="X14" s="77"/>
      <c r="Y14" s="80">
        <v>1</v>
      </c>
      <c r="Z14" s="77"/>
      <c r="AA14" s="80">
        <v>1</v>
      </c>
      <c r="AB14" s="77"/>
      <c r="AC14" s="77"/>
      <c r="AD14" s="77"/>
      <c r="AE14" s="77"/>
      <c r="AF14" s="77"/>
      <c r="AG14" s="77"/>
      <c r="AH14" s="77"/>
      <c r="AI14" s="80">
        <v>1</v>
      </c>
      <c r="AJ14" s="80">
        <v>1</v>
      </c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80">
        <v>1</v>
      </c>
      <c r="AX14" s="80">
        <v>1</v>
      </c>
      <c r="AY14" s="77"/>
      <c r="AZ14" s="77"/>
      <c r="BA14" s="80">
        <v>1</v>
      </c>
      <c r="BB14" s="80">
        <v>12</v>
      </c>
      <c r="BC14" s="80"/>
    </row>
    <row r="15" spans="1:55">
      <c r="A15" s="79" t="s">
        <v>320</v>
      </c>
      <c r="B15" s="77"/>
      <c r="C15" s="77"/>
      <c r="D15" s="77"/>
      <c r="E15" s="77"/>
      <c r="F15" s="77"/>
      <c r="G15" s="77"/>
      <c r="H15" s="77"/>
      <c r="I15" s="77"/>
      <c r="J15" s="77"/>
      <c r="K15" s="80">
        <v>1</v>
      </c>
      <c r="L15" s="77"/>
      <c r="M15" s="80">
        <v>1</v>
      </c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80">
        <v>1</v>
      </c>
      <c r="Y15" s="77"/>
      <c r="Z15" s="77"/>
      <c r="AA15" s="80">
        <v>1</v>
      </c>
      <c r="AB15" s="77"/>
      <c r="AC15" s="77"/>
      <c r="AD15" s="80">
        <v>1</v>
      </c>
      <c r="AE15" s="77"/>
      <c r="AF15" s="77"/>
      <c r="AG15" s="77"/>
      <c r="AH15" s="77"/>
      <c r="AI15" s="77"/>
      <c r="AJ15" s="80">
        <v>1</v>
      </c>
      <c r="AK15" s="77"/>
      <c r="AL15" s="77"/>
      <c r="AM15" s="80">
        <v>1</v>
      </c>
      <c r="AN15" s="77"/>
      <c r="AO15" s="77"/>
      <c r="AP15" s="77"/>
      <c r="AQ15" s="77"/>
      <c r="AR15" s="80">
        <v>1</v>
      </c>
      <c r="AS15" s="77"/>
      <c r="AT15" s="77"/>
      <c r="AU15" s="80">
        <v>1</v>
      </c>
      <c r="AV15" s="77"/>
      <c r="AW15" s="80">
        <v>1</v>
      </c>
      <c r="AX15" s="77"/>
      <c r="AY15" s="80">
        <v>1</v>
      </c>
      <c r="AZ15" s="77"/>
      <c r="BA15" s="77"/>
      <c r="BB15" s="80">
        <v>11</v>
      </c>
      <c r="BC15" s="80"/>
    </row>
    <row r="16" spans="1:55">
      <c r="A16" s="79" t="s">
        <v>389</v>
      </c>
      <c r="B16" s="80">
        <v>1</v>
      </c>
      <c r="C16" s="77"/>
      <c r="D16" s="80">
        <v>1</v>
      </c>
      <c r="E16" s="80">
        <v>1</v>
      </c>
      <c r="F16" s="77"/>
      <c r="G16" s="80">
        <v>1</v>
      </c>
      <c r="H16" s="77"/>
      <c r="I16" s="80">
        <v>1</v>
      </c>
      <c r="J16" s="77"/>
      <c r="K16" s="77"/>
      <c r="L16" s="77"/>
      <c r="M16" s="77"/>
      <c r="N16" s="77"/>
      <c r="O16" s="77"/>
      <c r="P16" s="80">
        <v>1</v>
      </c>
      <c r="Q16" s="77"/>
      <c r="R16" s="77"/>
      <c r="S16" s="77"/>
      <c r="T16" s="77"/>
      <c r="U16" s="77"/>
      <c r="V16" s="80">
        <v>1</v>
      </c>
      <c r="W16" s="77"/>
      <c r="X16" s="80">
        <v>1</v>
      </c>
      <c r="Y16" s="77"/>
      <c r="Z16" s="77"/>
      <c r="AA16" s="77"/>
      <c r="AB16" s="77"/>
      <c r="AC16" s="77"/>
      <c r="AD16" s="77"/>
      <c r="AE16" s="77"/>
      <c r="AF16" s="77"/>
      <c r="AG16" s="80">
        <v>1</v>
      </c>
      <c r="AH16" s="77"/>
      <c r="AI16" s="77"/>
      <c r="AJ16" s="77"/>
      <c r="AK16" s="77"/>
      <c r="AL16" s="77"/>
      <c r="AM16" s="77"/>
      <c r="AN16" s="77"/>
      <c r="AO16" s="80">
        <v>1</v>
      </c>
      <c r="AP16" s="80">
        <v>1</v>
      </c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80">
        <v>11</v>
      </c>
      <c r="BC16" s="80"/>
    </row>
    <row r="17" spans="1:55">
      <c r="A17" s="79" t="s">
        <v>306</v>
      </c>
      <c r="B17" s="77"/>
      <c r="C17" s="77"/>
      <c r="D17" s="80">
        <v>1</v>
      </c>
      <c r="E17" s="80">
        <v>1</v>
      </c>
      <c r="F17" s="77"/>
      <c r="G17" s="80">
        <v>1</v>
      </c>
      <c r="H17" s="77"/>
      <c r="I17" s="80">
        <v>1</v>
      </c>
      <c r="J17" s="77"/>
      <c r="K17" s="80">
        <v>1</v>
      </c>
      <c r="L17" s="77"/>
      <c r="M17" s="77"/>
      <c r="N17" s="77"/>
      <c r="O17" s="77"/>
      <c r="P17" s="80">
        <v>1</v>
      </c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80">
        <v>1</v>
      </c>
      <c r="AH17" s="80">
        <v>1</v>
      </c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80">
        <v>1</v>
      </c>
      <c r="AV17" s="77"/>
      <c r="AW17" s="77"/>
      <c r="AX17" s="77"/>
      <c r="AY17" s="80">
        <v>1</v>
      </c>
      <c r="AZ17" s="77"/>
      <c r="BA17" s="77"/>
      <c r="BB17" s="80">
        <v>10</v>
      </c>
      <c r="BC17" s="80"/>
    </row>
    <row r="18" spans="1:55">
      <c r="A18" s="79" t="s">
        <v>411</v>
      </c>
      <c r="B18" s="77"/>
      <c r="C18" s="80">
        <v>1</v>
      </c>
      <c r="D18" s="77"/>
      <c r="E18" s="77"/>
      <c r="F18" s="77"/>
      <c r="G18" s="77"/>
      <c r="H18" s="77"/>
      <c r="I18" s="77"/>
      <c r="J18" s="80">
        <v>1</v>
      </c>
      <c r="K18" s="77"/>
      <c r="L18" s="77"/>
      <c r="M18" s="80">
        <v>1</v>
      </c>
      <c r="N18" s="77"/>
      <c r="O18" s="77"/>
      <c r="P18" s="77"/>
      <c r="Q18" s="77"/>
      <c r="R18" s="77"/>
      <c r="S18" s="80">
        <v>1</v>
      </c>
      <c r="T18" s="77"/>
      <c r="U18" s="77"/>
      <c r="V18" s="80">
        <v>1</v>
      </c>
      <c r="W18" s="77"/>
      <c r="X18" s="77"/>
      <c r="Y18" s="77"/>
      <c r="Z18" s="77"/>
      <c r="AA18" s="77"/>
      <c r="AB18" s="77"/>
      <c r="AC18" s="77"/>
      <c r="AD18" s="77"/>
      <c r="AE18" s="77"/>
      <c r="AF18" s="80">
        <v>1</v>
      </c>
      <c r="AG18" s="77"/>
      <c r="AH18" s="77"/>
      <c r="AI18" s="77"/>
      <c r="AJ18" s="77"/>
      <c r="AK18" s="80">
        <v>1</v>
      </c>
      <c r="AL18" s="80">
        <v>1</v>
      </c>
      <c r="AM18" s="77"/>
      <c r="AN18" s="77"/>
      <c r="AO18" s="80">
        <v>1</v>
      </c>
      <c r="AP18" s="77"/>
      <c r="AQ18" s="77"/>
      <c r="AR18" s="77"/>
      <c r="AS18" s="77"/>
      <c r="AT18" s="77"/>
      <c r="AU18" s="77"/>
      <c r="AV18" s="77"/>
      <c r="AW18" s="77"/>
      <c r="AX18" s="77"/>
      <c r="AY18" s="80">
        <v>1</v>
      </c>
      <c r="AZ18" s="77"/>
      <c r="BA18" s="77"/>
      <c r="BB18" s="80">
        <v>10</v>
      </c>
      <c r="BC18" s="80"/>
    </row>
    <row r="19" spans="1:55">
      <c r="A19" s="79" t="s">
        <v>340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80">
        <v>1</v>
      </c>
      <c r="N19" s="77"/>
      <c r="O19" s="77"/>
      <c r="P19" s="77"/>
      <c r="Q19" s="77"/>
      <c r="R19" s="80">
        <v>1</v>
      </c>
      <c r="S19" s="77"/>
      <c r="T19" s="77"/>
      <c r="U19" s="77"/>
      <c r="V19" s="80">
        <v>1</v>
      </c>
      <c r="W19" s="77"/>
      <c r="X19" s="80">
        <v>1</v>
      </c>
      <c r="Y19" s="77"/>
      <c r="Z19" s="80">
        <v>1</v>
      </c>
      <c r="AA19" s="80">
        <v>1</v>
      </c>
      <c r="AB19" s="77"/>
      <c r="AC19" s="77"/>
      <c r="AD19" s="77"/>
      <c r="AE19" s="77"/>
      <c r="AF19" s="80">
        <v>1</v>
      </c>
      <c r="AG19" s="77"/>
      <c r="AH19" s="77"/>
      <c r="AI19" s="77"/>
      <c r="AJ19" s="80">
        <v>1</v>
      </c>
      <c r="AK19" s="77"/>
      <c r="AL19" s="77"/>
      <c r="AM19" s="77"/>
      <c r="AN19" s="80">
        <v>1</v>
      </c>
      <c r="AO19" s="77"/>
      <c r="AP19" s="77"/>
      <c r="AQ19" s="77"/>
      <c r="AR19" s="80">
        <v>1</v>
      </c>
      <c r="AS19" s="77"/>
      <c r="AT19" s="77"/>
      <c r="AU19" s="77"/>
      <c r="AV19" s="77"/>
      <c r="AW19" s="77"/>
      <c r="AX19" s="77"/>
      <c r="AY19" s="77"/>
      <c r="AZ19" s="77"/>
      <c r="BA19" s="77"/>
      <c r="BB19" s="80">
        <v>10</v>
      </c>
      <c r="BC19" s="80"/>
    </row>
    <row r="20" spans="1:55">
      <c r="A20" s="79" t="s">
        <v>301</v>
      </c>
      <c r="B20" s="77"/>
      <c r="C20" s="77"/>
      <c r="D20" s="80">
        <v>1</v>
      </c>
      <c r="E20" s="80">
        <v>1</v>
      </c>
      <c r="F20" s="77"/>
      <c r="G20" s="80">
        <v>1</v>
      </c>
      <c r="H20" s="77"/>
      <c r="I20" s="80">
        <v>1</v>
      </c>
      <c r="J20" s="77"/>
      <c r="K20" s="77"/>
      <c r="L20" s="77"/>
      <c r="M20" s="80">
        <v>1</v>
      </c>
      <c r="N20" s="77"/>
      <c r="O20" s="77"/>
      <c r="P20" s="80">
        <v>1</v>
      </c>
      <c r="Q20" s="77"/>
      <c r="R20" s="77"/>
      <c r="S20" s="77"/>
      <c r="T20" s="77"/>
      <c r="U20" s="77"/>
      <c r="V20" s="77"/>
      <c r="W20" s="77"/>
      <c r="X20" s="80">
        <v>1</v>
      </c>
      <c r="Y20" s="77"/>
      <c r="Z20" s="77"/>
      <c r="AA20" s="77"/>
      <c r="AB20" s="77"/>
      <c r="AC20" s="77"/>
      <c r="AD20" s="77"/>
      <c r="AE20" s="77"/>
      <c r="AF20" s="77"/>
      <c r="AG20" s="80">
        <v>1</v>
      </c>
      <c r="AH20" s="77"/>
      <c r="AI20" s="77"/>
      <c r="AJ20" s="77"/>
      <c r="AK20" s="80">
        <v>1</v>
      </c>
      <c r="AL20" s="77"/>
      <c r="AM20" s="77"/>
      <c r="AN20" s="77"/>
      <c r="AO20" s="77"/>
      <c r="AP20" s="77"/>
      <c r="AQ20" s="80">
        <v>1</v>
      </c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80">
        <v>10</v>
      </c>
      <c r="BC20" s="80"/>
    </row>
    <row r="21" spans="1:55">
      <c r="A21" s="79" t="s">
        <v>324</v>
      </c>
      <c r="B21" s="77"/>
      <c r="C21" s="77"/>
      <c r="D21" s="80">
        <v>1</v>
      </c>
      <c r="E21" s="80">
        <v>1</v>
      </c>
      <c r="F21" s="77"/>
      <c r="G21" s="80">
        <v>1</v>
      </c>
      <c r="H21" s="77"/>
      <c r="I21" s="80">
        <v>1</v>
      </c>
      <c r="J21" s="77"/>
      <c r="K21" s="77"/>
      <c r="L21" s="77"/>
      <c r="M21" s="80">
        <v>1</v>
      </c>
      <c r="N21" s="77"/>
      <c r="O21" s="77"/>
      <c r="P21" s="80">
        <v>1</v>
      </c>
      <c r="Q21" s="77"/>
      <c r="R21" s="77"/>
      <c r="S21" s="77"/>
      <c r="T21" s="77"/>
      <c r="U21" s="77"/>
      <c r="V21" s="77"/>
      <c r="W21" s="77"/>
      <c r="X21" s="80">
        <v>1</v>
      </c>
      <c r="Y21" s="77"/>
      <c r="Z21" s="77"/>
      <c r="AA21" s="77"/>
      <c r="AB21" s="77"/>
      <c r="AC21" s="77"/>
      <c r="AD21" s="77"/>
      <c r="AE21" s="77"/>
      <c r="AF21" s="77"/>
      <c r="AG21" s="80">
        <v>1</v>
      </c>
      <c r="AH21" s="77"/>
      <c r="AI21" s="77"/>
      <c r="AJ21" s="77"/>
      <c r="AK21" s="80">
        <v>1</v>
      </c>
      <c r="AL21" s="77"/>
      <c r="AM21" s="77"/>
      <c r="AN21" s="77"/>
      <c r="AO21" s="77"/>
      <c r="AP21" s="77"/>
      <c r="AQ21" s="80">
        <v>1</v>
      </c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80">
        <v>10</v>
      </c>
      <c r="BC21" s="80"/>
    </row>
    <row r="22" spans="1:55">
      <c r="A22" s="79" t="s">
        <v>502</v>
      </c>
      <c r="B22" s="77"/>
      <c r="C22" s="77"/>
      <c r="D22" s="80">
        <v>1</v>
      </c>
      <c r="E22" s="80">
        <v>1</v>
      </c>
      <c r="F22" s="77"/>
      <c r="G22" s="80">
        <v>1</v>
      </c>
      <c r="H22" s="80">
        <v>1</v>
      </c>
      <c r="I22" s="80">
        <v>1</v>
      </c>
      <c r="J22" s="77"/>
      <c r="K22" s="77"/>
      <c r="L22" s="77"/>
      <c r="M22" s="77"/>
      <c r="N22" s="77"/>
      <c r="O22" s="77"/>
      <c r="P22" s="80">
        <v>1</v>
      </c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80">
        <v>1</v>
      </c>
      <c r="AB22" s="77"/>
      <c r="AC22" s="77"/>
      <c r="AD22" s="77"/>
      <c r="AE22" s="77"/>
      <c r="AF22" s="77"/>
      <c r="AG22" s="80">
        <v>1</v>
      </c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80">
        <v>1</v>
      </c>
      <c r="AW22" s="77"/>
      <c r="AX22" s="80">
        <v>1</v>
      </c>
      <c r="AY22" s="77"/>
      <c r="AZ22" s="77"/>
      <c r="BA22" s="77"/>
      <c r="BB22" s="80">
        <v>10</v>
      </c>
      <c r="BC22" s="80"/>
    </row>
    <row r="23" spans="1:55">
      <c r="A23" s="79" t="s">
        <v>390</v>
      </c>
      <c r="B23" s="77"/>
      <c r="C23" s="80">
        <v>1</v>
      </c>
      <c r="D23" s="80">
        <v>1</v>
      </c>
      <c r="E23" s="80">
        <v>1</v>
      </c>
      <c r="F23" s="77"/>
      <c r="G23" s="80">
        <v>1</v>
      </c>
      <c r="H23" s="77"/>
      <c r="I23" s="80">
        <v>1</v>
      </c>
      <c r="J23" s="77"/>
      <c r="K23" s="77"/>
      <c r="L23" s="77"/>
      <c r="M23" s="77"/>
      <c r="N23" s="77"/>
      <c r="O23" s="77"/>
      <c r="P23" s="80">
        <v>1</v>
      </c>
      <c r="Q23" s="77"/>
      <c r="R23" s="77"/>
      <c r="S23" s="77"/>
      <c r="T23" s="77"/>
      <c r="U23" s="77"/>
      <c r="V23" s="77"/>
      <c r="W23" s="77"/>
      <c r="X23" s="80">
        <v>1</v>
      </c>
      <c r="Y23" s="77"/>
      <c r="Z23" s="77"/>
      <c r="AA23" s="77"/>
      <c r="AB23" s="77"/>
      <c r="AC23" s="77"/>
      <c r="AD23" s="77"/>
      <c r="AE23" s="77"/>
      <c r="AF23" s="77"/>
      <c r="AG23" s="80">
        <v>1</v>
      </c>
      <c r="AH23" s="77"/>
      <c r="AI23" s="77"/>
      <c r="AJ23" s="77"/>
      <c r="AK23" s="77"/>
      <c r="AL23" s="77"/>
      <c r="AM23" s="77"/>
      <c r="AN23" s="77"/>
      <c r="AO23" s="77"/>
      <c r="AP23" s="80">
        <v>1</v>
      </c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80">
        <v>9</v>
      </c>
      <c r="BC23" s="80"/>
    </row>
    <row r="24" spans="1:55">
      <c r="A24" s="79" t="s">
        <v>434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80">
        <v>1</v>
      </c>
      <c r="N24" s="77"/>
      <c r="O24" s="77"/>
      <c r="P24" s="77"/>
      <c r="Q24" s="77"/>
      <c r="R24" s="80">
        <v>1</v>
      </c>
      <c r="S24" s="77"/>
      <c r="T24" s="77"/>
      <c r="U24" s="77"/>
      <c r="V24" s="80">
        <v>1</v>
      </c>
      <c r="W24" s="77"/>
      <c r="X24" s="77"/>
      <c r="Y24" s="77"/>
      <c r="Z24" s="77"/>
      <c r="AA24" s="77"/>
      <c r="AB24" s="77"/>
      <c r="AC24" s="77"/>
      <c r="AD24" s="80">
        <v>1</v>
      </c>
      <c r="AE24" s="77"/>
      <c r="AF24" s="77"/>
      <c r="AG24" s="77"/>
      <c r="AH24" s="77"/>
      <c r="AI24" s="77"/>
      <c r="AJ24" s="77"/>
      <c r="AK24" s="77"/>
      <c r="AL24" s="77"/>
      <c r="AM24" s="77"/>
      <c r="AN24" s="80">
        <v>1</v>
      </c>
      <c r="AO24" s="77"/>
      <c r="AP24" s="77"/>
      <c r="AQ24" s="80">
        <v>1</v>
      </c>
      <c r="AR24" s="77"/>
      <c r="AS24" s="77"/>
      <c r="AT24" s="80">
        <v>1</v>
      </c>
      <c r="AU24" s="80">
        <v>1</v>
      </c>
      <c r="AV24" s="77"/>
      <c r="AW24" s="77"/>
      <c r="AX24" s="80">
        <v>1</v>
      </c>
      <c r="AY24" s="77"/>
      <c r="AZ24" s="77"/>
      <c r="BA24" s="77"/>
      <c r="BB24" s="80">
        <v>9</v>
      </c>
      <c r="BC24" s="80"/>
    </row>
    <row r="25" spans="1:55">
      <c r="A25" s="79" t="s">
        <v>392</v>
      </c>
      <c r="B25" s="77"/>
      <c r="C25" s="77"/>
      <c r="D25" s="80">
        <v>1</v>
      </c>
      <c r="E25" s="80">
        <v>1</v>
      </c>
      <c r="F25" s="77"/>
      <c r="G25" s="80">
        <v>1</v>
      </c>
      <c r="H25" s="77"/>
      <c r="I25" s="80">
        <v>1</v>
      </c>
      <c r="J25" s="77"/>
      <c r="K25" s="77"/>
      <c r="L25" s="77"/>
      <c r="M25" s="77"/>
      <c r="N25" s="77"/>
      <c r="O25" s="77"/>
      <c r="P25" s="80">
        <v>1</v>
      </c>
      <c r="Q25" s="77"/>
      <c r="R25" s="77"/>
      <c r="S25" s="77"/>
      <c r="T25" s="77"/>
      <c r="U25" s="77"/>
      <c r="V25" s="77"/>
      <c r="W25" s="77"/>
      <c r="X25" s="80">
        <v>1</v>
      </c>
      <c r="Y25" s="77"/>
      <c r="Z25" s="77"/>
      <c r="AA25" s="77"/>
      <c r="AB25" s="77"/>
      <c r="AC25" s="77"/>
      <c r="AD25" s="77"/>
      <c r="AE25" s="77"/>
      <c r="AF25" s="77"/>
      <c r="AG25" s="80">
        <v>1</v>
      </c>
      <c r="AH25" s="77"/>
      <c r="AI25" s="77"/>
      <c r="AJ25" s="77"/>
      <c r="AK25" s="77"/>
      <c r="AL25" s="77"/>
      <c r="AM25" s="77"/>
      <c r="AN25" s="77"/>
      <c r="AO25" s="77"/>
      <c r="AP25" s="80">
        <v>1</v>
      </c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80">
        <v>8</v>
      </c>
      <c r="BC25" s="80"/>
    </row>
    <row r="26" spans="1:55">
      <c r="A26" s="79" t="s">
        <v>383</v>
      </c>
      <c r="B26" s="77"/>
      <c r="C26" s="77"/>
      <c r="D26" s="77"/>
      <c r="E26" s="77"/>
      <c r="F26" s="77"/>
      <c r="G26" s="77"/>
      <c r="H26" s="80">
        <v>1</v>
      </c>
      <c r="I26" s="77"/>
      <c r="J26" s="77"/>
      <c r="K26" s="80">
        <v>1</v>
      </c>
      <c r="L26" s="77"/>
      <c r="M26" s="80">
        <v>1</v>
      </c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80">
        <v>1</v>
      </c>
      <c r="AD26" s="77"/>
      <c r="AE26" s="77"/>
      <c r="AF26" s="77"/>
      <c r="AG26" s="77"/>
      <c r="AH26" s="80">
        <v>1</v>
      </c>
      <c r="AI26" s="77"/>
      <c r="AJ26" s="80">
        <v>1</v>
      </c>
      <c r="AK26" s="77"/>
      <c r="AL26" s="77"/>
      <c r="AM26" s="77"/>
      <c r="AN26" s="77"/>
      <c r="AO26" s="77"/>
      <c r="AP26" s="77"/>
      <c r="AQ26" s="80">
        <v>1</v>
      </c>
      <c r="AR26" s="77"/>
      <c r="AS26" s="77"/>
      <c r="AT26" s="77"/>
      <c r="AU26" s="77"/>
      <c r="AV26" s="77"/>
      <c r="AW26" s="77"/>
      <c r="AX26" s="77"/>
      <c r="AY26" s="80">
        <v>1</v>
      </c>
      <c r="AZ26" s="77"/>
      <c r="BA26" s="77"/>
      <c r="BB26" s="80">
        <v>8</v>
      </c>
      <c r="BC26" s="80"/>
    </row>
    <row r="27" spans="1:55">
      <c r="A27" s="79" t="s">
        <v>467</v>
      </c>
      <c r="B27" s="77"/>
      <c r="C27" s="80">
        <v>1</v>
      </c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80">
        <v>1</v>
      </c>
      <c r="P27" s="77"/>
      <c r="Q27" s="77"/>
      <c r="R27" s="77"/>
      <c r="S27" s="77"/>
      <c r="T27" s="80">
        <v>1</v>
      </c>
      <c r="U27" s="77"/>
      <c r="V27" s="77"/>
      <c r="W27" s="80">
        <v>1</v>
      </c>
      <c r="X27" s="77"/>
      <c r="Y27" s="80">
        <v>1</v>
      </c>
      <c r="Z27" s="77"/>
      <c r="AA27" s="77"/>
      <c r="AB27" s="77"/>
      <c r="AC27" s="77"/>
      <c r="AD27" s="77"/>
      <c r="AE27" s="77"/>
      <c r="AF27" s="77"/>
      <c r="AG27" s="77"/>
      <c r="AH27" s="80">
        <v>1</v>
      </c>
      <c r="AI27" s="80">
        <v>1</v>
      </c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80">
        <v>1</v>
      </c>
      <c r="BB27" s="80">
        <v>8</v>
      </c>
      <c r="BC27" s="80"/>
    </row>
    <row r="28" spans="1:55">
      <c r="A28" s="79" t="s">
        <v>552</v>
      </c>
      <c r="B28" s="77"/>
      <c r="C28" s="80">
        <v>1</v>
      </c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80">
        <v>1</v>
      </c>
      <c r="P28" s="77"/>
      <c r="Q28" s="77"/>
      <c r="R28" s="77"/>
      <c r="S28" s="77"/>
      <c r="T28" s="80">
        <v>1</v>
      </c>
      <c r="U28" s="77"/>
      <c r="V28" s="77"/>
      <c r="W28" s="80">
        <v>1</v>
      </c>
      <c r="X28" s="77"/>
      <c r="Y28" s="80">
        <v>1</v>
      </c>
      <c r="Z28" s="77"/>
      <c r="AA28" s="77"/>
      <c r="AB28" s="77"/>
      <c r="AC28" s="77"/>
      <c r="AD28" s="77"/>
      <c r="AE28" s="77"/>
      <c r="AF28" s="77"/>
      <c r="AG28" s="77"/>
      <c r="AH28" s="80">
        <v>1</v>
      </c>
      <c r="AI28" s="80">
        <v>1</v>
      </c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80">
        <v>1</v>
      </c>
      <c r="BB28" s="80">
        <v>8</v>
      </c>
      <c r="BC28" s="80"/>
    </row>
    <row r="29" spans="1:55">
      <c r="A29" s="79" t="s">
        <v>553</v>
      </c>
      <c r="B29" s="77"/>
      <c r="C29" s="77"/>
      <c r="D29" s="77"/>
      <c r="E29" s="77"/>
      <c r="F29" s="77"/>
      <c r="G29" s="77"/>
      <c r="H29" s="77"/>
      <c r="I29" s="77"/>
      <c r="J29" s="77"/>
      <c r="K29" s="80">
        <v>1</v>
      </c>
      <c r="L29" s="77"/>
      <c r="M29" s="80">
        <v>1</v>
      </c>
      <c r="N29" s="77"/>
      <c r="O29" s="77"/>
      <c r="P29" s="77"/>
      <c r="Q29" s="77"/>
      <c r="R29" s="77"/>
      <c r="S29" s="77"/>
      <c r="T29" s="77"/>
      <c r="U29" s="77"/>
      <c r="V29" s="77"/>
      <c r="W29" s="80">
        <v>1</v>
      </c>
      <c r="X29" s="77"/>
      <c r="Y29" s="77"/>
      <c r="Z29" s="77"/>
      <c r="AA29" s="80">
        <v>1</v>
      </c>
      <c r="AB29" s="77"/>
      <c r="AC29" s="80">
        <v>1</v>
      </c>
      <c r="AD29" s="80">
        <v>1</v>
      </c>
      <c r="AE29" s="77"/>
      <c r="AF29" s="77"/>
      <c r="AG29" s="77"/>
      <c r="AH29" s="77"/>
      <c r="AI29" s="77"/>
      <c r="AJ29" s="80">
        <v>1</v>
      </c>
      <c r="AK29" s="77"/>
      <c r="AL29" s="77"/>
      <c r="AM29" s="77"/>
      <c r="AN29" s="77"/>
      <c r="AO29" s="77"/>
      <c r="AP29" s="77"/>
      <c r="AQ29" s="80">
        <v>1</v>
      </c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80">
        <v>8</v>
      </c>
      <c r="BC29" s="80"/>
    </row>
    <row r="30" spans="1:55">
      <c r="A30" s="79" t="s">
        <v>391</v>
      </c>
      <c r="B30" s="77"/>
      <c r="C30" s="77"/>
      <c r="D30" s="80">
        <v>1</v>
      </c>
      <c r="E30" s="80">
        <v>1</v>
      </c>
      <c r="F30" s="77"/>
      <c r="G30" s="80">
        <v>1</v>
      </c>
      <c r="H30" s="77"/>
      <c r="I30" s="80">
        <v>1</v>
      </c>
      <c r="J30" s="77"/>
      <c r="K30" s="77"/>
      <c r="L30" s="77"/>
      <c r="M30" s="77"/>
      <c r="N30" s="77"/>
      <c r="O30" s="77"/>
      <c r="P30" s="80">
        <v>1</v>
      </c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80">
        <v>1</v>
      </c>
      <c r="AH30" s="77"/>
      <c r="AI30" s="77"/>
      <c r="AJ30" s="77"/>
      <c r="AK30" s="77"/>
      <c r="AL30" s="77"/>
      <c r="AM30" s="77"/>
      <c r="AN30" s="77"/>
      <c r="AO30" s="77"/>
      <c r="AP30" s="80">
        <v>1</v>
      </c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80">
        <v>7</v>
      </c>
      <c r="BC30" s="80"/>
    </row>
    <row r="31" spans="1:55">
      <c r="A31" s="79" t="s">
        <v>548</v>
      </c>
      <c r="B31" s="77"/>
      <c r="C31" s="77"/>
      <c r="D31" s="77"/>
      <c r="E31" s="77"/>
      <c r="F31" s="77"/>
      <c r="G31" s="77"/>
      <c r="H31" s="77"/>
      <c r="I31" s="77"/>
      <c r="J31" s="77"/>
      <c r="K31" s="80">
        <v>1</v>
      </c>
      <c r="L31" s="77"/>
      <c r="M31" s="80">
        <v>1</v>
      </c>
      <c r="N31" s="77"/>
      <c r="O31" s="77"/>
      <c r="P31" s="77"/>
      <c r="Q31" s="77"/>
      <c r="R31" s="77"/>
      <c r="S31" s="77"/>
      <c r="T31" s="77"/>
      <c r="U31" s="77"/>
      <c r="V31" s="80">
        <v>1</v>
      </c>
      <c r="W31" s="77"/>
      <c r="X31" s="77"/>
      <c r="Y31" s="77"/>
      <c r="Z31" s="77"/>
      <c r="AA31" s="77"/>
      <c r="AB31" s="77"/>
      <c r="AC31" s="80">
        <v>1</v>
      </c>
      <c r="AD31" s="77"/>
      <c r="AE31" s="77"/>
      <c r="AF31" s="80">
        <v>1</v>
      </c>
      <c r="AG31" s="77"/>
      <c r="AH31" s="80">
        <v>1</v>
      </c>
      <c r="AI31" s="77"/>
      <c r="AJ31" s="80">
        <v>1</v>
      </c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80">
        <v>7</v>
      </c>
      <c r="BC31" s="80"/>
    </row>
    <row r="32" spans="1:55">
      <c r="A32" s="79" t="s">
        <v>466</v>
      </c>
      <c r="B32" s="77"/>
      <c r="C32" s="77"/>
      <c r="D32" s="77"/>
      <c r="E32" s="77"/>
      <c r="F32" s="77"/>
      <c r="G32" s="77"/>
      <c r="H32" s="77"/>
      <c r="I32" s="77"/>
      <c r="J32" s="77"/>
      <c r="K32" s="80">
        <v>1</v>
      </c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80">
        <v>1</v>
      </c>
      <c r="X32" s="77"/>
      <c r="Y32" s="77"/>
      <c r="Z32" s="77"/>
      <c r="AA32" s="80">
        <v>1</v>
      </c>
      <c r="AB32" s="77"/>
      <c r="AC32" s="77"/>
      <c r="AD32" s="77"/>
      <c r="AE32" s="77"/>
      <c r="AF32" s="77"/>
      <c r="AG32" s="77"/>
      <c r="AH32" s="77"/>
      <c r="AI32" s="77"/>
      <c r="AJ32" s="80">
        <v>1</v>
      </c>
      <c r="AK32" s="77"/>
      <c r="AL32" s="77"/>
      <c r="AM32" s="77"/>
      <c r="AN32" s="77"/>
      <c r="AO32" s="77"/>
      <c r="AP32" s="77"/>
      <c r="AQ32" s="80">
        <v>1</v>
      </c>
      <c r="AR32" s="77"/>
      <c r="AS32" s="77"/>
      <c r="AT32" s="77"/>
      <c r="AU32" s="77"/>
      <c r="AV32" s="77"/>
      <c r="AW32" s="80">
        <v>1</v>
      </c>
      <c r="AX32" s="80">
        <v>1</v>
      </c>
      <c r="AY32" s="77"/>
      <c r="AZ32" s="77"/>
      <c r="BA32" s="77"/>
      <c r="BB32" s="80">
        <v>7</v>
      </c>
      <c r="BC32" s="80"/>
    </row>
    <row r="33" spans="1:55">
      <c r="A33" s="79" t="s">
        <v>449</v>
      </c>
      <c r="B33" s="77"/>
      <c r="C33" s="80">
        <v>1</v>
      </c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80">
        <v>1</v>
      </c>
      <c r="X33" s="77"/>
      <c r="Y33" s="77"/>
      <c r="Z33" s="77"/>
      <c r="AA33" s="80">
        <v>1</v>
      </c>
      <c r="AB33" s="77"/>
      <c r="AC33" s="77"/>
      <c r="AD33" s="77"/>
      <c r="AE33" s="77"/>
      <c r="AF33" s="77"/>
      <c r="AG33" s="77"/>
      <c r="AH33" s="77"/>
      <c r="AI33" s="77"/>
      <c r="AJ33" s="80">
        <v>1</v>
      </c>
      <c r="AK33" s="77"/>
      <c r="AL33" s="77"/>
      <c r="AM33" s="77"/>
      <c r="AN33" s="77"/>
      <c r="AO33" s="77"/>
      <c r="AP33" s="77"/>
      <c r="AQ33" s="80">
        <v>1</v>
      </c>
      <c r="AR33" s="77"/>
      <c r="AS33" s="77"/>
      <c r="AT33" s="77"/>
      <c r="AU33" s="77"/>
      <c r="AV33" s="77"/>
      <c r="AW33" s="80">
        <v>1</v>
      </c>
      <c r="AX33" s="80">
        <v>1</v>
      </c>
      <c r="AY33" s="77"/>
      <c r="AZ33" s="77"/>
      <c r="BA33" s="77"/>
      <c r="BB33" s="80">
        <v>7</v>
      </c>
      <c r="BC33" s="80"/>
    </row>
    <row r="34" spans="1:55">
      <c r="A34" s="79" t="s">
        <v>450</v>
      </c>
      <c r="B34" s="77"/>
      <c r="C34" s="80">
        <v>1</v>
      </c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80">
        <v>1</v>
      </c>
      <c r="P34" s="77"/>
      <c r="Q34" s="77"/>
      <c r="R34" s="77"/>
      <c r="S34" s="77"/>
      <c r="T34" s="80">
        <v>1</v>
      </c>
      <c r="U34" s="77"/>
      <c r="V34" s="77"/>
      <c r="W34" s="80">
        <v>1</v>
      </c>
      <c r="X34" s="77"/>
      <c r="Y34" s="80">
        <v>1</v>
      </c>
      <c r="Z34" s="77"/>
      <c r="AA34" s="77"/>
      <c r="AB34" s="77"/>
      <c r="AC34" s="77"/>
      <c r="AD34" s="77"/>
      <c r="AE34" s="77"/>
      <c r="AF34" s="77"/>
      <c r="AG34" s="77"/>
      <c r="AH34" s="77"/>
      <c r="AI34" s="80">
        <v>1</v>
      </c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80">
        <v>1</v>
      </c>
      <c r="BB34" s="80">
        <v>7</v>
      </c>
      <c r="BC34" s="80"/>
    </row>
    <row r="35" spans="1:55">
      <c r="A35" s="79" t="s">
        <v>514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80">
        <v>1</v>
      </c>
      <c r="P35" s="77"/>
      <c r="Q35" s="77"/>
      <c r="R35" s="77"/>
      <c r="S35" s="77"/>
      <c r="T35" s="80">
        <v>1</v>
      </c>
      <c r="U35" s="77"/>
      <c r="V35" s="77"/>
      <c r="W35" s="77"/>
      <c r="X35" s="77"/>
      <c r="Y35" s="80">
        <v>1</v>
      </c>
      <c r="Z35" s="77"/>
      <c r="AA35" s="77"/>
      <c r="AB35" s="77"/>
      <c r="AC35" s="77"/>
      <c r="AD35" s="77"/>
      <c r="AE35" s="77"/>
      <c r="AF35" s="77"/>
      <c r="AG35" s="77"/>
      <c r="AH35" s="77"/>
      <c r="AI35" s="80">
        <v>1</v>
      </c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80">
        <v>1</v>
      </c>
      <c r="AX35" s="80">
        <v>1</v>
      </c>
      <c r="AY35" s="77"/>
      <c r="AZ35" s="77"/>
      <c r="BA35" s="80">
        <v>1</v>
      </c>
      <c r="BB35" s="80">
        <v>7</v>
      </c>
      <c r="BC35" s="80"/>
    </row>
    <row r="36" spans="1:55">
      <c r="A36" s="79" t="s">
        <v>496</v>
      </c>
      <c r="B36" s="77"/>
      <c r="C36" s="77"/>
      <c r="D36" s="80">
        <v>1</v>
      </c>
      <c r="E36" s="80">
        <v>1</v>
      </c>
      <c r="F36" s="77"/>
      <c r="G36" s="80">
        <v>1</v>
      </c>
      <c r="H36" s="77"/>
      <c r="I36" s="80">
        <v>1</v>
      </c>
      <c r="J36" s="77"/>
      <c r="K36" s="77"/>
      <c r="L36" s="77"/>
      <c r="M36" s="77"/>
      <c r="N36" s="77"/>
      <c r="O36" s="77"/>
      <c r="P36" s="80">
        <v>1</v>
      </c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80">
        <v>1</v>
      </c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80">
        <v>6</v>
      </c>
      <c r="BC36" s="80"/>
    </row>
    <row r="37" spans="1:55">
      <c r="A37" s="79" t="s">
        <v>549</v>
      </c>
      <c r="B37" s="77"/>
      <c r="C37" s="77"/>
      <c r="D37" s="77"/>
      <c r="E37" s="77"/>
      <c r="F37" s="77"/>
      <c r="G37" s="77"/>
      <c r="H37" s="77"/>
      <c r="I37" s="77"/>
      <c r="J37" s="77"/>
      <c r="K37" s="80">
        <v>1</v>
      </c>
      <c r="L37" s="77"/>
      <c r="M37" s="80">
        <v>1</v>
      </c>
      <c r="N37" s="77"/>
      <c r="O37" s="77"/>
      <c r="P37" s="77"/>
      <c r="Q37" s="77"/>
      <c r="R37" s="77"/>
      <c r="S37" s="77"/>
      <c r="T37" s="77"/>
      <c r="U37" s="77"/>
      <c r="V37" s="77"/>
      <c r="W37" s="80">
        <v>1</v>
      </c>
      <c r="X37" s="77"/>
      <c r="Y37" s="77"/>
      <c r="Z37" s="77"/>
      <c r="AA37" s="77"/>
      <c r="AB37" s="77"/>
      <c r="AC37" s="77"/>
      <c r="AD37" s="80">
        <v>1</v>
      </c>
      <c r="AE37" s="77"/>
      <c r="AF37" s="77"/>
      <c r="AG37" s="77"/>
      <c r="AH37" s="80">
        <v>1</v>
      </c>
      <c r="AI37" s="77"/>
      <c r="AJ37" s="80">
        <v>1</v>
      </c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80">
        <v>6</v>
      </c>
      <c r="BC37" s="80"/>
    </row>
    <row r="38" spans="1:55">
      <c r="A38" s="79" t="s">
        <v>274</v>
      </c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80">
        <v>1</v>
      </c>
      <c r="P38" s="77"/>
      <c r="Q38" s="77"/>
      <c r="R38" s="77"/>
      <c r="S38" s="77"/>
      <c r="T38" s="80">
        <v>1</v>
      </c>
      <c r="U38" s="77"/>
      <c r="V38" s="77"/>
      <c r="W38" s="80">
        <v>1</v>
      </c>
      <c r="X38" s="77"/>
      <c r="Y38" s="80">
        <v>1</v>
      </c>
      <c r="Z38" s="77"/>
      <c r="AA38" s="77"/>
      <c r="AB38" s="77"/>
      <c r="AC38" s="77"/>
      <c r="AD38" s="77"/>
      <c r="AE38" s="77"/>
      <c r="AF38" s="77"/>
      <c r="AG38" s="77"/>
      <c r="AH38" s="77"/>
      <c r="AI38" s="80">
        <v>1</v>
      </c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80">
        <v>1</v>
      </c>
      <c r="BB38" s="80">
        <v>6</v>
      </c>
      <c r="BC38" s="80"/>
    </row>
    <row r="39" spans="1:55">
      <c r="A39" s="79" t="s">
        <v>445</v>
      </c>
      <c r="B39" s="77"/>
      <c r="C39" s="80">
        <v>1</v>
      </c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80">
        <v>1</v>
      </c>
      <c r="P39" s="77"/>
      <c r="Q39" s="77"/>
      <c r="R39" s="77"/>
      <c r="S39" s="77"/>
      <c r="T39" s="80">
        <v>1</v>
      </c>
      <c r="U39" s="77"/>
      <c r="V39" s="77"/>
      <c r="W39" s="77"/>
      <c r="X39" s="77"/>
      <c r="Y39" s="80">
        <v>1</v>
      </c>
      <c r="Z39" s="77"/>
      <c r="AA39" s="77"/>
      <c r="AB39" s="77"/>
      <c r="AC39" s="77"/>
      <c r="AD39" s="77"/>
      <c r="AE39" s="77"/>
      <c r="AF39" s="77"/>
      <c r="AG39" s="77"/>
      <c r="AH39" s="77"/>
      <c r="AI39" s="80">
        <v>1</v>
      </c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80">
        <v>1</v>
      </c>
      <c r="BB39" s="80">
        <v>6</v>
      </c>
      <c r="BC39" s="80"/>
    </row>
    <row r="40" spans="1:55">
      <c r="A40" s="79" t="s">
        <v>459</v>
      </c>
      <c r="B40" s="77"/>
      <c r="C40" s="80">
        <v>1</v>
      </c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80">
        <v>1</v>
      </c>
      <c r="P40" s="77"/>
      <c r="Q40" s="77"/>
      <c r="R40" s="77"/>
      <c r="S40" s="77"/>
      <c r="T40" s="80">
        <v>1</v>
      </c>
      <c r="U40" s="77"/>
      <c r="V40" s="77"/>
      <c r="W40" s="77"/>
      <c r="X40" s="77"/>
      <c r="Y40" s="80">
        <v>1</v>
      </c>
      <c r="Z40" s="77"/>
      <c r="AA40" s="77"/>
      <c r="AB40" s="77"/>
      <c r="AC40" s="77"/>
      <c r="AD40" s="77"/>
      <c r="AE40" s="77"/>
      <c r="AF40" s="77"/>
      <c r="AG40" s="77"/>
      <c r="AH40" s="77"/>
      <c r="AI40" s="80">
        <v>1</v>
      </c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80">
        <v>1</v>
      </c>
      <c r="BB40" s="80">
        <v>6</v>
      </c>
      <c r="BC40" s="80"/>
    </row>
    <row r="41" spans="1:55">
      <c r="A41" s="79" t="s">
        <v>460</v>
      </c>
      <c r="B41" s="77"/>
      <c r="C41" s="80">
        <v>1</v>
      </c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80">
        <v>1</v>
      </c>
      <c r="P41" s="77"/>
      <c r="Q41" s="77"/>
      <c r="R41" s="77"/>
      <c r="S41" s="77"/>
      <c r="T41" s="80">
        <v>1</v>
      </c>
      <c r="U41" s="77"/>
      <c r="V41" s="77"/>
      <c r="W41" s="77"/>
      <c r="X41" s="77"/>
      <c r="Y41" s="80">
        <v>1</v>
      </c>
      <c r="Z41" s="77"/>
      <c r="AA41" s="77"/>
      <c r="AB41" s="77"/>
      <c r="AC41" s="77"/>
      <c r="AD41" s="77"/>
      <c r="AE41" s="77"/>
      <c r="AF41" s="77"/>
      <c r="AG41" s="77"/>
      <c r="AH41" s="77"/>
      <c r="AI41" s="80">
        <v>1</v>
      </c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80">
        <v>1</v>
      </c>
      <c r="BB41" s="80">
        <v>6</v>
      </c>
      <c r="BC41" s="80"/>
    </row>
    <row r="42" spans="1:55">
      <c r="A42" s="79" t="s">
        <v>977</v>
      </c>
      <c r="B42" s="77"/>
      <c r="C42" s="80">
        <v>1</v>
      </c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80">
        <v>1</v>
      </c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80">
        <v>1</v>
      </c>
      <c r="AI42" s="77"/>
      <c r="AJ42" s="80">
        <v>1</v>
      </c>
      <c r="AK42" s="77"/>
      <c r="AL42" s="77"/>
      <c r="AM42" s="77"/>
      <c r="AN42" s="80">
        <v>1</v>
      </c>
      <c r="AO42" s="77"/>
      <c r="AP42" s="77"/>
      <c r="AQ42" s="77"/>
      <c r="AR42" s="77"/>
      <c r="AS42" s="77"/>
      <c r="AT42" s="77"/>
      <c r="AU42" s="77"/>
      <c r="AV42" s="77"/>
      <c r="AW42" s="80">
        <v>1</v>
      </c>
      <c r="AX42" s="77"/>
      <c r="AY42" s="77"/>
      <c r="AZ42" s="77"/>
      <c r="BA42" s="77"/>
      <c r="BB42" s="80">
        <v>6</v>
      </c>
      <c r="BC42" s="80"/>
    </row>
    <row r="43" spans="1:55">
      <c r="A43" s="79" t="s">
        <v>435</v>
      </c>
      <c r="B43" s="77"/>
      <c r="C43" s="77"/>
      <c r="D43" s="77"/>
      <c r="E43" s="77"/>
      <c r="F43" s="77"/>
      <c r="G43" s="77"/>
      <c r="H43" s="77"/>
      <c r="I43" s="77"/>
      <c r="J43" s="80">
        <v>1</v>
      </c>
      <c r="K43" s="77"/>
      <c r="L43" s="77"/>
      <c r="M43" s="80">
        <v>1</v>
      </c>
      <c r="N43" s="80">
        <v>1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80">
        <v>1</v>
      </c>
      <c r="AD43" s="77"/>
      <c r="AE43" s="77"/>
      <c r="AF43" s="77"/>
      <c r="AG43" s="77"/>
      <c r="AH43" s="77"/>
      <c r="AI43" s="77"/>
      <c r="AJ43" s="77"/>
      <c r="AK43" s="80">
        <v>1</v>
      </c>
      <c r="AL43" s="77"/>
      <c r="AM43" s="77"/>
      <c r="AN43" s="77"/>
      <c r="AO43" s="77"/>
      <c r="AP43" s="77"/>
      <c r="AQ43" s="77"/>
      <c r="AR43" s="77"/>
      <c r="AS43" s="77"/>
      <c r="AT43" s="80">
        <v>1</v>
      </c>
      <c r="AU43" s="77"/>
      <c r="AV43" s="77"/>
      <c r="AW43" s="77"/>
      <c r="AX43" s="77"/>
      <c r="AY43" s="77"/>
      <c r="AZ43" s="77"/>
      <c r="BA43" s="77"/>
      <c r="BB43" s="80">
        <v>6</v>
      </c>
      <c r="BC43" s="80"/>
    </row>
    <row r="44" spans="1:55">
      <c r="A44" s="79" t="s">
        <v>471</v>
      </c>
      <c r="B44" s="77"/>
      <c r="C44" s="77"/>
      <c r="D44" s="80">
        <v>1</v>
      </c>
      <c r="E44" s="80">
        <v>1</v>
      </c>
      <c r="F44" s="77"/>
      <c r="G44" s="80">
        <v>1</v>
      </c>
      <c r="H44" s="77"/>
      <c r="I44" s="80">
        <v>1</v>
      </c>
      <c r="J44" s="77"/>
      <c r="K44" s="77"/>
      <c r="L44" s="77"/>
      <c r="M44" s="77"/>
      <c r="N44" s="77"/>
      <c r="O44" s="77"/>
      <c r="P44" s="80">
        <v>1</v>
      </c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80">
        <v>1</v>
      </c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80">
        <v>6</v>
      </c>
      <c r="BC44" s="80"/>
    </row>
    <row r="45" spans="1:55">
      <c r="A45" s="79" t="s">
        <v>313</v>
      </c>
      <c r="B45" s="77"/>
      <c r="C45" s="77"/>
      <c r="D45" s="80">
        <v>1</v>
      </c>
      <c r="E45" s="80">
        <v>1</v>
      </c>
      <c r="F45" s="77"/>
      <c r="G45" s="80">
        <v>1</v>
      </c>
      <c r="H45" s="77"/>
      <c r="I45" s="80">
        <v>1</v>
      </c>
      <c r="J45" s="77"/>
      <c r="K45" s="77"/>
      <c r="L45" s="77"/>
      <c r="M45" s="77"/>
      <c r="N45" s="77"/>
      <c r="O45" s="77"/>
      <c r="P45" s="80">
        <v>1</v>
      </c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80">
        <v>1</v>
      </c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80">
        <v>6</v>
      </c>
      <c r="BC45" s="80"/>
    </row>
    <row r="46" spans="1:55">
      <c r="A46" s="79" t="s">
        <v>317</v>
      </c>
      <c r="B46" s="77"/>
      <c r="C46" s="77"/>
      <c r="D46" s="80">
        <v>1</v>
      </c>
      <c r="E46" s="80">
        <v>1</v>
      </c>
      <c r="F46" s="77"/>
      <c r="G46" s="80">
        <v>1</v>
      </c>
      <c r="H46" s="77"/>
      <c r="I46" s="80">
        <v>1</v>
      </c>
      <c r="J46" s="77"/>
      <c r="K46" s="77"/>
      <c r="L46" s="77"/>
      <c r="M46" s="77"/>
      <c r="N46" s="77"/>
      <c r="O46" s="77"/>
      <c r="P46" s="80">
        <v>1</v>
      </c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80">
        <v>1</v>
      </c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80">
        <v>6</v>
      </c>
      <c r="BC46" s="80"/>
    </row>
    <row r="47" spans="1:55">
      <c r="A47" s="79" t="s">
        <v>369</v>
      </c>
      <c r="B47" s="77"/>
      <c r="C47" s="77"/>
      <c r="D47" s="80">
        <v>1</v>
      </c>
      <c r="E47" s="80">
        <v>1</v>
      </c>
      <c r="F47" s="77"/>
      <c r="G47" s="80">
        <v>1</v>
      </c>
      <c r="H47" s="77"/>
      <c r="I47" s="80">
        <v>1</v>
      </c>
      <c r="J47" s="77"/>
      <c r="K47" s="77"/>
      <c r="L47" s="77"/>
      <c r="M47" s="77"/>
      <c r="N47" s="77"/>
      <c r="O47" s="77"/>
      <c r="P47" s="80">
        <v>1</v>
      </c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80">
        <v>1</v>
      </c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80">
        <v>6</v>
      </c>
      <c r="BC47" s="80"/>
    </row>
    <row r="48" spans="1:55">
      <c r="A48" s="79" t="s">
        <v>385</v>
      </c>
      <c r="B48" s="77"/>
      <c r="C48" s="77"/>
      <c r="D48" s="80">
        <v>1</v>
      </c>
      <c r="E48" s="80">
        <v>1</v>
      </c>
      <c r="F48" s="77"/>
      <c r="G48" s="80">
        <v>1</v>
      </c>
      <c r="H48" s="77"/>
      <c r="I48" s="80">
        <v>1</v>
      </c>
      <c r="J48" s="77"/>
      <c r="K48" s="77"/>
      <c r="L48" s="77"/>
      <c r="M48" s="77"/>
      <c r="N48" s="77"/>
      <c r="O48" s="77"/>
      <c r="P48" s="80">
        <v>1</v>
      </c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80">
        <v>1</v>
      </c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80">
        <v>6</v>
      </c>
      <c r="BC48" s="80"/>
    </row>
    <row r="49" spans="1:55">
      <c r="A49" s="79" t="s">
        <v>439</v>
      </c>
      <c r="B49" s="77"/>
      <c r="C49" s="77"/>
      <c r="D49" s="80">
        <v>1</v>
      </c>
      <c r="E49" s="80">
        <v>1</v>
      </c>
      <c r="F49" s="77"/>
      <c r="G49" s="80">
        <v>1</v>
      </c>
      <c r="H49" s="77"/>
      <c r="I49" s="80">
        <v>1</v>
      </c>
      <c r="J49" s="77"/>
      <c r="K49" s="77"/>
      <c r="L49" s="77"/>
      <c r="M49" s="77"/>
      <c r="N49" s="77"/>
      <c r="O49" s="77"/>
      <c r="P49" s="80">
        <v>1</v>
      </c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80">
        <v>1</v>
      </c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80">
        <v>6</v>
      </c>
      <c r="BC49" s="80"/>
    </row>
    <row r="50" spans="1:55">
      <c r="A50" s="79" t="s">
        <v>484</v>
      </c>
      <c r="B50" s="77"/>
      <c r="C50" s="77"/>
      <c r="D50" s="80">
        <v>1</v>
      </c>
      <c r="E50" s="80">
        <v>1</v>
      </c>
      <c r="F50" s="77"/>
      <c r="G50" s="80">
        <v>1</v>
      </c>
      <c r="H50" s="77"/>
      <c r="I50" s="80">
        <v>1</v>
      </c>
      <c r="J50" s="77"/>
      <c r="K50" s="77"/>
      <c r="L50" s="77"/>
      <c r="M50" s="77"/>
      <c r="N50" s="77"/>
      <c r="O50" s="77"/>
      <c r="P50" s="80">
        <v>1</v>
      </c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80">
        <v>1</v>
      </c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80">
        <v>6</v>
      </c>
      <c r="BC50" s="80"/>
    </row>
    <row r="51" spans="1:55">
      <c r="A51" s="79" t="s">
        <v>485</v>
      </c>
      <c r="B51" s="77"/>
      <c r="C51" s="77"/>
      <c r="D51" s="80">
        <v>1</v>
      </c>
      <c r="E51" s="80">
        <v>1</v>
      </c>
      <c r="F51" s="77"/>
      <c r="G51" s="80">
        <v>1</v>
      </c>
      <c r="H51" s="77"/>
      <c r="I51" s="80">
        <v>1</v>
      </c>
      <c r="J51" s="77"/>
      <c r="K51" s="77"/>
      <c r="L51" s="77"/>
      <c r="M51" s="77"/>
      <c r="N51" s="77"/>
      <c r="O51" s="77"/>
      <c r="P51" s="80">
        <v>1</v>
      </c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80">
        <v>1</v>
      </c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80">
        <v>6</v>
      </c>
      <c r="BC51" s="80"/>
    </row>
    <row r="52" spans="1:55">
      <c r="A52" s="79" t="s">
        <v>486</v>
      </c>
      <c r="B52" s="77"/>
      <c r="C52" s="77"/>
      <c r="D52" s="80">
        <v>1</v>
      </c>
      <c r="E52" s="80">
        <v>1</v>
      </c>
      <c r="F52" s="77"/>
      <c r="G52" s="80">
        <v>1</v>
      </c>
      <c r="H52" s="77"/>
      <c r="I52" s="80">
        <v>1</v>
      </c>
      <c r="J52" s="77"/>
      <c r="K52" s="77"/>
      <c r="L52" s="77"/>
      <c r="M52" s="77"/>
      <c r="N52" s="77"/>
      <c r="O52" s="77"/>
      <c r="P52" s="80">
        <v>1</v>
      </c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80">
        <v>1</v>
      </c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80">
        <v>6</v>
      </c>
      <c r="BC52" s="80"/>
    </row>
    <row r="53" spans="1:55">
      <c r="A53" s="79" t="s">
        <v>487</v>
      </c>
      <c r="B53" s="77"/>
      <c r="C53" s="77"/>
      <c r="D53" s="80">
        <v>1</v>
      </c>
      <c r="E53" s="80">
        <v>1</v>
      </c>
      <c r="F53" s="77"/>
      <c r="G53" s="80">
        <v>1</v>
      </c>
      <c r="H53" s="77"/>
      <c r="I53" s="80">
        <v>1</v>
      </c>
      <c r="J53" s="77"/>
      <c r="K53" s="77"/>
      <c r="L53" s="77"/>
      <c r="M53" s="77"/>
      <c r="N53" s="77"/>
      <c r="O53" s="77"/>
      <c r="P53" s="80">
        <v>1</v>
      </c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80">
        <v>1</v>
      </c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80">
        <v>6</v>
      </c>
      <c r="BC53" s="80"/>
    </row>
    <row r="54" spans="1:55">
      <c r="A54" s="79" t="s">
        <v>488</v>
      </c>
      <c r="B54" s="77"/>
      <c r="C54" s="77"/>
      <c r="D54" s="80">
        <v>1</v>
      </c>
      <c r="E54" s="80">
        <v>1</v>
      </c>
      <c r="F54" s="77"/>
      <c r="G54" s="80">
        <v>1</v>
      </c>
      <c r="H54" s="77"/>
      <c r="I54" s="80">
        <v>1</v>
      </c>
      <c r="J54" s="77"/>
      <c r="K54" s="77"/>
      <c r="L54" s="77"/>
      <c r="M54" s="77"/>
      <c r="N54" s="77"/>
      <c r="O54" s="77"/>
      <c r="P54" s="80">
        <v>1</v>
      </c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80">
        <v>1</v>
      </c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80">
        <v>6</v>
      </c>
      <c r="BC54" s="80"/>
    </row>
    <row r="55" spans="1:55">
      <c r="A55" s="79" t="s">
        <v>282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80">
        <v>1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80">
        <v>1</v>
      </c>
      <c r="AF55" s="77"/>
      <c r="AG55" s="77"/>
      <c r="AH55" s="77"/>
      <c r="AI55" s="77"/>
      <c r="AJ55" s="77"/>
      <c r="AK55" s="77"/>
      <c r="AL55" s="77"/>
      <c r="AM55" s="80">
        <v>1</v>
      </c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80">
        <v>1</v>
      </c>
      <c r="AZ55" s="80">
        <v>1</v>
      </c>
      <c r="BA55" s="77"/>
      <c r="BB55" s="80">
        <v>5</v>
      </c>
      <c r="BC55" s="80"/>
    </row>
    <row r="56" spans="1:55">
      <c r="A56" s="79" t="s">
        <v>415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80">
        <v>1</v>
      </c>
      <c r="N56" s="77"/>
      <c r="O56" s="77"/>
      <c r="P56" s="77"/>
      <c r="Q56" s="80">
        <v>1</v>
      </c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80">
        <v>1</v>
      </c>
      <c r="AF56" s="77"/>
      <c r="AG56" s="77"/>
      <c r="AH56" s="77"/>
      <c r="AI56" s="77"/>
      <c r="AJ56" s="80">
        <v>1</v>
      </c>
      <c r="AK56" s="77"/>
      <c r="AL56" s="77"/>
      <c r="AM56" s="77"/>
      <c r="AN56" s="77"/>
      <c r="AO56" s="77"/>
      <c r="AP56" s="77"/>
      <c r="AQ56" s="77"/>
      <c r="AR56" s="77"/>
      <c r="AS56" s="77"/>
      <c r="AT56" s="80">
        <v>1</v>
      </c>
      <c r="AU56" s="77"/>
      <c r="AV56" s="77"/>
      <c r="AW56" s="77"/>
      <c r="AX56" s="77"/>
      <c r="AY56" s="77"/>
      <c r="AZ56" s="77"/>
      <c r="BA56" s="77"/>
      <c r="BB56" s="80">
        <v>5</v>
      </c>
      <c r="BC56" s="80"/>
    </row>
    <row r="57" spans="1:55">
      <c r="A57" s="79" t="s">
        <v>457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80">
        <v>1</v>
      </c>
      <c r="W57" s="77"/>
      <c r="X57" s="77"/>
      <c r="Y57" s="77"/>
      <c r="Z57" s="77"/>
      <c r="AA57" s="80">
        <v>1</v>
      </c>
      <c r="AB57" s="77"/>
      <c r="AC57" s="77"/>
      <c r="AD57" s="77"/>
      <c r="AE57" s="77"/>
      <c r="AF57" s="80">
        <v>1</v>
      </c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80">
        <v>1</v>
      </c>
      <c r="AS57" s="77"/>
      <c r="AT57" s="77"/>
      <c r="AU57" s="77"/>
      <c r="AV57" s="77"/>
      <c r="AW57" s="80">
        <v>1</v>
      </c>
      <c r="AX57" s="77"/>
      <c r="AY57" s="77"/>
      <c r="AZ57" s="77"/>
      <c r="BA57" s="77"/>
      <c r="BB57" s="80">
        <v>5</v>
      </c>
      <c r="BC57" s="80"/>
    </row>
    <row r="58" spans="1:55">
      <c r="A58" s="79" t="s">
        <v>310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80">
        <v>1</v>
      </c>
      <c r="AB58" s="77"/>
      <c r="AC58" s="77"/>
      <c r="AD58" s="77"/>
      <c r="AE58" s="77"/>
      <c r="AF58" s="77"/>
      <c r="AG58" s="77"/>
      <c r="AH58" s="77"/>
      <c r="AI58" s="77"/>
      <c r="AJ58" s="80">
        <v>1</v>
      </c>
      <c r="AK58" s="77"/>
      <c r="AL58" s="77"/>
      <c r="AM58" s="80">
        <v>1</v>
      </c>
      <c r="AN58" s="77"/>
      <c r="AO58" s="77"/>
      <c r="AP58" s="77"/>
      <c r="AQ58" s="80">
        <v>1</v>
      </c>
      <c r="AR58" s="80">
        <v>1</v>
      </c>
      <c r="AS58" s="77"/>
      <c r="AT58" s="77"/>
      <c r="AU58" s="77"/>
      <c r="AV58" s="77"/>
      <c r="AW58" s="77"/>
      <c r="AX58" s="77"/>
      <c r="AY58" s="77"/>
      <c r="AZ58" s="77"/>
      <c r="BA58" s="77"/>
      <c r="BB58" s="80">
        <v>5</v>
      </c>
      <c r="BC58" s="80"/>
    </row>
    <row r="59" spans="1:55">
      <c r="A59" s="79" t="s">
        <v>345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80">
        <v>1</v>
      </c>
      <c r="AB59" s="77"/>
      <c r="AC59" s="77"/>
      <c r="AD59" s="77"/>
      <c r="AE59" s="77"/>
      <c r="AF59" s="77"/>
      <c r="AG59" s="77"/>
      <c r="AH59" s="77"/>
      <c r="AI59" s="77"/>
      <c r="AJ59" s="80">
        <v>1</v>
      </c>
      <c r="AK59" s="77"/>
      <c r="AL59" s="77"/>
      <c r="AM59" s="80">
        <v>1</v>
      </c>
      <c r="AN59" s="77"/>
      <c r="AO59" s="77"/>
      <c r="AP59" s="77"/>
      <c r="AQ59" s="80">
        <v>1</v>
      </c>
      <c r="AR59" s="80">
        <v>1</v>
      </c>
      <c r="AS59" s="77"/>
      <c r="AT59" s="77"/>
      <c r="AU59" s="77"/>
      <c r="AV59" s="77"/>
      <c r="AW59" s="77"/>
      <c r="AX59" s="77"/>
      <c r="AY59" s="77"/>
      <c r="AZ59" s="77"/>
      <c r="BA59" s="77"/>
      <c r="BB59" s="80">
        <v>5</v>
      </c>
      <c r="BC59" s="80"/>
    </row>
    <row r="60" spans="1:55">
      <c r="A60" s="79" t="s">
        <v>423</v>
      </c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80">
        <v>1</v>
      </c>
      <c r="AB60" s="77"/>
      <c r="AC60" s="77"/>
      <c r="AD60" s="77"/>
      <c r="AE60" s="77"/>
      <c r="AF60" s="77"/>
      <c r="AG60" s="77"/>
      <c r="AH60" s="77"/>
      <c r="AI60" s="77"/>
      <c r="AJ60" s="80">
        <v>1</v>
      </c>
      <c r="AK60" s="77"/>
      <c r="AL60" s="77"/>
      <c r="AM60" s="80">
        <v>1</v>
      </c>
      <c r="AN60" s="77"/>
      <c r="AO60" s="77"/>
      <c r="AP60" s="77"/>
      <c r="AQ60" s="80">
        <v>1</v>
      </c>
      <c r="AR60" s="80">
        <v>1</v>
      </c>
      <c r="AS60" s="77"/>
      <c r="AT60" s="77"/>
      <c r="AU60" s="77"/>
      <c r="AV60" s="77"/>
      <c r="AW60" s="77"/>
      <c r="AX60" s="77"/>
      <c r="AY60" s="77"/>
      <c r="AZ60" s="77"/>
      <c r="BA60" s="77"/>
      <c r="BB60" s="80">
        <v>5</v>
      </c>
      <c r="BC60" s="80"/>
    </row>
    <row r="61" spans="1:55">
      <c r="A61" s="79" t="s">
        <v>507</v>
      </c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80">
        <v>1</v>
      </c>
      <c r="AB61" s="77"/>
      <c r="AC61" s="77"/>
      <c r="AD61" s="77"/>
      <c r="AE61" s="77"/>
      <c r="AF61" s="77"/>
      <c r="AG61" s="77"/>
      <c r="AH61" s="77"/>
      <c r="AI61" s="77"/>
      <c r="AJ61" s="80">
        <v>1</v>
      </c>
      <c r="AK61" s="77"/>
      <c r="AL61" s="77"/>
      <c r="AM61" s="80">
        <v>1</v>
      </c>
      <c r="AN61" s="77"/>
      <c r="AO61" s="77"/>
      <c r="AP61" s="77"/>
      <c r="AQ61" s="80">
        <v>1</v>
      </c>
      <c r="AR61" s="80">
        <v>1</v>
      </c>
      <c r="AS61" s="77"/>
      <c r="AT61" s="77"/>
      <c r="AU61" s="77"/>
      <c r="AV61" s="77"/>
      <c r="AW61" s="77"/>
      <c r="AX61" s="77"/>
      <c r="AY61" s="77"/>
      <c r="AZ61" s="77"/>
      <c r="BA61" s="77"/>
      <c r="BB61" s="80">
        <v>5</v>
      </c>
      <c r="BC61" s="80"/>
    </row>
    <row r="62" spans="1:55">
      <c r="A62" s="79" t="s">
        <v>494</v>
      </c>
      <c r="B62" s="77"/>
      <c r="C62" s="77"/>
      <c r="D62" s="77"/>
      <c r="E62" s="77"/>
      <c r="F62" s="77"/>
      <c r="G62" s="77"/>
      <c r="H62" s="77"/>
      <c r="I62" s="77"/>
      <c r="J62" s="77"/>
      <c r="K62" s="80">
        <v>1</v>
      </c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80">
        <v>1</v>
      </c>
      <c r="AB62" s="77"/>
      <c r="AC62" s="77"/>
      <c r="AD62" s="77"/>
      <c r="AE62" s="77"/>
      <c r="AF62" s="80">
        <v>1</v>
      </c>
      <c r="AG62" s="77"/>
      <c r="AH62" s="77"/>
      <c r="AI62" s="77"/>
      <c r="AJ62" s="80">
        <v>1</v>
      </c>
      <c r="AK62" s="77"/>
      <c r="AL62" s="77"/>
      <c r="AM62" s="77"/>
      <c r="AN62" s="77"/>
      <c r="AO62" s="77"/>
      <c r="AP62" s="77"/>
      <c r="AQ62" s="77"/>
      <c r="AR62" s="80">
        <v>1</v>
      </c>
      <c r="AS62" s="77"/>
      <c r="AT62" s="77"/>
      <c r="AU62" s="77"/>
      <c r="AV62" s="77"/>
      <c r="AW62" s="77"/>
      <c r="AX62" s="77"/>
      <c r="AY62" s="77"/>
      <c r="AZ62" s="77"/>
      <c r="BA62" s="77"/>
      <c r="BB62" s="80">
        <v>5</v>
      </c>
      <c r="BC62" s="80"/>
    </row>
    <row r="63" spans="1:55">
      <c r="A63" s="79" t="s">
        <v>281</v>
      </c>
      <c r="B63" s="77"/>
      <c r="C63" s="77"/>
      <c r="D63" s="77"/>
      <c r="E63" s="77"/>
      <c r="F63" s="77"/>
      <c r="G63" s="77"/>
      <c r="H63" s="77"/>
      <c r="I63" s="77"/>
      <c r="J63" s="77"/>
      <c r="K63" s="80">
        <v>1</v>
      </c>
      <c r="L63" s="77"/>
      <c r="M63" s="80">
        <v>1</v>
      </c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80">
        <v>1</v>
      </c>
      <c r="AD63" s="77"/>
      <c r="AE63" s="77"/>
      <c r="AF63" s="77"/>
      <c r="AG63" s="77"/>
      <c r="AH63" s="80">
        <v>1</v>
      </c>
      <c r="AI63" s="77"/>
      <c r="AJ63" s="80">
        <v>1</v>
      </c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80">
        <v>5</v>
      </c>
      <c r="BC63" s="80"/>
    </row>
    <row r="64" spans="1:55">
      <c r="A64" s="79" t="s">
        <v>375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80">
        <v>1</v>
      </c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80">
        <v>1</v>
      </c>
      <c r="AI64" s="77"/>
      <c r="AJ64" s="80">
        <v>1</v>
      </c>
      <c r="AK64" s="77"/>
      <c r="AL64" s="77"/>
      <c r="AM64" s="77"/>
      <c r="AN64" s="77"/>
      <c r="AO64" s="77"/>
      <c r="AP64" s="77"/>
      <c r="AQ64" s="80">
        <v>1</v>
      </c>
      <c r="AR64" s="80">
        <v>1</v>
      </c>
      <c r="AS64" s="77"/>
      <c r="AT64" s="77"/>
      <c r="AU64" s="77"/>
      <c r="AV64" s="77"/>
      <c r="AW64" s="77"/>
      <c r="AX64" s="77"/>
      <c r="AY64" s="77"/>
      <c r="AZ64" s="77"/>
      <c r="BA64" s="77"/>
      <c r="BB64" s="80">
        <v>5</v>
      </c>
      <c r="BC64" s="80"/>
    </row>
    <row r="65" spans="1:55">
      <c r="A65" s="79" t="s">
        <v>441</v>
      </c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80">
        <v>1</v>
      </c>
      <c r="P65" s="77"/>
      <c r="Q65" s="77"/>
      <c r="R65" s="77"/>
      <c r="S65" s="77"/>
      <c r="T65" s="80">
        <v>1</v>
      </c>
      <c r="U65" s="77"/>
      <c r="V65" s="77"/>
      <c r="W65" s="77"/>
      <c r="X65" s="77"/>
      <c r="Y65" s="80">
        <v>1</v>
      </c>
      <c r="Z65" s="77"/>
      <c r="AA65" s="77"/>
      <c r="AB65" s="77"/>
      <c r="AC65" s="77"/>
      <c r="AD65" s="77"/>
      <c r="AE65" s="77"/>
      <c r="AF65" s="77"/>
      <c r="AG65" s="77"/>
      <c r="AH65" s="77"/>
      <c r="AI65" s="80">
        <v>1</v>
      </c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80">
        <v>1</v>
      </c>
      <c r="BB65" s="80">
        <v>5</v>
      </c>
      <c r="BC65" s="80"/>
    </row>
    <row r="66" spans="1:55">
      <c r="A66" s="79" t="s">
        <v>442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80">
        <v>1</v>
      </c>
      <c r="P66" s="77"/>
      <c r="Q66" s="77"/>
      <c r="R66" s="77"/>
      <c r="S66" s="77"/>
      <c r="T66" s="80">
        <v>1</v>
      </c>
      <c r="U66" s="77"/>
      <c r="V66" s="77"/>
      <c r="W66" s="77"/>
      <c r="X66" s="77"/>
      <c r="Y66" s="80">
        <v>1</v>
      </c>
      <c r="Z66" s="77"/>
      <c r="AA66" s="77"/>
      <c r="AB66" s="77"/>
      <c r="AC66" s="77"/>
      <c r="AD66" s="77"/>
      <c r="AE66" s="77"/>
      <c r="AF66" s="77"/>
      <c r="AG66" s="77"/>
      <c r="AH66" s="77"/>
      <c r="AI66" s="80">
        <v>1</v>
      </c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80">
        <v>1</v>
      </c>
      <c r="BB66" s="80">
        <v>5</v>
      </c>
      <c r="BC66" s="80"/>
    </row>
    <row r="67" spans="1:55">
      <c r="A67" s="79" t="s">
        <v>522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80">
        <v>1</v>
      </c>
      <c r="P67" s="77"/>
      <c r="Q67" s="77"/>
      <c r="R67" s="77"/>
      <c r="S67" s="77"/>
      <c r="T67" s="80">
        <v>1</v>
      </c>
      <c r="U67" s="77"/>
      <c r="V67" s="77"/>
      <c r="W67" s="77"/>
      <c r="X67" s="77"/>
      <c r="Y67" s="80">
        <v>1</v>
      </c>
      <c r="Z67" s="77"/>
      <c r="AA67" s="77"/>
      <c r="AB67" s="77"/>
      <c r="AC67" s="77"/>
      <c r="AD67" s="77"/>
      <c r="AE67" s="77"/>
      <c r="AF67" s="77"/>
      <c r="AG67" s="77"/>
      <c r="AH67" s="77"/>
      <c r="AI67" s="80">
        <v>1</v>
      </c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80">
        <v>1</v>
      </c>
      <c r="BB67" s="80">
        <v>5</v>
      </c>
      <c r="BC67" s="80"/>
    </row>
    <row r="68" spans="1:55">
      <c r="A68" s="79" t="s">
        <v>397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80">
        <v>1</v>
      </c>
      <c r="P68" s="77"/>
      <c r="Q68" s="77"/>
      <c r="R68" s="77"/>
      <c r="S68" s="77"/>
      <c r="T68" s="80">
        <v>1</v>
      </c>
      <c r="U68" s="77"/>
      <c r="V68" s="77"/>
      <c r="W68" s="77"/>
      <c r="X68" s="77"/>
      <c r="Y68" s="80">
        <v>1</v>
      </c>
      <c r="Z68" s="77"/>
      <c r="AA68" s="77"/>
      <c r="AB68" s="77"/>
      <c r="AC68" s="77"/>
      <c r="AD68" s="77"/>
      <c r="AE68" s="77"/>
      <c r="AF68" s="77"/>
      <c r="AG68" s="77"/>
      <c r="AH68" s="77"/>
      <c r="AI68" s="80">
        <v>1</v>
      </c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80">
        <v>1</v>
      </c>
      <c r="BB68" s="80">
        <v>5</v>
      </c>
      <c r="BC68" s="80"/>
    </row>
    <row r="69" spans="1:55">
      <c r="A69" s="79" t="s">
        <v>366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80">
        <v>1</v>
      </c>
      <c r="P69" s="77"/>
      <c r="Q69" s="77"/>
      <c r="R69" s="77"/>
      <c r="S69" s="77"/>
      <c r="T69" s="80">
        <v>1</v>
      </c>
      <c r="U69" s="77"/>
      <c r="V69" s="77"/>
      <c r="W69" s="77"/>
      <c r="X69" s="77"/>
      <c r="Y69" s="80">
        <v>1</v>
      </c>
      <c r="Z69" s="77"/>
      <c r="AA69" s="77"/>
      <c r="AB69" s="77"/>
      <c r="AC69" s="77"/>
      <c r="AD69" s="77"/>
      <c r="AE69" s="77"/>
      <c r="AF69" s="77"/>
      <c r="AG69" s="77"/>
      <c r="AH69" s="77"/>
      <c r="AI69" s="80">
        <v>1</v>
      </c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80">
        <v>1</v>
      </c>
      <c r="BB69" s="80">
        <v>5</v>
      </c>
      <c r="BC69" s="80"/>
    </row>
    <row r="70" spans="1:55">
      <c r="A70" s="79" t="s">
        <v>396</v>
      </c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80">
        <v>1</v>
      </c>
      <c r="P70" s="77"/>
      <c r="Q70" s="77"/>
      <c r="R70" s="77"/>
      <c r="S70" s="77"/>
      <c r="T70" s="80">
        <v>1</v>
      </c>
      <c r="U70" s="77"/>
      <c r="V70" s="77"/>
      <c r="W70" s="77"/>
      <c r="X70" s="77"/>
      <c r="Y70" s="80">
        <v>1</v>
      </c>
      <c r="Z70" s="77"/>
      <c r="AA70" s="77"/>
      <c r="AB70" s="77"/>
      <c r="AC70" s="77"/>
      <c r="AD70" s="77"/>
      <c r="AE70" s="77"/>
      <c r="AF70" s="77"/>
      <c r="AG70" s="77"/>
      <c r="AH70" s="77"/>
      <c r="AI70" s="80">
        <v>1</v>
      </c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80">
        <v>1</v>
      </c>
      <c r="BB70" s="80">
        <v>5</v>
      </c>
      <c r="BC70" s="80"/>
    </row>
    <row r="71" spans="1:55">
      <c r="A71" s="79" t="s">
        <v>454</v>
      </c>
      <c r="B71" s="77"/>
      <c r="C71" s="77"/>
      <c r="D71" s="77"/>
      <c r="E71" s="77"/>
      <c r="F71" s="77"/>
      <c r="G71" s="77"/>
      <c r="H71" s="77"/>
      <c r="I71" s="77"/>
      <c r="J71" s="77"/>
      <c r="K71" s="80">
        <v>1</v>
      </c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80">
        <v>1</v>
      </c>
      <c r="Y71" s="77"/>
      <c r="Z71" s="77"/>
      <c r="AA71" s="80">
        <v>1</v>
      </c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80">
        <v>1</v>
      </c>
      <c r="AQ71" s="77"/>
      <c r="AR71" s="77"/>
      <c r="AS71" s="80">
        <v>1</v>
      </c>
      <c r="AT71" s="77"/>
      <c r="AU71" s="77"/>
      <c r="AV71" s="77"/>
      <c r="AW71" s="77"/>
      <c r="AX71" s="77"/>
      <c r="AY71" s="77"/>
      <c r="AZ71" s="77"/>
      <c r="BA71" s="77"/>
      <c r="BB71" s="80">
        <v>5</v>
      </c>
      <c r="BC71" s="80"/>
    </row>
    <row r="72" spans="1:55">
      <c r="A72" s="79" t="s">
        <v>278</v>
      </c>
      <c r="B72" s="77"/>
      <c r="C72" s="77"/>
      <c r="D72" s="77"/>
      <c r="E72" s="77"/>
      <c r="F72" s="77"/>
      <c r="G72" s="77"/>
      <c r="H72" s="77"/>
      <c r="I72" s="77"/>
      <c r="J72" s="77"/>
      <c r="K72" s="80">
        <v>1</v>
      </c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80">
        <v>1</v>
      </c>
      <c r="X72" s="77"/>
      <c r="Y72" s="77"/>
      <c r="Z72" s="77"/>
      <c r="AA72" s="80">
        <v>1</v>
      </c>
      <c r="AB72" s="77"/>
      <c r="AC72" s="77"/>
      <c r="AD72" s="77"/>
      <c r="AE72" s="77"/>
      <c r="AF72" s="77"/>
      <c r="AG72" s="77"/>
      <c r="AH72" s="77"/>
      <c r="AI72" s="77"/>
      <c r="AJ72" s="80">
        <v>1</v>
      </c>
      <c r="AK72" s="77"/>
      <c r="AL72" s="77"/>
      <c r="AM72" s="77"/>
      <c r="AN72" s="77"/>
      <c r="AO72" s="77"/>
      <c r="AP72" s="77"/>
      <c r="AQ72" s="80">
        <v>1</v>
      </c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80">
        <v>5</v>
      </c>
      <c r="BC72" s="80"/>
    </row>
    <row r="73" spans="1:55">
      <c r="A73" s="79" t="s">
        <v>388</v>
      </c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80">
        <v>1</v>
      </c>
      <c r="N73" s="77"/>
      <c r="O73" s="77"/>
      <c r="P73" s="77"/>
      <c r="Q73" s="77"/>
      <c r="R73" s="80">
        <v>1</v>
      </c>
      <c r="S73" s="77"/>
      <c r="T73" s="77"/>
      <c r="U73" s="77"/>
      <c r="V73" s="80">
        <v>1</v>
      </c>
      <c r="W73" s="77"/>
      <c r="X73" s="77"/>
      <c r="Y73" s="77"/>
      <c r="Z73" s="77"/>
      <c r="AA73" s="77"/>
      <c r="AB73" s="77"/>
      <c r="AC73" s="77"/>
      <c r="AD73" s="80">
        <v>1</v>
      </c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80">
        <v>4</v>
      </c>
      <c r="BC73" s="80"/>
    </row>
    <row r="74" spans="1:55">
      <c r="A74" s="79" t="s">
        <v>413</v>
      </c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80">
        <v>1</v>
      </c>
      <c r="AB74" s="77"/>
      <c r="AC74" s="77"/>
      <c r="AD74" s="77"/>
      <c r="AE74" s="77"/>
      <c r="AF74" s="77"/>
      <c r="AG74" s="77"/>
      <c r="AH74" s="77"/>
      <c r="AI74" s="77"/>
      <c r="AJ74" s="80">
        <v>1</v>
      </c>
      <c r="AK74" s="77"/>
      <c r="AL74" s="77"/>
      <c r="AM74" s="80">
        <v>1</v>
      </c>
      <c r="AN74" s="77"/>
      <c r="AO74" s="77"/>
      <c r="AP74" s="77"/>
      <c r="AQ74" s="80">
        <v>1</v>
      </c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80">
        <v>4</v>
      </c>
      <c r="BC74" s="80"/>
    </row>
    <row r="75" spans="1:55">
      <c r="A75" s="79" t="s">
        <v>551</v>
      </c>
      <c r="B75" s="77"/>
      <c r="C75" s="77"/>
      <c r="D75" s="77"/>
      <c r="E75" s="77"/>
      <c r="F75" s="77"/>
      <c r="G75" s="77"/>
      <c r="H75" s="77"/>
      <c r="I75" s="77"/>
      <c r="J75" s="77"/>
      <c r="K75" s="80">
        <v>1</v>
      </c>
      <c r="L75" s="77"/>
      <c r="M75" s="80">
        <v>1</v>
      </c>
      <c r="N75" s="77"/>
      <c r="O75" s="77"/>
      <c r="P75" s="77"/>
      <c r="Q75" s="77"/>
      <c r="R75" s="77"/>
      <c r="S75" s="77"/>
      <c r="T75" s="77"/>
      <c r="U75" s="77"/>
      <c r="V75" s="77"/>
      <c r="W75" s="80">
        <v>1</v>
      </c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80">
        <v>1</v>
      </c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80">
        <v>4</v>
      </c>
      <c r="BC75" s="80"/>
    </row>
    <row r="76" spans="1:55">
      <c r="A76" s="79" t="s">
        <v>533</v>
      </c>
      <c r="B76" s="77"/>
      <c r="C76" s="77"/>
      <c r="D76" s="77"/>
      <c r="E76" s="77"/>
      <c r="F76" s="77"/>
      <c r="G76" s="77"/>
      <c r="H76" s="80">
        <v>1</v>
      </c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80">
        <v>1</v>
      </c>
      <c r="AR76" s="77"/>
      <c r="AS76" s="80">
        <v>1</v>
      </c>
      <c r="AT76" s="77"/>
      <c r="AU76" s="77"/>
      <c r="AV76" s="77"/>
      <c r="AW76" s="77"/>
      <c r="AX76" s="77"/>
      <c r="AY76" s="80">
        <v>1</v>
      </c>
      <c r="AZ76" s="77"/>
      <c r="BA76" s="77"/>
      <c r="BB76" s="80">
        <v>4</v>
      </c>
      <c r="BC76" s="80"/>
    </row>
    <row r="77" spans="1:55">
      <c r="A77" s="79" t="s">
        <v>596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80">
        <v>1</v>
      </c>
      <c r="X77" s="77"/>
      <c r="Y77" s="77"/>
      <c r="Z77" s="77"/>
      <c r="AA77" s="77"/>
      <c r="AB77" s="77"/>
      <c r="AC77" s="80">
        <v>1</v>
      </c>
      <c r="AD77" s="77"/>
      <c r="AE77" s="77"/>
      <c r="AF77" s="77"/>
      <c r="AG77" s="77"/>
      <c r="AH77" s="80">
        <v>1</v>
      </c>
      <c r="AI77" s="77"/>
      <c r="AJ77" s="77"/>
      <c r="AK77" s="77"/>
      <c r="AL77" s="77"/>
      <c r="AM77" s="77"/>
      <c r="AN77" s="80">
        <v>1</v>
      </c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80">
        <v>4</v>
      </c>
      <c r="BC77" s="80"/>
    </row>
    <row r="78" spans="1:55">
      <c r="A78" s="79" t="s">
        <v>474</v>
      </c>
      <c r="B78" s="77"/>
      <c r="C78" s="77"/>
      <c r="D78" s="77"/>
      <c r="E78" s="77"/>
      <c r="F78" s="77"/>
      <c r="G78" s="77"/>
      <c r="H78" s="77"/>
      <c r="I78" s="77"/>
      <c r="J78" s="77"/>
      <c r="K78" s="80">
        <v>1</v>
      </c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80">
        <v>1</v>
      </c>
      <c r="AD78" s="77"/>
      <c r="AE78" s="77"/>
      <c r="AF78" s="77"/>
      <c r="AG78" s="77"/>
      <c r="AH78" s="80">
        <v>1</v>
      </c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80">
        <v>1</v>
      </c>
      <c r="AX78" s="77"/>
      <c r="AY78" s="77"/>
      <c r="AZ78" s="77"/>
      <c r="BA78" s="77"/>
      <c r="BB78" s="80">
        <v>4</v>
      </c>
      <c r="BC78" s="80"/>
    </row>
    <row r="79" spans="1:55">
      <c r="A79" s="79" t="s">
        <v>733</v>
      </c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80">
        <v>1</v>
      </c>
      <c r="R79" s="80">
        <v>1</v>
      </c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80">
        <v>1</v>
      </c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80">
        <v>3</v>
      </c>
      <c r="BC79" s="80"/>
    </row>
    <row r="80" spans="1:55">
      <c r="A80" s="79" t="s">
        <v>783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80">
        <v>1</v>
      </c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80">
        <v>1</v>
      </c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80">
        <v>1</v>
      </c>
      <c r="BA80" s="77"/>
      <c r="BB80" s="80">
        <v>3</v>
      </c>
      <c r="BC80" s="80"/>
    </row>
    <row r="81" spans="1:55">
      <c r="A81" s="79" t="s">
        <v>819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80">
        <v>1</v>
      </c>
      <c r="T81" s="77"/>
      <c r="U81" s="77"/>
      <c r="V81" s="77"/>
      <c r="W81" s="77"/>
      <c r="X81" s="77"/>
      <c r="Y81" s="77"/>
      <c r="Z81" s="77"/>
      <c r="AA81" s="77"/>
      <c r="AB81" s="77"/>
      <c r="AC81" s="80">
        <v>1</v>
      </c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80">
        <v>1</v>
      </c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80">
        <v>3</v>
      </c>
      <c r="BC81" s="80"/>
    </row>
    <row r="82" spans="1:55">
      <c r="A82" s="79" t="s">
        <v>875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80">
        <v>1</v>
      </c>
      <c r="R82" s="77"/>
      <c r="S82" s="80">
        <v>1</v>
      </c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80">
        <v>1</v>
      </c>
      <c r="BA82" s="77"/>
      <c r="BB82" s="80">
        <v>3</v>
      </c>
      <c r="BC82" s="80"/>
    </row>
    <row r="83" spans="1:55">
      <c r="A83" s="79" t="s">
        <v>880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80">
        <v>1</v>
      </c>
      <c r="R83" s="80">
        <v>1</v>
      </c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80">
        <v>1</v>
      </c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80">
        <v>3</v>
      </c>
      <c r="BC83" s="80"/>
    </row>
    <row r="84" spans="1:55">
      <c r="A84" s="79" t="s">
        <v>986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80">
        <v>1</v>
      </c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80">
        <v>1</v>
      </c>
      <c r="AF84" s="77"/>
      <c r="AG84" s="77"/>
      <c r="AH84" s="77"/>
      <c r="AI84" s="77"/>
      <c r="AJ84" s="80">
        <v>1</v>
      </c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80">
        <v>3</v>
      </c>
      <c r="BC84" s="80"/>
    </row>
    <row r="85" spans="1:55">
      <c r="A85" s="79" t="s">
        <v>378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80">
        <v>1</v>
      </c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80">
        <v>1</v>
      </c>
      <c r="AN85" s="77"/>
      <c r="AO85" s="77"/>
      <c r="AP85" s="77"/>
      <c r="AQ85" s="77"/>
      <c r="AR85" s="80">
        <v>1</v>
      </c>
      <c r="AS85" s="77"/>
      <c r="AT85" s="77"/>
      <c r="AU85" s="77"/>
      <c r="AV85" s="77"/>
      <c r="AW85" s="77"/>
      <c r="AX85" s="77"/>
      <c r="AY85" s="77"/>
      <c r="AZ85" s="77"/>
      <c r="BA85" s="77"/>
      <c r="BB85" s="80">
        <v>3</v>
      </c>
      <c r="BC85" s="80"/>
    </row>
    <row r="86" spans="1:55">
      <c r="A86" s="79" t="s">
        <v>508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80">
        <v>1</v>
      </c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80">
        <v>1</v>
      </c>
      <c r="AS86" s="80">
        <v>1</v>
      </c>
      <c r="AT86" s="77"/>
      <c r="AU86" s="77"/>
      <c r="AV86" s="77"/>
      <c r="AW86" s="77"/>
      <c r="AX86" s="77"/>
      <c r="AY86" s="77"/>
      <c r="AZ86" s="77"/>
      <c r="BA86" s="77"/>
      <c r="BB86" s="80">
        <v>3</v>
      </c>
      <c r="BC86" s="80"/>
    </row>
    <row r="87" spans="1:55">
      <c r="A87" s="79" t="s">
        <v>325</v>
      </c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80">
        <v>1</v>
      </c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80">
        <v>1</v>
      </c>
      <c r="AK87" s="77"/>
      <c r="AL87" s="77"/>
      <c r="AM87" s="77"/>
      <c r="AN87" s="80">
        <v>1</v>
      </c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80">
        <v>3</v>
      </c>
      <c r="BC87" s="80"/>
    </row>
    <row r="88" spans="1:55">
      <c r="A88" s="79" t="s">
        <v>869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80">
        <v>1</v>
      </c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80">
        <v>1</v>
      </c>
      <c r="AF88" s="77"/>
      <c r="AG88" s="77"/>
      <c r="AH88" s="77"/>
      <c r="AI88" s="77"/>
      <c r="AJ88" s="77"/>
      <c r="AK88" s="77"/>
      <c r="AL88" s="77"/>
      <c r="AM88" s="77"/>
      <c r="AN88" s="77"/>
      <c r="AO88" s="80">
        <v>1</v>
      </c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80">
        <v>3</v>
      </c>
      <c r="BC88" s="80"/>
    </row>
    <row r="89" spans="1:55">
      <c r="A89" s="79" t="s">
        <v>355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80">
        <v>1</v>
      </c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80">
        <v>1</v>
      </c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80">
        <v>1</v>
      </c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80">
        <v>3</v>
      </c>
      <c r="BC89" s="80"/>
    </row>
    <row r="90" spans="1:55">
      <c r="A90" s="79" t="s">
        <v>500</v>
      </c>
      <c r="B90" s="77"/>
      <c r="C90" s="77"/>
      <c r="D90" s="77"/>
      <c r="E90" s="77"/>
      <c r="F90" s="77"/>
      <c r="G90" s="77"/>
      <c r="H90" s="80">
        <v>1</v>
      </c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80">
        <v>1</v>
      </c>
      <c r="AR90" s="77"/>
      <c r="AS90" s="80">
        <v>1</v>
      </c>
      <c r="AT90" s="77"/>
      <c r="AU90" s="77"/>
      <c r="AV90" s="77"/>
      <c r="AW90" s="77"/>
      <c r="AX90" s="77"/>
      <c r="AY90" s="77"/>
      <c r="AZ90" s="77"/>
      <c r="BA90" s="77"/>
      <c r="BB90" s="80">
        <v>3</v>
      </c>
      <c r="BC90" s="80"/>
    </row>
    <row r="91" spans="1:55">
      <c r="A91" s="79" t="s">
        <v>518</v>
      </c>
      <c r="B91" s="77"/>
      <c r="C91" s="77"/>
      <c r="D91" s="77"/>
      <c r="E91" s="77"/>
      <c r="F91" s="77"/>
      <c r="G91" s="77"/>
      <c r="H91" s="77"/>
      <c r="I91" s="77"/>
      <c r="J91" s="77"/>
      <c r="K91" s="80">
        <v>1</v>
      </c>
      <c r="L91" s="77"/>
      <c r="M91" s="80">
        <v>1</v>
      </c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80">
        <v>1</v>
      </c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80">
        <v>3</v>
      </c>
      <c r="BC91" s="80"/>
    </row>
    <row r="92" spans="1:55">
      <c r="A92" s="79" t="s">
        <v>605</v>
      </c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80">
        <v>1</v>
      </c>
      <c r="W92" s="77"/>
      <c r="X92" s="77"/>
      <c r="Y92" s="77"/>
      <c r="Z92" s="77"/>
      <c r="AA92" s="77"/>
      <c r="AB92" s="77"/>
      <c r="AC92" s="77"/>
      <c r="AD92" s="77"/>
      <c r="AE92" s="77"/>
      <c r="AF92" s="80">
        <v>1</v>
      </c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80">
        <v>1</v>
      </c>
      <c r="AU92" s="77"/>
      <c r="AV92" s="77"/>
      <c r="AW92" s="77"/>
      <c r="AX92" s="77"/>
      <c r="AY92" s="77"/>
      <c r="AZ92" s="77"/>
      <c r="BA92" s="77"/>
      <c r="BB92" s="80">
        <v>3</v>
      </c>
      <c r="BC92" s="80"/>
    </row>
    <row r="93" spans="1:55">
      <c r="A93" s="79" t="s">
        <v>343</v>
      </c>
      <c r="B93" s="77"/>
      <c r="C93" s="77"/>
      <c r="D93" s="77"/>
      <c r="E93" s="77"/>
      <c r="F93" s="77"/>
      <c r="G93" s="77"/>
      <c r="H93" s="77"/>
      <c r="I93" s="77"/>
      <c r="J93" s="77"/>
      <c r="K93" s="80">
        <v>1</v>
      </c>
      <c r="L93" s="77"/>
      <c r="M93" s="80">
        <v>1</v>
      </c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80">
        <v>1</v>
      </c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80">
        <v>3</v>
      </c>
      <c r="BC93" s="80"/>
    </row>
    <row r="94" spans="1:55">
      <c r="A94" s="79" t="s">
        <v>283</v>
      </c>
      <c r="B94" s="77"/>
      <c r="C94" s="77"/>
      <c r="D94" s="77"/>
      <c r="E94" s="77"/>
      <c r="F94" s="77"/>
      <c r="G94" s="77"/>
      <c r="H94" s="77"/>
      <c r="I94" s="77"/>
      <c r="J94" s="77"/>
      <c r="K94" s="80">
        <v>1</v>
      </c>
      <c r="L94" s="77"/>
      <c r="M94" s="80">
        <v>1</v>
      </c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80">
        <v>1</v>
      </c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80">
        <v>3</v>
      </c>
      <c r="BC94" s="80"/>
    </row>
    <row r="95" spans="1:55">
      <c r="A95" s="79" t="s">
        <v>737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80">
        <v>1</v>
      </c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80">
        <v>1</v>
      </c>
      <c r="AM95" s="77"/>
      <c r="AN95" s="77"/>
      <c r="AO95" s="77"/>
      <c r="AP95" s="77"/>
      <c r="AQ95" s="77"/>
      <c r="AR95" s="77"/>
      <c r="AS95" s="77"/>
      <c r="AT95" s="77"/>
      <c r="AU95" s="80">
        <v>1</v>
      </c>
      <c r="AV95" s="77"/>
      <c r="AW95" s="77"/>
      <c r="AX95" s="77"/>
      <c r="AY95" s="77"/>
      <c r="AZ95" s="77"/>
      <c r="BA95" s="77"/>
      <c r="BB95" s="80">
        <v>3</v>
      </c>
      <c r="BC95" s="80"/>
    </row>
    <row r="96" spans="1:55">
      <c r="A96" s="79" t="s">
        <v>586</v>
      </c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80">
        <v>1</v>
      </c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80">
        <v>1</v>
      </c>
      <c r="AQ96" s="77"/>
      <c r="AR96" s="77"/>
      <c r="AS96" s="77"/>
      <c r="AT96" s="77"/>
      <c r="AU96" s="77"/>
      <c r="AV96" s="80">
        <v>1</v>
      </c>
      <c r="AW96" s="77"/>
      <c r="AX96" s="77"/>
      <c r="AY96" s="77"/>
      <c r="AZ96" s="77"/>
      <c r="BA96" s="77"/>
      <c r="BB96" s="80">
        <v>3</v>
      </c>
      <c r="BC96" s="80"/>
    </row>
    <row r="97" spans="1:55">
      <c r="A97" s="79" t="s">
        <v>594</v>
      </c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80">
        <v>1</v>
      </c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80">
        <v>1</v>
      </c>
      <c r="AQ97" s="77"/>
      <c r="AR97" s="77"/>
      <c r="AS97" s="77"/>
      <c r="AT97" s="77"/>
      <c r="AU97" s="77"/>
      <c r="AV97" s="80">
        <v>1</v>
      </c>
      <c r="AW97" s="77"/>
      <c r="AX97" s="77"/>
      <c r="AY97" s="77"/>
      <c r="AZ97" s="77"/>
      <c r="BA97" s="77"/>
      <c r="BB97" s="80">
        <v>3</v>
      </c>
      <c r="BC97" s="80"/>
    </row>
    <row r="98" spans="1:55">
      <c r="A98" s="79" t="s">
        <v>775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80">
        <v>1</v>
      </c>
      <c r="X98" s="77"/>
      <c r="Y98" s="77"/>
      <c r="Z98" s="77"/>
      <c r="AA98" s="80">
        <v>1</v>
      </c>
      <c r="AB98" s="77"/>
      <c r="AC98" s="80">
        <v>1</v>
      </c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80">
        <v>3</v>
      </c>
      <c r="BC98" s="80"/>
    </row>
    <row r="99" spans="1:55">
      <c r="A99" s="79" t="s">
        <v>503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80">
        <v>1</v>
      </c>
      <c r="N99" s="77"/>
      <c r="O99" s="77"/>
      <c r="P99" s="77"/>
      <c r="Q99" s="80">
        <v>1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80">
        <v>1</v>
      </c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80">
        <v>3</v>
      </c>
      <c r="BC99" s="80"/>
    </row>
    <row r="100" spans="1:55">
      <c r="A100" s="79" t="s">
        <v>814</v>
      </c>
      <c r="B100" s="77"/>
      <c r="C100" s="80">
        <v>1</v>
      </c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80">
        <v>1</v>
      </c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80">
        <v>1</v>
      </c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80">
        <v>3</v>
      </c>
      <c r="BC100" s="80"/>
    </row>
    <row r="101" spans="1:55">
      <c r="A101" s="79" t="s">
        <v>381</v>
      </c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80">
        <v>1</v>
      </c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80">
        <v>1</v>
      </c>
      <c r="AK101" s="77"/>
      <c r="AL101" s="77"/>
      <c r="AM101" s="77"/>
      <c r="AN101" s="80">
        <v>1</v>
      </c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80">
        <v>3</v>
      </c>
      <c r="BC101" s="80"/>
    </row>
    <row r="102" spans="1:55">
      <c r="A102" s="79" t="s">
        <v>554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80">
        <v>1</v>
      </c>
      <c r="AI102" s="77"/>
      <c r="AJ102" s="80">
        <v>1</v>
      </c>
      <c r="AK102" s="77"/>
      <c r="AL102" s="77"/>
      <c r="AM102" s="77"/>
      <c r="AN102" s="77"/>
      <c r="AO102" s="77"/>
      <c r="AP102" s="77"/>
      <c r="AQ102" s="77"/>
      <c r="AR102" s="80">
        <v>1</v>
      </c>
      <c r="AS102" s="77"/>
      <c r="AT102" s="77"/>
      <c r="AU102" s="77"/>
      <c r="AV102" s="77"/>
      <c r="AW102" s="77"/>
      <c r="AX102" s="77"/>
      <c r="AY102" s="77"/>
      <c r="AZ102" s="77"/>
      <c r="BA102" s="77"/>
      <c r="BB102" s="80">
        <v>3</v>
      </c>
      <c r="BC102" s="80"/>
    </row>
    <row r="103" spans="1:55">
      <c r="A103" s="79" t="s">
        <v>492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80">
        <v>1</v>
      </c>
      <c r="L103" s="77"/>
      <c r="M103" s="80">
        <v>1</v>
      </c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80">
        <v>1</v>
      </c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80">
        <v>3</v>
      </c>
      <c r="BC103" s="80"/>
    </row>
    <row r="104" spans="1:55">
      <c r="A104" s="79" t="s">
        <v>536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80">
        <v>1</v>
      </c>
      <c r="L104" s="77"/>
      <c r="M104" s="80">
        <v>1</v>
      </c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80">
        <v>1</v>
      </c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80">
        <v>3</v>
      </c>
      <c r="BC104" s="80"/>
    </row>
    <row r="105" spans="1:55">
      <c r="A105" s="79" t="s">
        <v>298</v>
      </c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80">
        <v>1</v>
      </c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80">
        <v>1</v>
      </c>
      <c r="AN105" s="77"/>
      <c r="AO105" s="77"/>
      <c r="AP105" s="77"/>
      <c r="AQ105" s="77"/>
      <c r="AR105" s="80">
        <v>1</v>
      </c>
      <c r="AS105" s="77"/>
      <c r="AT105" s="77"/>
      <c r="AU105" s="77"/>
      <c r="AV105" s="77"/>
      <c r="AW105" s="77"/>
      <c r="AX105" s="77"/>
      <c r="AY105" s="77"/>
      <c r="AZ105" s="77"/>
      <c r="BA105" s="77"/>
      <c r="BB105" s="80">
        <v>3</v>
      </c>
      <c r="BC105" s="80"/>
    </row>
    <row r="106" spans="1:55">
      <c r="A106" s="79" t="s">
        <v>464</v>
      </c>
      <c r="B106" s="77"/>
      <c r="C106" s="77"/>
      <c r="D106" s="77"/>
      <c r="E106" s="77"/>
      <c r="F106" s="77"/>
      <c r="G106" s="77"/>
      <c r="H106" s="77"/>
      <c r="I106" s="77"/>
      <c r="J106" s="77"/>
      <c r="K106" s="80">
        <v>1</v>
      </c>
      <c r="L106" s="77"/>
      <c r="M106" s="80">
        <v>1</v>
      </c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80">
        <v>1</v>
      </c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80">
        <v>3</v>
      </c>
      <c r="BC106" s="80"/>
    </row>
    <row r="107" spans="1:55">
      <c r="A107" s="79" t="s">
        <v>692</v>
      </c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80">
        <v>1</v>
      </c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80">
        <v>1</v>
      </c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80">
        <v>2</v>
      </c>
      <c r="BC107" s="80"/>
    </row>
    <row r="108" spans="1:55">
      <c r="A108" s="79" t="s">
        <v>515</v>
      </c>
      <c r="B108" s="77"/>
      <c r="C108" s="77"/>
      <c r="D108" s="77"/>
      <c r="E108" s="77"/>
      <c r="F108" s="77"/>
      <c r="G108" s="77"/>
      <c r="H108" s="77"/>
      <c r="I108" s="77"/>
      <c r="J108" s="77"/>
      <c r="K108" s="80">
        <v>1</v>
      </c>
      <c r="L108" s="77"/>
      <c r="M108" s="80">
        <v>1</v>
      </c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80">
        <v>2</v>
      </c>
      <c r="BC108" s="80"/>
    </row>
    <row r="109" spans="1:55">
      <c r="A109" s="79" t="s">
        <v>416</v>
      </c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80">
        <v>1</v>
      </c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80">
        <v>1</v>
      </c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80">
        <v>2</v>
      </c>
      <c r="BC109" s="80"/>
    </row>
    <row r="110" spans="1:55">
      <c r="A110" s="79" t="s">
        <v>432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80">
        <v>1</v>
      </c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80">
        <v>1</v>
      </c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80">
        <v>2</v>
      </c>
      <c r="BC110" s="80"/>
    </row>
    <row r="111" spans="1:55">
      <c r="A111" s="79" t="s">
        <v>906</v>
      </c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80">
        <v>1</v>
      </c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80">
        <v>1</v>
      </c>
      <c r="AW111" s="77"/>
      <c r="AX111" s="77"/>
      <c r="AY111" s="77"/>
      <c r="AZ111" s="77"/>
      <c r="BA111" s="77"/>
      <c r="BB111" s="80">
        <v>2</v>
      </c>
      <c r="BC111" s="80"/>
    </row>
    <row r="112" spans="1:55">
      <c r="A112" s="79" t="s">
        <v>323</v>
      </c>
      <c r="B112" s="77"/>
      <c r="C112" s="77"/>
      <c r="D112" s="77"/>
      <c r="E112" s="77"/>
      <c r="F112" s="77"/>
      <c r="G112" s="77"/>
      <c r="H112" s="77"/>
      <c r="I112" s="77"/>
      <c r="J112" s="77"/>
      <c r="K112" s="80">
        <v>1</v>
      </c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80">
        <v>1</v>
      </c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80">
        <v>2</v>
      </c>
      <c r="BC112" s="80"/>
    </row>
    <row r="113" spans="1:55">
      <c r="A113" s="79" t="s">
        <v>291</v>
      </c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80">
        <v>1</v>
      </c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80">
        <v>1</v>
      </c>
      <c r="AX113" s="77"/>
      <c r="AY113" s="77"/>
      <c r="AZ113" s="77"/>
      <c r="BA113" s="77"/>
      <c r="BB113" s="80">
        <v>2</v>
      </c>
      <c r="BC113" s="80"/>
    </row>
    <row r="114" spans="1:55">
      <c r="A114" s="79" t="s">
        <v>414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80">
        <v>1</v>
      </c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80">
        <v>1</v>
      </c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80">
        <v>2</v>
      </c>
      <c r="BC114" s="80"/>
    </row>
    <row r="115" spans="1:55">
      <c r="A115" s="79" t="s">
        <v>806</v>
      </c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80">
        <v>1</v>
      </c>
      <c r="W115" s="77"/>
      <c r="X115" s="77"/>
      <c r="Y115" s="77"/>
      <c r="Z115" s="77"/>
      <c r="AA115" s="77"/>
      <c r="AB115" s="80">
        <v>1</v>
      </c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80">
        <v>2</v>
      </c>
      <c r="BC115" s="80"/>
    </row>
    <row r="116" spans="1:55">
      <c r="A116" s="79" t="s">
        <v>611</v>
      </c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80">
        <v>1</v>
      </c>
      <c r="AV116" s="77"/>
      <c r="AW116" s="77"/>
      <c r="AX116" s="77"/>
      <c r="AY116" s="77"/>
      <c r="AZ116" s="80">
        <v>1</v>
      </c>
      <c r="BA116" s="77"/>
      <c r="BB116" s="80">
        <v>2</v>
      </c>
      <c r="BC116" s="80"/>
    </row>
    <row r="117" spans="1:55">
      <c r="A117" s="79" t="s">
        <v>458</v>
      </c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80">
        <v>1</v>
      </c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80">
        <v>1</v>
      </c>
      <c r="AS117" s="77"/>
      <c r="AT117" s="77"/>
      <c r="AU117" s="77"/>
      <c r="AV117" s="77"/>
      <c r="AW117" s="77"/>
      <c r="AX117" s="77"/>
      <c r="AY117" s="77"/>
      <c r="AZ117" s="77"/>
      <c r="BA117" s="77"/>
      <c r="BB117" s="80">
        <v>2</v>
      </c>
      <c r="BC117" s="80"/>
    </row>
    <row r="118" spans="1:55">
      <c r="A118" s="79" t="s">
        <v>624</v>
      </c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80">
        <v>1</v>
      </c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80">
        <v>1</v>
      </c>
      <c r="AX118" s="77"/>
      <c r="AY118" s="77"/>
      <c r="AZ118" s="77"/>
      <c r="BA118" s="77"/>
      <c r="BB118" s="80">
        <v>2</v>
      </c>
      <c r="BC118" s="80"/>
    </row>
    <row r="119" spans="1:55">
      <c r="A119" s="79" t="s">
        <v>945</v>
      </c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80">
        <v>1</v>
      </c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80">
        <v>1</v>
      </c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80">
        <v>2</v>
      </c>
      <c r="BC119" s="80"/>
    </row>
    <row r="120" spans="1:55">
      <c r="A120" s="79" t="s">
        <v>542</v>
      </c>
      <c r="B120" s="77"/>
      <c r="C120" s="77"/>
      <c r="D120" s="77"/>
      <c r="E120" s="77"/>
      <c r="F120" s="80">
        <v>1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80">
        <v>1</v>
      </c>
      <c r="AZ120" s="77"/>
      <c r="BA120" s="77"/>
      <c r="BB120" s="80">
        <v>2</v>
      </c>
      <c r="BC120" s="80"/>
    </row>
    <row r="121" spans="1:55">
      <c r="A121" s="79" t="s">
        <v>975</v>
      </c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80">
        <v>1</v>
      </c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80">
        <v>1</v>
      </c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80">
        <v>2</v>
      </c>
      <c r="BC121" s="80"/>
    </row>
    <row r="122" spans="1:55">
      <c r="A122" s="79" t="s">
        <v>765</v>
      </c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80">
        <v>1</v>
      </c>
      <c r="AK122" s="77"/>
      <c r="AL122" s="77"/>
      <c r="AM122" s="77"/>
      <c r="AN122" s="77"/>
      <c r="AO122" s="77"/>
      <c r="AP122" s="77"/>
      <c r="AQ122" s="80">
        <v>1</v>
      </c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80">
        <v>2</v>
      </c>
      <c r="BC122" s="80"/>
    </row>
    <row r="123" spans="1:55">
      <c r="A123" s="79" t="s">
        <v>715</v>
      </c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80">
        <v>1</v>
      </c>
      <c r="AK123" s="77"/>
      <c r="AL123" s="77"/>
      <c r="AM123" s="77"/>
      <c r="AN123" s="77"/>
      <c r="AO123" s="77"/>
      <c r="AP123" s="77"/>
      <c r="AQ123" s="80">
        <v>1</v>
      </c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80">
        <v>2</v>
      </c>
      <c r="BC123" s="80"/>
    </row>
    <row r="124" spans="1:55">
      <c r="A124" s="79" t="s">
        <v>315</v>
      </c>
      <c r="B124" s="77"/>
      <c r="C124" s="77"/>
      <c r="D124" s="77"/>
      <c r="E124" s="77"/>
      <c r="F124" s="77"/>
      <c r="G124" s="77"/>
      <c r="H124" s="77"/>
      <c r="I124" s="77"/>
      <c r="J124" s="77"/>
      <c r="K124" s="80">
        <v>1</v>
      </c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80">
        <v>1</v>
      </c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80">
        <v>2</v>
      </c>
      <c r="BC124" s="80"/>
    </row>
    <row r="125" spans="1:55">
      <c r="A125" s="79" t="s">
        <v>915</v>
      </c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80">
        <v>1</v>
      </c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80">
        <v>1</v>
      </c>
      <c r="AY125" s="77"/>
      <c r="AZ125" s="77"/>
      <c r="BA125" s="77"/>
      <c r="BB125" s="80">
        <v>2</v>
      </c>
      <c r="BC125" s="80"/>
    </row>
    <row r="126" spans="1:55">
      <c r="A126" s="79" t="s">
        <v>724</v>
      </c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80">
        <v>1</v>
      </c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80">
        <v>1</v>
      </c>
      <c r="AW126" s="77"/>
      <c r="AX126" s="77"/>
      <c r="AY126" s="77"/>
      <c r="AZ126" s="77"/>
      <c r="BA126" s="77"/>
      <c r="BB126" s="80">
        <v>2</v>
      </c>
      <c r="BC126" s="80"/>
    </row>
    <row r="127" spans="1:55">
      <c r="A127" s="77" t="s">
        <v>587</v>
      </c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80">
        <v>1</v>
      </c>
      <c r="AN127" s="80">
        <v>1</v>
      </c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80">
        <v>2</v>
      </c>
      <c r="BC127" s="80"/>
    </row>
    <row r="128" spans="1:55">
      <c r="A128" s="79" t="s">
        <v>279</v>
      </c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80">
        <v>1</v>
      </c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80">
        <v>1</v>
      </c>
      <c r="AT128" s="77"/>
      <c r="AU128" s="77"/>
      <c r="AV128" s="77"/>
      <c r="AW128" s="77"/>
      <c r="AX128" s="77"/>
      <c r="AY128" s="77"/>
      <c r="AZ128" s="77"/>
      <c r="BA128" s="77"/>
      <c r="BB128" s="80">
        <v>2</v>
      </c>
      <c r="BC128" s="80"/>
    </row>
    <row r="129" spans="1:55">
      <c r="A129" s="79" t="s">
        <v>472</v>
      </c>
      <c r="B129" s="77"/>
      <c r="C129" s="77"/>
      <c r="D129" s="77"/>
      <c r="E129" s="77"/>
      <c r="F129" s="77"/>
      <c r="G129" s="77"/>
      <c r="H129" s="80">
        <v>1</v>
      </c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80">
        <v>1</v>
      </c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80">
        <v>2</v>
      </c>
      <c r="BC129" s="80"/>
    </row>
    <row r="130" spans="1:55">
      <c r="A130" s="79" t="s">
        <v>669</v>
      </c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80">
        <v>1</v>
      </c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80">
        <v>1</v>
      </c>
      <c r="AW130" s="77"/>
      <c r="AX130" s="77"/>
      <c r="AY130" s="77"/>
      <c r="AZ130" s="77"/>
      <c r="BA130" s="77"/>
      <c r="BB130" s="80">
        <v>2</v>
      </c>
      <c r="BC130" s="80"/>
    </row>
    <row r="131" spans="1:55">
      <c r="A131" s="79" t="s">
        <v>591</v>
      </c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80">
        <v>1</v>
      </c>
      <c r="W131" s="77"/>
      <c r="X131" s="77"/>
      <c r="Y131" s="77"/>
      <c r="Z131" s="77"/>
      <c r="AA131" s="77"/>
      <c r="AB131" s="77"/>
      <c r="AC131" s="77"/>
      <c r="AD131" s="77"/>
      <c r="AE131" s="77"/>
      <c r="AF131" s="80">
        <v>1</v>
      </c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80">
        <v>2</v>
      </c>
      <c r="BC131" s="80"/>
    </row>
    <row r="132" spans="1:55">
      <c r="A132" s="79" t="s">
        <v>592</v>
      </c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80">
        <v>1</v>
      </c>
      <c r="W132" s="77"/>
      <c r="X132" s="77"/>
      <c r="Y132" s="77"/>
      <c r="Z132" s="77"/>
      <c r="AA132" s="77"/>
      <c r="AB132" s="77"/>
      <c r="AC132" s="77"/>
      <c r="AD132" s="77"/>
      <c r="AE132" s="77"/>
      <c r="AF132" s="80">
        <v>1</v>
      </c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80">
        <v>2</v>
      </c>
      <c r="BC132" s="80"/>
    </row>
    <row r="133" spans="1:55">
      <c r="A133" s="79" t="s">
        <v>623</v>
      </c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80">
        <v>1</v>
      </c>
      <c r="W133" s="77"/>
      <c r="X133" s="77"/>
      <c r="Y133" s="77"/>
      <c r="Z133" s="77"/>
      <c r="AA133" s="77"/>
      <c r="AB133" s="77"/>
      <c r="AC133" s="77"/>
      <c r="AD133" s="77"/>
      <c r="AE133" s="77"/>
      <c r="AF133" s="80">
        <v>1</v>
      </c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80">
        <v>2</v>
      </c>
      <c r="BC133" s="80"/>
    </row>
    <row r="134" spans="1:55">
      <c r="A134" s="79" t="s">
        <v>681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80">
        <v>1</v>
      </c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80">
        <v>1</v>
      </c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80">
        <v>2</v>
      </c>
      <c r="BC134" s="80"/>
    </row>
    <row r="135" spans="1:55">
      <c r="A135" s="79" t="s">
        <v>660</v>
      </c>
      <c r="B135" s="77"/>
      <c r="C135" s="80">
        <v>1</v>
      </c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80">
        <v>1</v>
      </c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80">
        <v>2</v>
      </c>
      <c r="BC135" s="80"/>
    </row>
    <row r="136" spans="1:55">
      <c r="A136" s="79" t="s">
        <v>781</v>
      </c>
      <c r="B136" s="77"/>
      <c r="C136" s="80">
        <v>1</v>
      </c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80">
        <v>1</v>
      </c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80">
        <v>2</v>
      </c>
      <c r="BC136" s="80"/>
    </row>
    <row r="137" spans="1:55">
      <c r="A137" s="79" t="s">
        <v>456</v>
      </c>
      <c r="B137" s="77"/>
      <c r="C137" s="77"/>
      <c r="D137" s="77"/>
      <c r="E137" s="77"/>
      <c r="F137" s="77"/>
      <c r="G137" s="77"/>
      <c r="H137" s="80">
        <v>1</v>
      </c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80">
        <v>1</v>
      </c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80">
        <v>2</v>
      </c>
      <c r="BC137" s="80"/>
    </row>
    <row r="138" spans="1:55">
      <c r="A138" s="79" t="s">
        <v>793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80">
        <v>1</v>
      </c>
      <c r="W138" s="77"/>
      <c r="X138" s="77"/>
      <c r="Y138" s="77"/>
      <c r="Z138" s="77"/>
      <c r="AA138" s="77"/>
      <c r="AB138" s="77"/>
      <c r="AC138" s="77"/>
      <c r="AD138" s="77"/>
      <c r="AE138" s="77"/>
      <c r="AF138" s="80">
        <v>1</v>
      </c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80">
        <v>2</v>
      </c>
      <c r="BC138" s="80"/>
    </row>
    <row r="139" spans="1:55">
      <c r="A139" s="79" t="s">
        <v>294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80">
        <v>1</v>
      </c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80">
        <v>1</v>
      </c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80">
        <v>2</v>
      </c>
      <c r="BC139" s="80"/>
    </row>
    <row r="140" spans="1:55">
      <c r="A140" s="79" t="s">
        <v>744</v>
      </c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80">
        <v>1</v>
      </c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80">
        <v>1</v>
      </c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80">
        <v>2</v>
      </c>
      <c r="BC140" s="80"/>
    </row>
    <row r="141" spans="1:55">
      <c r="A141" s="79" t="s">
        <v>800</v>
      </c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80">
        <v>1</v>
      </c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80">
        <v>1</v>
      </c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80">
        <v>2</v>
      </c>
      <c r="BC141" s="80"/>
    </row>
    <row r="142" spans="1:55">
      <c r="A142" s="79" t="s">
        <v>812</v>
      </c>
      <c r="B142" s="77"/>
      <c r="C142" s="80">
        <v>1</v>
      </c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80">
        <v>1</v>
      </c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80">
        <v>2</v>
      </c>
      <c r="BC142" s="80"/>
    </row>
    <row r="143" spans="1:55">
      <c r="A143" s="79" t="s">
        <v>815</v>
      </c>
      <c r="B143" s="77"/>
      <c r="C143" s="80">
        <v>1</v>
      </c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80">
        <v>1</v>
      </c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80">
        <v>2</v>
      </c>
      <c r="BC143" s="80"/>
    </row>
    <row r="144" spans="1:55">
      <c r="A144" s="79" t="s">
        <v>816</v>
      </c>
      <c r="B144" s="77"/>
      <c r="C144" s="80">
        <v>1</v>
      </c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80">
        <v>1</v>
      </c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80">
        <v>2</v>
      </c>
      <c r="BC144" s="80"/>
    </row>
    <row r="145" spans="1:55">
      <c r="A145" s="79" t="s">
        <v>904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80">
        <v>1</v>
      </c>
      <c r="R145" s="80">
        <v>1</v>
      </c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80">
        <v>2</v>
      </c>
      <c r="BC145" s="80"/>
    </row>
    <row r="146" spans="1:55">
      <c r="A146" s="79" t="s">
        <v>670</v>
      </c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80">
        <v>1</v>
      </c>
      <c r="AI146" s="77"/>
      <c r="AJ146" s="77"/>
      <c r="AK146" s="80">
        <v>1</v>
      </c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80">
        <v>2</v>
      </c>
      <c r="BC146" s="80"/>
    </row>
    <row r="147" spans="1:55">
      <c r="A147" s="79" t="s">
        <v>481</v>
      </c>
      <c r="B147" s="77"/>
      <c r="C147" s="77"/>
      <c r="D147" s="77"/>
      <c r="E147" s="77"/>
      <c r="F147" s="77"/>
      <c r="G147" s="77"/>
      <c r="H147" s="77"/>
      <c r="I147" s="77"/>
      <c r="J147" s="77"/>
      <c r="K147" s="80">
        <v>1</v>
      </c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80">
        <v>1</v>
      </c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80">
        <v>2</v>
      </c>
      <c r="BC147" s="80"/>
    </row>
    <row r="148" spans="1:55">
      <c r="A148" s="77" t="s">
        <v>610</v>
      </c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80">
        <v>1</v>
      </c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80">
        <v>1</v>
      </c>
      <c r="AY148" s="77"/>
      <c r="AZ148" s="77"/>
      <c r="BA148" s="77"/>
      <c r="BB148" s="80">
        <v>2</v>
      </c>
      <c r="BC148" s="80"/>
    </row>
    <row r="149" spans="1:55">
      <c r="A149" s="79" t="s">
        <v>981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80">
        <v>1</v>
      </c>
      <c r="AI149" s="77"/>
      <c r="AJ149" s="77"/>
      <c r="AK149" s="77"/>
      <c r="AL149" s="77"/>
      <c r="AM149" s="77"/>
      <c r="AN149" s="80">
        <v>1</v>
      </c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80">
        <v>2</v>
      </c>
      <c r="BC149" s="80"/>
    </row>
    <row r="150" spans="1:55">
      <c r="A150" s="79" t="s">
        <v>322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80">
        <v>1</v>
      </c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80">
        <v>1</v>
      </c>
      <c r="AW150" s="77"/>
      <c r="AX150" s="77"/>
      <c r="AY150" s="77"/>
      <c r="AZ150" s="77"/>
      <c r="BA150" s="77"/>
      <c r="BB150" s="80">
        <v>2</v>
      </c>
      <c r="BC150" s="80"/>
    </row>
    <row r="151" spans="1:55">
      <c r="A151" s="79" t="s">
        <v>297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80">
        <v>1</v>
      </c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80">
        <v>1</v>
      </c>
      <c r="AW151" s="77"/>
      <c r="AX151" s="77"/>
      <c r="AY151" s="77"/>
      <c r="AZ151" s="77"/>
      <c r="BA151" s="77"/>
      <c r="BB151" s="80">
        <v>2</v>
      </c>
      <c r="BC151" s="80"/>
    </row>
    <row r="152" spans="1:55">
      <c r="A152" s="79" t="s">
        <v>285</v>
      </c>
      <c r="B152" s="77"/>
      <c r="C152" s="77"/>
      <c r="D152" s="77"/>
      <c r="E152" s="77"/>
      <c r="F152" s="77"/>
      <c r="G152" s="77"/>
      <c r="H152" s="77"/>
      <c r="I152" s="77"/>
      <c r="J152" s="77"/>
      <c r="K152" s="80">
        <v>1</v>
      </c>
      <c r="L152" s="77"/>
      <c r="M152" s="80">
        <v>1</v>
      </c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80">
        <v>2</v>
      </c>
      <c r="BC152" s="80"/>
    </row>
    <row r="153" spans="1:55">
      <c r="A153" s="79" t="s">
        <v>714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80">
        <v>1</v>
      </c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80">
        <v>1</v>
      </c>
      <c r="AW153" s="77"/>
      <c r="AX153" s="77"/>
      <c r="AY153" s="77"/>
      <c r="AZ153" s="77"/>
      <c r="BA153" s="77"/>
      <c r="BB153" s="80">
        <v>2</v>
      </c>
      <c r="BC153" s="80"/>
    </row>
    <row r="154" spans="1:55">
      <c r="A154" s="79" t="s">
        <v>995</v>
      </c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80">
        <v>1</v>
      </c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80">
        <v>1</v>
      </c>
      <c r="BC154" s="80"/>
    </row>
    <row r="155" spans="1:55">
      <c r="A155" s="77" t="s">
        <v>683</v>
      </c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80">
        <v>1</v>
      </c>
      <c r="AV155" s="77"/>
      <c r="AW155" s="77"/>
      <c r="AX155" s="77"/>
      <c r="AY155" s="77"/>
      <c r="AZ155" s="77"/>
      <c r="BA155" s="77"/>
      <c r="BB155" s="80">
        <v>1</v>
      </c>
      <c r="BC155" s="80"/>
    </row>
    <row r="156" spans="1:55">
      <c r="A156" s="79" t="s">
        <v>864</v>
      </c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80">
        <v>1</v>
      </c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80">
        <v>1</v>
      </c>
      <c r="BC156" s="80"/>
    </row>
    <row r="157" spans="1:55">
      <c r="A157" s="79" t="s">
        <v>462</v>
      </c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80">
        <v>1</v>
      </c>
      <c r="AT157" s="77"/>
      <c r="AU157" s="77"/>
      <c r="AV157" s="77"/>
      <c r="AW157" s="77"/>
      <c r="AX157" s="77"/>
      <c r="AY157" s="77"/>
      <c r="AZ157" s="77"/>
      <c r="BA157" s="77"/>
      <c r="BB157" s="80">
        <v>1</v>
      </c>
      <c r="BC157" s="80"/>
    </row>
    <row r="158" spans="1:55">
      <c r="A158" s="79" t="s">
        <v>421</v>
      </c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80">
        <v>1</v>
      </c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80">
        <v>1</v>
      </c>
      <c r="BC158" s="80"/>
    </row>
    <row r="159" spans="1:55">
      <c r="A159" s="79" t="s">
        <v>430</v>
      </c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80">
        <v>1</v>
      </c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80">
        <v>1</v>
      </c>
      <c r="BC159" s="80"/>
    </row>
    <row r="160" spans="1:55">
      <c r="A160" s="79" t="s">
        <v>427</v>
      </c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80">
        <v>1</v>
      </c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80">
        <v>1</v>
      </c>
      <c r="BC160" s="80"/>
    </row>
    <row r="161" spans="1:55">
      <c r="A161" s="79" t="s">
        <v>544</v>
      </c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80">
        <v>1</v>
      </c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80">
        <v>1</v>
      </c>
      <c r="BC161" s="80"/>
    </row>
    <row r="162" spans="1:55">
      <c r="A162" s="79" t="s">
        <v>650</v>
      </c>
      <c r="B162" s="77"/>
      <c r="C162" s="77"/>
      <c r="D162" s="77"/>
      <c r="E162" s="77"/>
      <c r="F162" s="77"/>
      <c r="G162" s="77"/>
      <c r="H162" s="77"/>
      <c r="I162" s="77"/>
      <c r="J162" s="80">
        <v>1</v>
      </c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80">
        <v>1</v>
      </c>
      <c r="BC162" s="80"/>
    </row>
    <row r="163" spans="1:55">
      <c r="A163" s="79" t="s">
        <v>996</v>
      </c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80">
        <v>1</v>
      </c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80">
        <v>1</v>
      </c>
      <c r="BC163" s="80"/>
    </row>
    <row r="164" spans="1:55">
      <c r="A164" s="79" t="s">
        <v>997</v>
      </c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80">
        <v>1</v>
      </c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80">
        <v>1</v>
      </c>
      <c r="BC164" s="80"/>
    </row>
    <row r="165" spans="1:55">
      <c r="A165" s="79" t="s">
        <v>433</v>
      </c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80">
        <v>1</v>
      </c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80">
        <v>1</v>
      </c>
      <c r="BC165" s="80"/>
    </row>
    <row r="166" spans="1:55">
      <c r="A166" s="79" t="s">
        <v>808</v>
      </c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80">
        <v>1</v>
      </c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80">
        <v>1</v>
      </c>
      <c r="BC166" s="80"/>
    </row>
    <row r="167" spans="1:55">
      <c r="A167" s="79" t="s">
        <v>489</v>
      </c>
      <c r="B167" s="77"/>
      <c r="C167" s="77"/>
      <c r="D167" s="77"/>
      <c r="E167" s="77"/>
      <c r="F167" s="77"/>
      <c r="G167" s="77"/>
      <c r="H167" s="77"/>
      <c r="I167" s="77"/>
      <c r="J167" s="77"/>
      <c r="K167" s="80">
        <v>1</v>
      </c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80">
        <v>1</v>
      </c>
      <c r="BC167" s="80"/>
    </row>
    <row r="168" spans="1:55">
      <c r="A168" s="79" t="s">
        <v>998</v>
      </c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80">
        <v>1</v>
      </c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80">
        <v>1</v>
      </c>
      <c r="BC168" s="80"/>
    </row>
    <row r="169" spans="1:55">
      <c r="A169" s="79" t="s">
        <v>292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80">
        <v>1</v>
      </c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80">
        <v>1</v>
      </c>
      <c r="BC169" s="80"/>
    </row>
    <row r="170" spans="1:55">
      <c r="A170" s="79" t="s">
        <v>716</v>
      </c>
      <c r="B170" s="77"/>
      <c r="C170" s="80">
        <v>1</v>
      </c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80">
        <v>1</v>
      </c>
      <c r="BC170" s="80"/>
    </row>
    <row r="171" spans="1:55">
      <c r="A171" s="79" t="s">
        <v>656</v>
      </c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80">
        <v>1</v>
      </c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80">
        <v>1</v>
      </c>
      <c r="BC171" s="80"/>
    </row>
    <row r="172" spans="1:55">
      <c r="A172" s="79" t="s">
        <v>657</v>
      </c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80">
        <v>1</v>
      </c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80">
        <v>1</v>
      </c>
      <c r="BC172" s="80"/>
    </row>
    <row r="173" spans="1:55">
      <c r="A173" s="79" t="s">
        <v>662</v>
      </c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80">
        <v>1</v>
      </c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80">
        <v>1</v>
      </c>
      <c r="BC173" s="80"/>
    </row>
    <row r="174" spans="1:55">
      <c r="A174" s="79" t="s">
        <v>663</v>
      </c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80">
        <v>1</v>
      </c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80">
        <v>1</v>
      </c>
      <c r="BC174" s="80"/>
    </row>
    <row r="175" spans="1:55">
      <c r="A175" s="79" t="s">
        <v>664</v>
      </c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80">
        <v>1</v>
      </c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80">
        <v>1</v>
      </c>
      <c r="BC175" s="80"/>
    </row>
    <row r="176" spans="1:55">
      <c r="A176" s="79" t="s">
        <v>665</v>
      </c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80">
        <v>1</v>
      </c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80">
        <v>1</v>
      </c>
      <c r="BC176" s="80"/>
    </row>
    <row r="177" spans="1:55">
      <c r="A177" s="79" t="s">
        <v>666</v>
      </c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80">
        <v>1</v>
      </c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80">
        <v>1</v>
      </c>
      <c r="BC177" s="80"/>
    </row>
    <row r="178" spans="1:55">
      <c r="A178" s="79" t="s">
        <v>688</v>
      </c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80">
        <v>1</v>
      </c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80">
        <v>1</v>
      </c>
      <c r="BC178" s="80"/>
    </row>
    <row r="179" spans="1:55">
      <c r="A179" s="79" t="s">
        <v>690</v>
      </c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80">
        <v>1</v>
      </c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80">
        <v>1</v>
      </c>
      <c r="BC179" s="80"/>
    </row>
    <row r="180" spans="1:55">
      <c r="A180" s="79" t="s">
        <v>698</v>
      </c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80">
        <v>1</v>
      </c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80">
        <v>1</v>
      </c>
      <c r="BC180" s="80"/>
    </row>
    <row r="181" spans="1:55">
      <c r="A181" s="79" t="s">
        <v>705</v>
      </c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80">
        <v>1</v>
      </c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80">
        <v>1</v>
      </c>
      <c r="BC181" s="80"/>
    </row>
    <row r="182" spans="1:55">
      <c r="A182" s="79" t="s">
        <v>708</v>
      </c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80">
        <v>1</v>
      </c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80">
        <v>1</v>
      </c>
      <c r="BC182" s="80"/>
    </row>
    <row r="183" spans="1:55">
      <c r="A183" s="79" t="s">
        <v>713</v>
      </c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80">
        <v>1</v>
      </c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80">
        <v>1</v>
      </c>
      <c r="BC183" s="80"/>
    </row>
    <row r="184" spans="1:55">
      <c r="A184" s="79" t="s">
        <v>332</v>
      </c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80">
        <v>1</v>
      </c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80">
        <v>1</v>
      </c>
      <c r="BC184" s="80"/>
    </row>
    <row r="185" spans="1:55">
      <c r="A185" s="79" t="s">
        <v>748</v>
      </c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80">
        <v>1</v>
      </c>
      <c r="BA185" s="77"/>
      <c r="BB185" s="80">
        <v>1</v>
      </c>
      <c r="BC185" s="80"/>
    </row>
    <row r="186" spans="1:55">
      <c r="A186" s="79" t="s">
        <v>749</v>
      </c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80">
        <v>1</v>
      </c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80">
        <v>1</v>
      </c>
      <c r="BC186" s="80"/>
    </row>
    <row r="187" spans="1:55">
      <c r="A187" s="79" t="s">
        <v>750</v>
      </c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80">
        <v>1</v>
      </c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80">
        <v>1</v>
      </c>
      <c r="BC187" s="80"/>
    </row>
    <row r="188" spans="1:55">
      <c r="A188" s="79" t="s">
        <v>751</v>
      </c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80">
        <v>1</v>
      </c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80">
        <v>1</v>
      </c>
      <c r="BC188" s="80"/>
    </row>
    <row r="189" spans="1:55">
      <c r="A189" s="79" t="s">
        <v>752</v>
      </c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80">
        <v>1</v>
      </c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80">
        <v>1</v>
      </c>
      <c r="BC189" s="80"/>
    </row>
    <row r="190" spans="1:55">
      <c r="A190" s="79" t="s">
        <v>753</v>
      </c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80">
        <v>1</v>
      </c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80">
        <v>1</v>
      </c>
      <c r="BC190" s="80"/>
    </row>
    <row r="191" spans="1:55">
      <c r="A191" s="79" t="s">
        <v>754</v>
      </c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80">
        <v>1</v>
      </c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80">
        <v>1</v>
      </c>
      <c r="BC191" s="80"/>
    </row>
    <row r="192" spans="1:55">
      <c r="A192" s="79" t="s">
        <v>755</v>
      </c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80">
        <v>1</v>
      </c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80">
        <v>1</v>
      </c>
      <c r="BC192" s="80"/>
    </row>
    <row r="193" spans="1:55">
      <c r="A193" s="79" t="s">
        <v>756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80">
        <v>1</v>
      </c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80">
        <v>1</v>
      </c>
      <c r="BC193" s="80"/>
    </row>
    <row r="194" spans="1:55">
      <c r="A194" s="79" t="s">
        <v>762</v>
      </c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80">
        <v>1</v>
      </c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80">
        <v>1</v>
      </c>
      <c r="BC194" s="80"/>
    </row>
    <row r="195" spans="1:55">
      <c r="A195" s="79" t="s">
        <v>763</v>
      </c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80">
        <v>1</v>
      </c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80">
        <v>1</v>
      </c>
      <c r="BC195" s="80"/>
    </row>
    <row r="196" spans="1:55">
      <c r="A196" s="79" t="s">
        <v>371</v>
      </c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80">
        <v>1</v>
      </c>
      <c r="AZ196" s="77"/>
      <c r="BA196" s="77"/>
      <c r="BB196" s="80">
        <v>1</v>
      </c>
      <c r="BC196" s="80"/>
    </row>
    <row r="197" spans="1:55">
      <c r="A197" s="79" t="s">
        <v>773</v>
      </c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80">
        <v>1</v>
      </c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80">
        <v>1</v>
      </c>
      <c r="BC197" s="80"/>
    </row>
    <row r="198" spans="1:55">
      <c r="A198" s="79" t="s">
        <v>779</v>
      </c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80">
        <v>1</v>
      </c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80">
        <v>1</v>
      </c>
      <c r="BC198" s="80"/>
    </row>
    <row r="199" spans="1:55">
      <c r="A199" s="79" t="s">
        <v>782</v>
      </c>
      <c r="B199" s="77"/>
      <c r="C199" s="77"/>
      <c r="D199" s="77"/>
      <c r="E199" s="77"/>
      <c r="F199" s="80">
        <v>1</v>
      </c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80">
        <v>1</v>
      </c>
      <c r="BC199" s="80"/>
    </row>
    <row r="200" spans="1:55">
      <c r="A200" s="79" t="s">
        <v>784</v>
      </c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80">
        <v>1</v>
      </c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80">
        <v>1</v>
      </c>
      <c r="BC200" s="80"/>
    </row>
    <row r="201" spans="1:55">
      <c r="A201" s="79" t="s">
        <v>785</v>
      </c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80">
        <v>1</v>
      </c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80">
        <v>1</v>
      </c>
      <c r="BC201" s="80"/>
    </row>
    <row r="202" spans="1:55">
      <c r="A202" s="79" t="s">
        <v>788</v>
      </c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80">
        <v>1</v>
      </c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80">
        <v>1</v>
      </c>
      <c r="BC202" s="80"/>
    </row>
    <row r="203" spans="1:55">
      <c r="A203" s="79" t="s">
        <v>792</v>
      </c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80">
        <v>1</v>
      </c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80">
        <v>1</v>
      </c>
      <c r="BC203" s="80"/>
    </row>
    <row r="204" spans="1:55">
      <c r="A204" s="79" t="s">
        <v>999</v>
      </c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80">
        <v>1</v>
      </c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80">
        <v>1</v>
      </c>
      <c r="BC204" s="80"/>
    </row>
    <row r="205" spans="1:55">
      <c r="A205" s="79" t="s">
        <v>796</v>
      </c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80">
        <v>1</v>
      </c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80">
        <v>1</v>
      </c>
      <c r="BC205" s="80"/>
    </row>
    <row r="206" spans="1:55">
      <c r="A206" s="79" t="s">
        <v>801</v>
      </c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80">
        <v>1</v>
      </c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80">
        <v>1</v>
      </c>
      <c r="BC206" s="80"/>
    </row>
    <row r="207" spans="1:55">
      <c r="A207" s="79" t="s">
        <v>803</v>
      </c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80">
        <v>1</v>
      </c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80">
        <v>1</v>
      </c>
      <c r="BC207" s="80"/>
    </row>
    <row r="208" spans="1:55">
      <c r="A208" s="79" t="s">
        <v>1000</v>
      </c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80">
        <v>1</v>
      </c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80">
        <v>1</v>
      </c>
      <c r="BC208" s="80"/>
    </row>
    <row r="209" spans="1:55">
      <c r="A209" s="79" t="s">
        <v>817</v>
      </c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80">
        <v>1</v>
      </c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80">
        <v>1</v>
      </c>
      <c r="BC209" s="80"/>
    </row>
    <row r="210" spans="1:55">
      <c r="A210" s="79" t="s">
        <v>602</v>
      </c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80">
        <v>1</v>
      </c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80">
        <v>1</v>
      </c>
      <c r="BC210" s="80"/>
    </row>
    <row r="211" spans="1:55">
      <c r="A211" s="79" t="s">
        <v>818</v>
      </c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80">
        <v>1</v>
      </c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80">
        <v>1</v>
      </c>
      <c r="BC211" s="80"/>
    </row>
    <row r="212" spans="1:55">
      <c r="A212" s="79" t="s">
        <v>821</v>
      </c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80">
        <v>1</v>
      </c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80">
        <v>1</v>
      </c>
      <c r="BC212" s="80"/>
    </row>
    <row r="213" spans="1:55">
      <c r="A213" s="79" t="s">
        <v>851</v>
      </c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80">
        <v>1</v>
      </c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80">
        <v>1</v>
      </c>
      <c r="BC213" s="80"/>
    </row>
    <row r="214" spans="1:55">
      <c r="A214" s="79" t="s">
        <v>852</v>
      </c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80">
        <v>1</v>
      </c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80">
        <v>1</v>
      </c>
      <c r="BC214" s="80"/>
    </row>
    <row r="215" spans="1:55">
      <c r="A215" s="79" t="s">
        <v>853</v>
      </c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80">
        <v>1</v>
      </c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80">
        <v>1</v>
      </c>
      <c r="BC215" s="80"/>
    </row>
    <row r="216" spans="1:55">
      <c r="A216" s="79" t="s">
        <v>855</v>
      </c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80">
        <v>1</v>
      </c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80">
        <v>1</v>
      </c>
      <c r="BC216" s="80"/>
    </row>
    <row r="217" spans="1:55">
      <c r="A217" s="79" t="s">
        <v>856</v>
      </c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80">
        <v>1</v>
      </c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80">
        <v>1</v>
      </c>
      <c r="BC217" s="80"/>
    </row>
    <row r="218" spans="1:55">
      <c r="A218" s="79" t="s">
        <v>859</v>
      </c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80">
        <v>1</v>
      </c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80">
        <v>1</v>
      </c>
      <c r="BC218" s="80"/>
    </row>
    <row r="219" spans="1:55">
      <c r="A219" s="79" t="s">
        <v>860</v>
      </c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80">
        <v>1</v>
      </c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80">
        <v>1</v>
      </c>
      <c r="BC219" s="80"/>
    </row>
    <row r="220" spans="1:55">
      <c r="A220" s="79" t="s">
        <v>861</v>
      </c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80">
        <v>1</v>
      </c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80">
        <v>1</v>
      </c>
      <c r="BC220" s="80"/>
    </row>
    <row r="221" spans="1:55">
      <c r="A221" s="79" t="s">
        <v>453</v>
      </c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80">
        <v>1</v>
      </c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80">
        <v>1</v>
      </c>
      <c r="BC221" s="80"/>
    </row>
    <row r="222" spans="1:55">
      <c r="A222" s="79" t="s">
        <v>884</v>
      </c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80">
        <v>1</v>
      </c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80">
        <v>1</v>
      </c>
      <c r="BC222" s="80"/>
    </row>
    <row r="223" spans="1:55">
      <c r="A223" s="79" t="s">
        <v>885</v>
      </c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80">
        <v>1</v>
      </c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80">
        <v>1</v>
      </c>
      <c r="BC223" s="80"/>
    </row>
    <row r="224" spans="1:55">
      <c r="A224" s="79" t="s">
        <v>886</v>
      </c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80">
        <v>1</v>
      </c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80">
        <v>1</v>
      </c>
      <c r="BC224" s="80"/>
    </row>
    <row r="225" spans="1:55">
      <c r="A225" s="79" t="s">
        <v>887</v>
      </c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80">
        <v>1</v>
      </c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80">
        <v>1</v>
      </c>
      <c r="BC225" s="80"/>
    </row>
    <row r="226" spans="1:55">
      <c r="A226" s="79" t="s">
        <v>888</v>
      </c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80">
        <v>1</v>
      </c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80">
        <v>1</v>
      </c>
      <c r="BC226" s="80"/>
    </row>
    <row r="227" spans="1:55">
      <c r="A227" s="79" t="s">
        <v>889</v>
      </c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80">
        <v>1</v>
      </c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80">
        <v>1</v>
      </c>
      <c r="BC227" s="80"/>
    </row>
    <row r="228" spans="1:55">
      <c r="A228" s="79" t="s">
        <v>890</v>
      </c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80">
        <v>1</v>
      </c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80">
        <v>1</v>
      </c>
      <c r="BC228" s="80"/>
    </row>
    <row r="229" spans="1:55">
      <c r="A229" s="79" t="s">
        <v>892</v>
      </c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80">
        <v>1</v>
      </c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80">
        <v>1</v>
      </c>
      <c r="BC229" s="80"/>
    </row>
    <row r="230" spans="1:55">
      <c r="A230" s="79" t="s">
        <v>893</v>
      </c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80">
        <v>1</v>
      </c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80">
        <v>1</v>
      </c>
      <c r="BC230" s="80"/>
    </row>
    <row r="231" spans="1:55">
      <c r="A231" s="79" t="s">
        <v>894</v>
      </c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80">
        <v>1</v>
      </c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80">
        <v>1</v>
      </c>
      <c r="BC231" s="80"/>
    </row>
    <row r="232" spans="1:55">
      <c r="A232" s="79" t="s">
        <v>897</v>
      </c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80">
        <v>1</v>
      </c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80">
        <v>1</v>
      </c>
      <c r="BC232" s="80"/>
    </row>
    <row r="233" spans="1:55">
      <c r="A233" s="79" t="s">
        <v>908</v>
      </c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80">
        <v>1</v>
      </c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80">
        <v>1</v>
      </c>
      <c r="BC233" s="80"/>
    </row>
    <row r="234" spans="1:55">
      <c r="A234" s="79" t="s">
        <v>909</v>
      </c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80">
        <v>1</v>
      </c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80">
        <v>1</v>
      </c>
      <c r="BC234" s="80"/>
    </row>
    <row r="235" spans="1:55">
      <c r="A235" s="79" t="s">
        <v>910</v>
      </c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80">
        <v>1</v>
      </c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80">
        <v>1</v>
      </c>
      <c r="BC235" s="80"/>
    </row>
    <row r="236" spans="1:55">
      <c r="A236" s="79" t="s">
        <v>911</v>
      </c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80">
        <v>1</v>
      </c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80">
        <v>1</v>
      </c>
      <c r="BC236" s="80"/>
    </row>
    <row r="237" spans="1:55">
      <c r="A237" s="79" t="s">
        <v>914</v>
      </c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80">
        <v>1</v>
      </c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80">
        <v>1</v>
      </c>
      <c r="BC237" s="80"/>
    </row>
    <row r="238" spans="1:55">
      <c r="A238" s="79" t="s">
        <v>916</v>
      </c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80">
        <v>1</v>
      </c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80">
        <v>1</v>
      </c>
      <c r="BC238" s="80"/>
    </row>
    <row r="239" spans="1:55">
      <c r="A239" s="79" t="s">
        <v>918</v>
      </c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80">
        <v>1</v>
      </c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80">
        <v>1</v>
      </c>
      <c r="BC239" s="80"/>
    </row>
    <row r="240" spans="1:55">
      <c r="A240" s="79" t="s">
        <v>924</v>
      </c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80">
        <v>1</v>
      </c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80">
        <v>1</v>
      </c>
      <c r="BC240" s="80"/>
    </row>
    <row r="241" spans="1:55">
      <c r="A241" s="79" t="s">
        <v>925</v>
      </c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80">
        <v>1</v>
      </c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80">
        <v>1</v>
      </c>
      <c r="BC241" s="80"/>
    </row>
    <row r="242" spans="1:55">
      <c r="A242" s="79" t="s">
        <v>927</v>
      </c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80">
        <v>1</v>
      </c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80">
        <v>1</v>
      </c>
      <c r="BC242" s="80"/>
    </row>
    <row r="243" spans="1:55">
      <c r="A243" s="79" t="s">
        <v>928</v>
      </c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80">
        <v>1</v>
      </c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80">
        <v>1</v>
      </c>
      <c r="BC243" s="80"/>
    </row>
    <row r="244" spans="1:55">
      <c r="A244" s="79" t="s">
        <v>929</v>
      </c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80">
        <v>1</v>
      </c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80">
        <v>1</v>
      </c>
      <c r="BC244" s="80"/>
    </row>
    <row r="245" spans="1:55">
      <c r="A245" s="79" t="s">
        <v>930</v>
      </c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80">
        <v>1</v>
      </c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80">
        <v>1</v>
      </c>
      <c r="BC245" s="80"/>
    </row>
    <row r="246" spans="1:55">
      <c r="A246" s="79" t="s">
        <v>931</v>
      </c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80">
        <v>1</v>
      </c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80">
        <v>1</v>
      </c>
      <c r="BC246" s="80"/>
    </row>
    <row r="247" spans="1:55">
      <c r="A247" s="79" t="s">
        <v>932</v>
      </c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80">
        <v>1</v>
      </c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80">
        <v>1</v>
      </c>
      <c r="BC247" s="80"/>
    </row>
    <row r="248" spans="1:55">
      <c r="A248" s="79" t="s">
        <v>933</v>
      </c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80">
        <v>1</v>
      </c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80">
        <v>1</v>
      </c>
      <c r="BC248" s="80"/>
    </row>
    <row r="249" spans="1:55">
      <c r="A249" s="79" t="s">
        <v>941</v>
      </c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80">
        <v>1</v>
      </c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80">
        <v>1</v>
      </c>
      <c r="BC249" s="80"/>
    </row>
    <row r="250" spans="1:55">
      <c r="A250" s="79" t="s">
        <v>942</v>
      </c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80">
        <v>1</v>
      </c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80">
        <v>1</v>
      </c>
      <c r="BC250" s="80"/>
    </row>
    <row r="251" spans="1:55">
      <c r="A251" s="79" t="s">
        <v>943</v>
      </c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80">
        <v>1</v>
      </c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80">
        <v>1</v>
      </c>
      <c r="BC251" s="80"/>
    </row>
    <row r="252" spans="1:55">
      <c r="A252" s="79" t="s">
        <v>947</v>
      </c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80">
        <v>1</v>
      </c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80">
        <v>1</v>
      </c>
      <c r="BC252" s="80"/>
    </row>
    <row r="253" spans="1:55">
      <c r="A253" s="79" t="s">
        <v>948</v>
      </c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80">
        <v>1</v>
      </c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80">
        <v>1</v>
      </c>
      <c r="BC253" s="80"/>
    </row>
    <row r="254" spans="1:55">
      <c r="A254" s="79" t="s">
        <v>952</v>
      </c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80">
        <v>1</v>
      </c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80">
        <v>1</v>
      </c>
      <c r="BC254" s="80"/>
    </row>
    <row r="255" spans="1:55">
      <c r="A255" s="79" t="s">
        <v>953</v>
      </c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80">
        <v>1</v>
      </c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80">
        <v>1</v>
      </c>
      <c r="BC255" s="80"/>
    </row>
    <row r="256" spans="1:55">
      <c r="A256" s="79" t="s">
        <v>954</v>
      </c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80">
        <v>1</v>
      </c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80">
        <v>1</v>
      </c>
      <c r="BC256" s="80"/>
    </row>
    <row r="257" spans="1:55">
      <c r="A257" s="79" t="s">
        <v>955</v>
      </c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80">
        <v>1</v>
      </c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80">
        <v>1</v>
      </c>
      <c r="BC257" s="80"/>
    </row>
    <row r="258" spans="1:55">
      <c r="A258" s="79" t="s">
        <v>956</v>
      </c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80">
        <v>1</v>
      </c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80">
        <v>1</v>
      </c>
      <c r="BC258" s="80"/>
    </row>
    <row r="259" spans="1:55">
      <c r="A259" s="79" t="s">
        <v>957</v>
      </c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80">
        <v>1</v>
      </c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80">
        <v>1</v>
      </c>
      <c r="BC259" s="80"/>
    </row>
    <row r="260" spans="1:55">
      <c r="A260" s="79" t="s">
        <v>958</v>
      </c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80">
        <v>1</v>
      </c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80">
        <v>1</v>
      </c>
      <c r="BC260" s="80"/>
    </row>
    <row r="261" spans="1:55">
      <c r="A261" s="79" t="s">
        <v>963</v>
      </c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80">
        <v>1</v>
      </c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80">
        <v>1</v>
      </c>
      <c r="BC261" s="80"/>
    </row>
    <row r="262" spans="1:55">
      <c r="A262" s="79" t="s">
        <v>971</v>
      </c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80">
        <v>1</v>
      </c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80">
        <v>1</v>
      </c>
      <c r="BC262" s="80"/>
    </row>
    <row r="263" spans="1:55">
      <c r="A263" s="79" t="s">
        <v>972</v>
      </c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80">
        <v>1</v>
      </c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80">
        <v>1</v>
      </c>
      <c r="BC263" s="80"/>
    </row>
    <row r="264" spans="1:55">
      <c r="A264" s="79" t="s">
        <v>974</v>
      </c>
      <c r="B264" s="77"/>
      <c r="C264" s="77"/>
      <c r="D264" s="77"/>
      <c r="E264" s="77"/>
      <c r="F264" s="80">
        <v>1</v>
      </c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80">
        <v>1</v>
      </c>
      <c r="BC264" s="80"/>
    </row>
    <row r="265" spans="1:55">
      <c r="A265" s="79" t="s">
        <v>982</v>
      </c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80">
        <v>1</v>
      </c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80">
        <v>1</v>
      </c>
      <c r="BC265" s="80"/>
    </row>
    <row r="266" spans="1:55">
      <c r="A266" s="77" t="s">
        <v>862</v>
      </c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80">
        <v>1</v>
      </c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80">
        <v>1</v>
      </c>
      <c r="BC266" s="80"/>
    </row>
    <row r="267" spans="1:55">
      <c r="A267" s="77" t="s">
        <v>706</v>
      </c>
      <c r="B267" s="77"/>
      <c r="C267" s="77"/>
      <c r="D267" s="77"/>
      <c r="E267" s="77"/>
      <c r="F267" s="80">
        <v>1</v>
      </c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80">
        <v>1</v>
      </c>
      <c r="BC267" s="80"/>
    </row>
    <row r="268" spans="1:55">
      <c r="A268" s="79" t="s">
        <v>1001</v>
      </c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80">
        <v>1</v>
      </c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80">
        <v>1</v>
      </c>
      <c r="BC268" s="80"/>
    </row>
    <row r="269" spans="1:55">
      <c r="A269" s="79" t="s">
        <v>1002</v>
      </c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80">
        <v>1</v>
      </c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80">
        <v>1</v>
      </c>
      <c r="BC269" s="80"/>
    </row>
    <row r="270" spans="1:55">
      <c r="A270" s="79" t="s">
        <v>1003</v>
      </c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80">
        <v>1</v>
      </c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80">
        <v>1</v>
      </c>
      <c r="BC270" s="80"/>
    </row>
    <row r="271" spans="1:55">
      <c r="A271" s="79" t="s">
        <v>1004</v>
      </c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80">
        <v>1</v>
      </c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80">
        <v>1</v>
      </c>
      <c r="BC271" s="80"/>
    </row>
    <row r="272" spans="1:55">
      <c r="A272" s="79" t="s">
        <v>671</v>
      </c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80">
        <v>1</v>
      </c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80">
        <v>1</v>
      </c>
      <c r="BC272" s="80"/>
    </row>
    <row r="273" spans="1:55">
      <c r="A273" s="79" t="s">
        <v>703</v>
      </c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80">
        <v>1</v>
      </c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80">
        <v>1</v>
      </c>
      <c r="BC273" s="80"/>
    </row>
    <row r="274" spans="1:55">
      <c r="A274" s="79" t="s">
        <v>833</v>
      </c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80">
        <v>1</v>
      </c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80">
        <v>1</v>
      </c>
      <c r="BC274" s="80"/>
    </row>
    <row r="275" spans="1:55">
      <c r="A275" s="79" t="s">
        <v>804</v>
      </c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80">
        <v>1</v>
      </c>
      <c r="AX275" s="77"/>
      <c r="AY275" s="77"/>
      <c r="AZ275" s="77"/>
      <c r="BA275" s="77"/>
      <c r="BB275" s="80">
        <v>1</v>
      </c>
      <c r="BC275" s="80"/>
    </row>
    <row r="276" spans="1:55">
      <c r="A276" s="79" t="s">
        <v>822</v>
      </c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80">
        <v>1</v>
      </c>
      <c r="AX276" s="77"/>
      <c r="AY276" s="77"/>
      <c r="AZ276" s="77"/>
      <c r="BA276" s="77"/>
      <c r="BB276" s="80">
        <v>1</v>
      </c>
      <c r="BC276" s="80"/>
    </row>
    <row r="277" spans="1:55">
      <c r="A277" s="79" t="s">
        <v>659</v>
      </c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80">
        <v>1</v>
      </c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80">
        <v>1</v>
      </c>
      <c r="BC277" s="80"/>
    </row>
    <row r="278" spans="1:55">
      <c r="A278" s="79" t="s">
        <v>672</v>
      </c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80">
        <v>1</v>
      </c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80">
        <v>1</v>
      </c>
      <c r="BC278" s="80"/>
    </row>
    <row r="279" spans="1:55">
      <c r="A279" s="79" t="s">
        <v>684</v>
      </c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80">
        <v>1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80">
        <v>1</v>
      </c>
      <c r="BC279" s="80"/>
    </row>
    <row r="280" spans="1:55">
      <c r="A280" s="79" t="s">
        <v>700</v>
      </c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80">
        <v>1</v>
      </c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80">
        <v>1</v>
      </c>
      <c r="BC280" s="80"/>
    </row>
    <row r="281" spans="1:55">
      <c r="A281" s="79" t="s">
        <v>734</v>
      </c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80">
        <v>1</v>
      </c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80">
        <v>1</v>
      </c>
      <c r="BC281" s="80"/>
    </row>
    <row r="282" spans="1:55">
      <c r="A282" s="79" t="s">
        <v>831</v>
      </c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80">
        <v>1</v>
      </c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80">
        <v>1</v>
      </c>
      <c r="BC282" s="80"/>
    </row>
    <row r="283" spans="1:55">
      <c r="A283" s="79" t="s">
        <v>863</v>
      </c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80">
        <v>1</v>
      </c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80">
        <v>1</v>
      </c>
      <c r="BC283" s="80"/>
    </row>
    <row r="284" spans="1:55">
      <c r="A284" s="79" t="s">
        <v>907</v>
      </c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80">
        <v>1</v>
      </c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80">
        <v>1</v>
      </c>
      <c r="BC284" s="80"/>
    </row>
    <row r="285" spans="1:55">
      <c r="A285" s="79" t="s">
        <v>976</v>
      </c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80">
        <v>1</v>
      </c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80">
        <v>1</v>
      </c>
      <c r="BC285" s="80"/>
    </row>
    <row r="286" spans="1:55">
      <c r="A286" s="79" t="s">
        <v>926</v>
      </c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80">
        <v>1</v>
      </c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80">
        <v>1</v>
      </c>
      <c r="BC286" s="80"/>
    </row>
    <row r="287" spans="1:55">
      <c r="A287" s="79" t="s">
        <v>712</v>
      </c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80">
        <v>1</v>
      </c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80">
        <v>1</v>
      </c>
      <c r="BC287" s="80"/>
    </row>
    <row r="288" spans="1:55">
      <c r="A288" s="79" t="s">
        <v>723</v>
      </c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80">
        <v>1</v>
      </c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80">
        <v>1</v>
      </c>
      <c r="BC288" s="80"/>
    </row>
    <row r="289" spans="1:55">
      <c r="A289" s="79" t="s">
        <v>858</v>
      </c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80">
        <v>1</v>
      </c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80">
        <v>1</v>
      </c>
      <c r="BC289" s="80"/>
    </row>
    <row r="290" spans="1:55">
      <c r="A290" s="79" t="s">
        <v>759</v>
      </c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80">
        <v>1</v>
      </c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80">
        <v>1</v>
      </c>
      <c r="BC290" s="80"/>
    </row>
    <row r="291" spans="1:55">
      <c r="A291" s="79" t="s">
        <v>497</v>
      </c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80">
        <v>1</v>
      </c>
      <c r="AT291" s="77"/>
      <c r="AU291" s="77"/>
      <c r="AV291" s="77"/>
      <c r="AW291" s="77"/>
      <c r="AX291" s="77"/>
      <c r="AY291" s="77"/>
      <c r="AZ291" s="77"/>
      <c r="BA291" s="77"/>
      <c r="BB291" s="80">
        <v>1</v>
      </c>
      <c r="BC291" s="80"/>
    </row>
    <row r="292" spans="1:55">
      <c r="A292" s="79" t="s">
        <v>446</v>
      </c>
      <c r="B292" s="77"/>
      <c r="C292" s="77"/>
      <c r="D292" s="77"/>
      <c r="E292" s="77"/>
      <c r="F292" s="77"/>
      <c r="G292" s="77"/>
      <c r="H292" s="80">
        <v>1</v>
      </c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80">
        <v>1</v>
      </c>
      <c r="BC292" s="80"/>
    </row>
    <row r="293" spans="1:55">
      <c r="A293" s="79" t="s">
        <v>1005</v>
      </c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80">
        <v>1</v>
      </c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80">
        <v>1</v>
      </c>
      <c r="BC293" s="80"/>
    </row>
    <row r="294" spans="1:55">
      <c r="A294" s="79" t="s">
        <v>1006</v>
      </c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80">
        <v>1</v>
      </c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80">
        <v>1</v>
      </c>
      <c r="BC294" s="80"/>
    </row>
    <row r="295" spans="1:55">
      <c r="A295" s="79" t="s">
        <v>1007</v>
      </c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80">
        <v>1</v>
      </c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80">
        <v>1</v>
      </c>
      <c r="BC295" s="80"/>
    </row>
    <row r="296" spans="1:55">
      <c r="A296" s="79" t="s">
        <v>409</v>
      </c>
      <c r="B296" s="77"/>
      <c r="C296" s="77"/>
      <c r="D296" s="77"/>
      <c r="E296" s="77"/>
      <c r="F296" s="77"/>
      <c r="G296" s="77"/>
      <c r="H296" s="77"/>
      <c r="I296" s="77"/>
      <c r="J296" s="77"/>
      <c r="K296" s="80">
        <v>1</v>
      </c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80">
        <v>1</v>
      </c>
      <c r="BC296" s="80"/>
    </row>
    <row r="297" spans="1:55">
      <c r="A297" s="79" t="s">
        <v>483</v>
      </c>
      <c r="B297" s="77"/>
      <c r="C297" s="77"/>
      <c r="D297" s="77"/>
      <c r="E297" s="77"/>
      <c r="F297" s="77"/>
      <c r="G297" s="77"/>
      <c r="H297" s="77"/>
      <c r="I297" s="77"/>
      <c r="J297" s="77"/>
      <c r="K297" s="80">
        <v>1</v>
      </c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80">
        <v>1</v>
      </c>
      <c r="BC297" s="80"/>
    </row>
    <row r="298" spans="1:55">
      <c r="A298" s="79" t="s">
        <v>891</v>
      </c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80">
        <v>1</v>
      </c>
      <c r="AX298" s="77"/>
      <c r="AY298" s="77"/>
      <c r="AZ298" s="77"/>
      <c r="BA298" s="77"/>
      <c r="BB298" s="80">
        <v>1</v>
      </c>
      <c r="BC298" s="80"/>
    </row>
    <row r="299" spans="1:55">
      <c r="A299" s="79" t="s">
        <v>900</v>
      </c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80">
        <v>1</v>
      </c>
      <c r="AX299" s="77"/>
      <c r="AY299" s="77"/>
      <c r="AZ299" s="77"/>
      <c r="BA299" s="77"/>
      <c r="BB299" s="80">
        <v>1</v>
      </c>
      <c r="BC299" s="80"/>
    </row>
    <row r="300" spans="1:55">
      <c r="A300" s="79" t="s">
        <v>667</v>
      </c>
      <c r="B300" s="77"/>
      <c r="C300" s="77"/>
      <c r="D300" s="77"/>
      <c r="E300" s="77"/>
      <c r="F300" s="77"/>
      <c r="G300" s="77"/>
      <c r="H300" s="77"/>
      <c r="I300" s="77"/>
      <c r="J300" s="80">
        <v>1</v>
      </c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80">
        <v>1</v>
      </c>
      <c r="BC300" s="80"/>
    </row>
    <row r="301" spans="1:55">
      <c r="A301" s="79" t="s">
        <v>840</v>
      </c>
      <c r="B301" s="77"/>
      <c r="C301" s="77"/>
      <c r="D301" s="77"/>
      <c r="E301" s="77"/>
      <c r="F301" s="77"/>
      <c r="G301" s="77"/>
      <c r="H301" s="77"/>
      <c r="I301" s="77"/>
      <c r="J301" s="80">
        <v>1</v>
      </c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80">
        <v>1</v>
      </c>
      <c r="BC301" s="80"/>
    </row>
    <row r="302" spans="1:55">
      <c r="A302" s="79" t="s">
        <v>913</v>
      </c>
      <c r="B302" s="77"/>
      <c r="C302" s="77"/>
      <c r="D302" s="77"/>
      <c r="E302" s="77"/>
      <c r="F302" s="77"/>
      <c r="G302" s="77"/>
      <c r="H302" s="77"/>
      <c r="I302" s="77"/>
      <c r="J302" s="80">
        <v>1</v>
      </c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80">
        <v>1</v>
      </c>
      <c r="BC302" s="80"/>
    </row>
    <row r="303" spans="1:55">
      <c r="A303" s="79" t="s">
        <v>919</v>
      </c>
      <c r="B303" s="77"/>
      <c r="C303" s="77"/>
      <c r="D303" s="77"/>
      <c r="E303" s="77"/>
      <c r="F303" s="77"/>
      <c r="G303" s="77"/>
      <c r="H303" s="77"/>
      <c r="I303" s="77"/>
      <c r="J303" s="80">
        <v>1</v>
      </c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80">
        <v>1</v>
      </c>
      <c r="BC303" s="80"/>
    </row>
    <row r="304" spans="1:55">
      <c r="A304" s="79" t="s">
        <v>936</v>
      </c>
      <c r="B304" s="77"/>
      <c r="C304" s="77"/>
      <c r="D304" s="77"/>
      <c r="E304" s="77"/>
      <c r="F304" s="77"/>
      <c r="G304" s="77"/>
      <c r="H304" s="77"/>
      <c r="I304" s="77"/>
      <c r="J304" s="80">
        <v>1</v>
      </c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80">
        <v>1</v>
      </c>
      <c r="BC304" s="80"/>
    </row>
    <row r="305" spans="1:55">
      <c r="A305" s="79" t="s">
        <v>846</v>
      </c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80">
        <v>1</v>
      </c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80">
        <v>1</v>
      </c>
      <c r="BC305" s="80"/>
    </row>
    <row r="306" spans="1:55">
      <c r="A306" s="79" t="s">
        <v>1008</v>
      </c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80">
        <v>1</v>
      </c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80">
        <v>1</v>
      </c>
      <c r="BC306" s="80"/>
    </row>
    <row r="307" spans="1:55">
      <c r="A307" s="79" t="s">
        <v>516</v>
      </c>
      <c r="B307" s="77"/>
      <c r="C307" s="77"/>
      <c r="D307" s="77"/>
      <c r="E307" s="77"/>
      <c r="F307" s="77"/>
      <c r="G307" s="77"/>
      <c r="H307" s="77"/>
      <c r="I307" s="77"/>
      <c r="J307" s="77"/>
      <c r="K307" s="80">
        <v>1</v>
      </c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80">
        <v>1</v>
      </c>
      <c r="BC307" s="80"/>
    </row>
    <row r="308" spans="1:55">
      <c r="A308" s="79" t="s">
        <v>1009</v>
      </c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80">
        <v>1</v>
      </c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80">
        <v>1</v>
      </c>
      <c r="BC308" s="80"/>
    </row>
    <row r="309" spans="1:55">
      <c r="A309" s="79" t="s">
        <v>349</v>
      </c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80">
        <v>1</v>
      </c>
      <c r="AZ309" s="77"/>
      <c r="BA309" s="77"/>
      <c r="BB309" s="80">
        <v>1</v>
      </c>
      <c r="BC309" s="80"/>
    </row>
    <row r="310" spans="1:55">
      <c r="A310" s="79" t="s">
        <v>350</v>
      </c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80">
        <v>1</v>
      </c>
      <c r="AZ310" s="77"/>
      <c r="BA310" s="77"/>
      <c r="BB310" s="80">
        <v>1</v>
      </c>
      <c r="BC310" s="80"/>
    </row>
    <row r="311" spans="1:55">
      <c r="A311" s="79" t="s">
        <v>351</v>
      </c>
      <c r="B311" s="77"/>
      <c r="C311" s="77"/>
      <c r="D311" s="77"/>
      <c r="E311" s="77"/>
      <c r="F311" s="77"/>
      <c r="G311" s="77"/>
      <c r="H311" s="77"/>
      <c r="I311" s="77"/>
      <c r="J311" s="77"/>
      <c r="K311" s="80">
        <v>1</v>
      </c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80">
        <v>1</v>
      </c>
      <c r="BC311" s="80"/>
    </row>
    <row r="312" spans="1:55">
      <c r="A312" s="79" t="s">
        <v>352</v>
      </c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80">
        <v>1</v>
      </c>
      <c r="AZ312" s="77"/>
      <c r="BA312" s="77"/>
      <c r="BB312" s="80">
        <v>1</v>
      </c>
      <c r="BC312" s="80"/>
    </row>
    <row r="313" spans="1:55">
      <c r="A313" s="79" t="s">
        <v>1010</v>
      </c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80">
        <v>1</v>
      </c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80">
        <v>1</v>
      </c>
      <c r="BC313" s="80"/>
    </row>
    <row r="314" spans="1:55">
      <c r="A314" s="79" t="s">
        <v>353</v>
      </c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80">
        <v>1</v>
      </c>
      <c r="AZ314" s="77"/>
      <c r="BA314" s="77"/>
      <c r="BB314" s="80">
        <v>1</v>
      </c>
      <c r="BC314" s="80"/>
    </row>
    <row r="315" spans="1:55">
      <c r="A315" s="79" t="s">
        <v>764</v>
      </c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80">
        <v>1</v>
      </c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80">
        <v>1</v>
      </c>
      <c r="BC315" s="80"/>
    </row>
    <row r="316" spans="1:55">
      <c r="A316" s="79" t="s">
        <v>566</v>
      </c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80">
        <v>1</v>
      </c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80">
        <v>1</v>
      </c>
      <c r="BC316" s="80"/>
    </row>
    <row r="317" spans="1:55">
      <c r="A317" s="79" t="s">
        <v>685</v>
      </c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80">
        <v>1</v>
      </c>
      <c r="AW317" s="77"/>
      <c r="AX317" s="77"/>
      <c r="AY317" s="77"/>
      <c r="AZ317" s="77"/>
      <c r="BA317" s="77"/>
      <c r="BB317" s="80">
        <v>1</v>
      </c>
      <c r="BC317" s="80"/>
    </row>
    <row r="318" spans="1:55">
      <c r="A318" s="79" t="s">
        <v>802</v>
      </c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80">
        <v>1</v>
      </c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80">
        <v>1</v>
      </c>
      <c r="BC318" s="80"/>
    </row>
    <row r="319" spans="1:55">
      <c r="A319" s="79" t="s">
        <v>747</v>
      </c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80">
        <v>1</v>
      </c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80">
        <v>1</v>
      </c>
      <c r="BC319" s="80"/>
    </row>
    <row r="320" spans="1:55">
      <c r="A320" s="79" t="s">
        <v>843</v>
      </c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80">
        <v>1</v>
      </c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80">
        <v>1</v>
      </c>
      <c r="BC320" s="80"/>
    </row>
    <row r="321" spans="1:55">
      <c r="A321" s="79" t="s">
        <v>923</v>
      </c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80">
        <v>1</v>
      </c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80">
        <v>1</v>
      </c>
      <c r="BC321" s="80"/>
    </row>
    <row r="322" spans="1:55">
      <c r="A322" s="79" t="s">
        <v>687</v>
      </c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80">
        <v>1</v>
      </c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80">
        <v>1</v>
      </c>
      <c r="BC322" s="80"/>
    </row>
    <row r="323" spans="1:55">
      <c r="A323" s="79" t="s">
        <v>844</v>
      </c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80">
        <v>1</v>
      </c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80">
        <v>1</v>
      </c>
      <c r="BC323" s="80"/>
    </row>
    <row r="324" spans="1:55">
      <c r="A324" s="79" t="s">
        <v>318</v>
      </c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80">
        <v>1</v>
      </c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80">
        <v>1</v>
      </c>
      <c r="BC324" s="80"/>
    </row>
    <row r="325" spans="1:55">
      <c r="A325" s="79" t="s">
        <v>475</v>
      </c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80">
        <v>1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80">
        <v>1</v>
      </c>
      <c r="BC325" s="80"/>
    </row>
    <row r="326" spans="1:55">
      <c r="A326" s="79" t="s">
        <v>526</v>
      </c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80">
        <v>1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80">
        <v>1</v>
      </c>
      <c r="BC326" s="80"/>
    </row>
    <row r="327" spans="1:55">
      <c r="A327" s="79" t="s">
        <v>701</v>
      </c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80">
        <v>1</v>
      </c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80">
        <v>1</v>
      </c>
      <c r="BC327" s="80"/>
    </row>
    <row r="328" spans="1:55">
      <c r="A328" s="79" t="s">
        <v>513</v>
      </c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80">
        <v>1</v>
      </c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80">
        <v>1</v>
      </c>
      <c r="BC328" s="80"/>
    </row>
    <row r="329" spans="1:55">
      <c r="A329" s="79" t="s">
        <v>480</v>
      </c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80">
        <v>1</v>
      </c>
      <c r="AZ329" s="77"/>
      <c r="BA329" s="77"/>
      <c r="BB329" s="80">
        <v>1</v>
      </c>
      <c r="BC329" s="80"/>
    </row>
    <row r="330" spans="1:55">
      <c r="A330" s="79" t="s">
        <v>451</v>
      </c>
      <c r="B330" s="77"/>
      <c r="C330" s="77"/>
      <c r="D330" s="77"/>
      <c r="E330" s="77"/>
      <c r="F330" s="77"/>
      <c r="G330" s="77"/>
      <c r="H330" s="77"/>
      <c r="I330" s="77"/>
      <c r="J330" s="77"/>
      <c r="K330" s="80">
        <v>1</v>
      </c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80">
        <v>1</v>
      </c>
      <c r="BC330" s="80"/>
    </row>
    <row r="331" spans="1:55">
      <c r="A331" s="79" t="s">
        <v>478</v>
      </c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80">
        <v>1</v>
      </c>
      <c r="AT331" s="77"/>
      <c r="AU331" s="77"/>
      <c r="AV331" s="77"/>
      <c r="AW331" s="77"/>
      <c r="AX331" s="77"/>
      <c r="AY331" s="77"/>
      <c r="AZ331" s="77"/>
      <c r="BA331" s="77"/>
      <c r="BB331" s="80">
        <v>1</v>
      </c>
      <c r="BC331" s="80"/>
    </row>
    <row r="332" spans="1:55">
      <c r="A332" s="79" t="s">
        <v>505</v>
      </c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80">
        <v>1</v>
      </c>
      <c r="AT332" s="77"/>
      <c r="AU332" s="77"/>
      <c r="AV332" s="77"/>
      <c r="AW332" s="77"/>
      <c r="AX332" s="77"/>
      <c r="AY332" s="77"/>
      <c r="AZ332" s="77"/>
      <c r="BA332" s="77"/>
      <c r="BB332" s="80">
        <v>1</v>
      </c>
      <c r="BC332" s="80"/>
    </row>
    <row r="333" spans="1:55">
      <c r="A333" s="79" t="s">
        <v>758</v>
      </c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80">
        <v>1</v>
      </c>
      <c r="AV333" s="77"/>
      <c r="AW333" s="77"/>
      <c r="AX333" s="77"/>
      <c r="AY333" s="77"/>
      <c r="AZ333" s="77"/>
      <c r="BA333" s="77"/>
      <c r="BB333" s="80">
        <v>1</v>
      </c>
      <c r="BC333" s="80"/>
    </row>
    <row r="334" spans="1:55">
      <c r="A334" s="79" t="s">
        <v>717</v>
      </c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80">
        <v>1</v>
      </c>
      <c r="AV334" s="77"/>
      <c r="AW334" s="77"/>
      <c r="AX334" s="77"/>
      <c r="AY334" s="77"/>
      <c r="AZ334" s="77"/>
      <c r="BA334" s="77"/>
      <c r="BB334" s="80">
        <v>1</v>
      </c>
      <c r="BC334" s="80"/>
    </row>
    <row r="335" spans="1:55">
      <c r="A335" s="79" t="s">
        <v>344</v>
      </c>
      <c r="B335" s="77"/>
      <c r="C335" s="77"/>
      <c r="D335" s="77"/>
      <c r="E335" s="77"/>
      <c r="F335" s="77"/>
      <c r="G335" s="77"/>
      <c r="H335" s="77"/>
      <c r="I335" s="77"/>
      <c r="J335" s="77"/>
      <c r="K335" s="80">
        <v>1</v>
      </c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80">
        <v>1</v>
      </c>
      <c r="BC335" s="80"/>
    </row>
    <row r="336" spans="1:55">
      <c r="A336" s="79" t="s">
        <v>361</v>
      </c>
      <c r="B336" s="77"/>
      <c r="C336" s="77"/>
      <c r="D336" s="77"/>
      <c r="E336" s="77"/>
      <c r="F336" s="77"/>
      <c r="G336" s="77"/>
      <c r="H336" s="77"/>
      <c r="I336" s="77"/>
      <c r="J336" s="77"/>
      <c r="K336" s="80">
        <v>1</v>
      </c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80">
        <v>1</v>
      </c>
      <c r="BC336" s="80"/>
    </row>
    <row r="337" spans="1:55">
      <c r="A337" s="79" t="s">
        <v>405</v>
      </c>
      <c r="B337" s="77"/>
      <c r="C337" s="77"/>
      <c r="D337" s="77"/>
      <c r="E337" s="77"/>
      <c r="F337" s="77"/>
      <c r="G337" s="77"/>
      <c r="H337" s="77"/>
      <c r="I337" s="77"/>
      <c r="J337" s="77"/>
      <c r="K337" s="80">
        <v>1</v>
      </c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80">
        <v>1</v>
      </c>
      <c r="BC337" s="80"/>
    </row>
    <row r="338" spans="1:55">
      <c r="A338" s="79" t="s">
        <v>407</v>
      </c>
      <c r="B338" s="77"/>
      <c r="C338" s="77"/>
      <c r="D338" s="77"/>
      <c r="E338" s="77"/>
      <c r="F338" s="77"/>
      <c r="G338" s="77"/>
      <c r="H338" s="77"/>
      <c r="I338" s="77"/>
      <c r="J338" s="77"/>
      <c r="K338" s="80">
        <v>1</v>
      </c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80">
        <v>1</v>
      </c>
      <c r="BC338" s="80"/>
    </row>
    <row r="339" spans="1:55">
      <c r="A339" s="79" t="s">
        <v>538</v>
      </c>
      <c r="B339" s="77"/>
      <c r="C339" s="77"/>
      <c r="D339" s="77"/>
      <c r="E339" s="77"/>
      <c r="F339" s="77"/>
      <c r="G339" s="77"/>
      <c r="H339" s="77"/>
      <c r="I339" s="77"/>
      <c r="J339" s="77"/>
      <c r="K339" s="80">
        <v>1</v>
      </c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80">
        <v>1</v>
      </c>
      <c r="BC339" s="80"/>
    </row>
    <row r="340" spans="1:55">
      <c r="A340" s="79" t="s">
        <v>270</v>
      </c>
      <c r="B340" s="77"/>
      <c r="C340" s="77"/>
      <c r="D340" s="77"/>
      <c r="E340" s="77"/>
      <c r="F340" s="77"/>
      <c r="G340" s="77"/>
      <c r="H340" s="77"/>
      <c r="I340" s="77"/>
      <c r="J340" s="77"/>
      <c r="K340" s="80">
        <v>1</v>
      </c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80">
        <v>1</v>
      </c>
      <c r="BC340" s="80"/>
    </row>
    <row r="341" spans="1:55">
      <c r="A341" s="79" t="s">
        <v>271</v>
      </c>
      <c r="B341" s="77"/>
      <c r="C341" s="77"/>
      <c r="D341" s="77"/>
      <c r="E341" s="77"/>
      <c r="F341" s="77"/>
      <c r="G341" s="77"/>
      <c r="H341" s="77"/>
      <c r="I341" s="77"/>
      <c r="J341" s="77"/>
      <c r="K341" s="80">
        <v>1</v>
      </c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80">
        <v>1</v>
      </c>
      <c r="BC341" s="80"/>
    </row>
    <row r="342" spans="1:55">
      <c r="A342" s="79" t="s">
        <v>272</v>
      </c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80">
        <v>1</v>
      </c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80">
        <v>1</v>
      </c>
      <c r="BC342" s="80"/>
    </row>
    <row r="343" spans="1:55">
      <c r="A343" s="79" t="s">
        <v>654</v>
      </c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80">
        <v>1</v>
      </c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80">
        <v>1</v>
      </c>
      <c r="BC343" s="80"/>
    </row>
    <row r="344" spans="1:55">
      <c r="A344" s="79" t="s">
        <v>335</v>
      </c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80">
        <v>1</v>
      </c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80">
        <v>1</v>
      </c>
      <c r="BC344" s="80"/>
    </row>
    <row r="345" spans="1:55">
      <c r="A345" s="79" t="s">
        <v>326</v>
      </c>
      <c r="B345" s="77"/>
      <c r="C345" s="77"/>
      <c r="D345" s="77"/>
      <c r="E345" s="77"/>
      <c r="F345" s="77"/>
      <c r="G345" s="77"/>
      <c r="H345" s="80">
        <v>1</v>
      </c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80">
        <v>1</v>
      </c>
      <c r="BC345" s="80"/>
    </row>
    <row r="346" spans="1:55">
      <c r="A346" s="79" t="s">
        <v>534</v>
      </c>
      <c r="B346" s="77"/>
      <c r="C346" s="77"/>
      <c r="D346" s="77"/>
      <c r="E346" s="77"/>
      <c r="F346" s="77"/>
      <c r="G346" s="77"/>
      <c r="H346" s="80">
        <v>1</v>
      </c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80">
        <v>1</v>
      </c>
      <c r="BC346" s="80"/>
    </row>
    <row r="347" spans="1:55">
      <c r="A347" s="79" t="s">
        <v>535</v>
      </c>
      <c r="B347" s="77"/>
      <c r="C347" s="77"/>
      <c r="D347" s="77"/>
      <c r="E347" s="77"/>
      <c r="F347" s="77"/>
      <c r="G347" s="77"/>
      <c r="H347" s="80">
        <v>1</v>
      </c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80">
        <v>1</v>
      </c>
      <c r="BC347" s="80"/>
    </row>
    <row r="348" spans="1:55">
      <c r="A348" s="79" t="s">
        <v>699</v>
      </c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80">
        <v>1</v>
      </c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80">
        <v>1</v>
      </c>
      <c r="BC348" s="80"/>
    </row>
    <row r="349" spans="1:55">
      <c r="A349" s="79" t="s">
        <v>770</v>
      </c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80">
        <v>1</v>
      </c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80">
        <v>1</v>
      </c>
      <c r="BC349" s="80"/>
    </row>
    <row r="350" spans="1:55">
      <c r="A350" s="79" t="s">
        <v>838</v>
      </c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80">
        <v>1</v>
      </c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80">
        <v>1</v>
      </c>
      <c r="BC350" s="80"/>
    </row>
    <row r="351" spans="1:55">
      <c r="A351" s="79" t="s">
        <v>820</v>
      </c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80">
        <v>1</v>
      </c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80">
        <v>1</v>
      </c>
      <c r="BC351" s="80"/>
    </row>
    <row r="352" spans="1:55">
      <c r="A352" s="79" t="s">
        <v>316</v>
      </c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80">
        <v>1</v>
      </c>
      <c r="AZ352" s="77"/>
      <c r="BA352" s="77"/>
      <c r="BB352" s="80">
        <v>1</v>
      </c>
      <c r="BC352" s="80"/>
    </row>
    <row r="353" spans="1:55">
      <c r="A353" s="79" t="s">
        <v>358</v>
      </c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80">
        <v>1</v>
      </c>
      <c r="AZ353" s="77"/>
      <c r="BA353" s="77"/>
      <c r="BB353" s="80">
        <v>1</v>
      </c>
      <c r="BC353" s="80"/>
    </row>
    <row r="354" spans="1:55">
      <c r="A354" s="79" t="s">
        <v>359</v>
      </c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80">
        <v>1</v>
      </c>
      <c r="AZ354" s="77"/>
      <c r="BA354" s="77"/>
      <c r="BB354" s="80">
        <v>1</v>
      </c>
      <c r="BC354" s="80"/>
    </row>
    <row r="355" spans="1:55">
      <c r="A355" s="79" t="s">
        <v>367</v>
      </c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80">
        <v>1</v>
      </c>
      <c r="AZ355" s="77"/>
      <c r="BA355" s="77"/>
      <c r="BB355" s="80">
        <v>1</v>
      </c>
      <c r="BC355" s="80"/>
    </row>
    <row r="356" spans="1:55">
      <c r="A356" s="79" t="s">
        <v>376</v>
      </c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80">
        <v>1</v>
      </c>
      <c r="AZ356" s="77"/>
      <c r="BA356" s="77"/>
      <c r="BB356" s="80">
        <v>1</v>
      </c>
      <c r="BC356" s="80"/>
    </row>
    <row r="357" spans="1:55">
      <c r="A357" s="79" t="s">
        <v>382</v>
      </c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80">
        <v>1</v>
      </c>
      <c r="AZ357" s="77"/>
      <c r="BA357" s="77"/>
      <c r="BB357" s="80">
        <v>1</v>
      </c>
      <c r="BC357" s="80"/>
    </row>
    <row r="358" spans="1:55">
      <c r="A358" s="79" t="s">
        <v>417</v>
      </c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80">
        <v>1</v>
      </c>
      <c r="AZ358" s="77"/>
      <c r="BA358" s="77"/>
      <c r="BB358" s="80">
        <v>1</v>
      </c>
      <c r="BC358" s="80"/>
    </row>
    <row r="359" spans="1:55">
      <c r="A359" s="79" t="s">
        <v>418</v>
      </c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80">
        <v>1</v>
      </c>
      <c r="AZ359" s="77"/>
      <c r="BA359" s="77"/>
      <c r="BB359" s="80">
        <v>1</v>
      </c>
      <c r="BC359" s="80"/>
    </row>
    <row r="360" spans="1:55">
      <c r="A360" s="79" t="s">
        <v>428</v>
      </c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80">
        <v>1</v>
      </c>
      <c r="AZ360" s="77"/>
      <c r="BA360" s="77"/>
      <c r="BB360" s="80">
        <v>1</v>
      </c>
      <c r="BC360" s="80"/>
    </row>
    <row r="361" spans="1:55">
      <c r="A361" s="79" t="s">
        <v>436</v>
      </c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80">
        <v>1</v>
      </c>
      <c r="AZ361" s="77"/>
      <c r="BA361" s="77"/>
      <c r="BB361" s="80">
        <v>1</v>
      </c>
      <c r="BC361" s="80"/>
    </row>
    <row r="362" spans="1:55">
      <c r="A362" s="79" t="s">
        <v>506</v>
      </c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80">
        <v>1</v>
      </c>
      <c r="AZ362" s="77"/>
      <c r="BA362" s="77"/>
      <c r="BB362" s="80">
        <v>1</v>
      </c>
      <c r="BC362" s="80"/>
    </row>
    <row r="363" spans="1:55">
      <c r="A363" s="79" t="s">
        <v>520</v>
      </c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80">
        <v>1</v>
      </c>
      <c r="AZ363" s="77"/>
      <c r="BA363" s="77"/>
      <c r="BB363" s="80">
        <v>1</v>
      </c>
      <c r="BC363" s="80"/>
    </row>
    <row r="364" spans="1:55">
      <c r="A364" s="79" t="s">
        <v>521</v>
      </c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80">
        <v>1</v>
      </c>
      <c r="AZ364" s="77"/>
      <c r="BA364" s="77"/>
      <c r="BB364" s="80">
        <v>1</v>
      </c>
      <c r="BC364" s="80"/>
    </row>
    <row r="365" spans="1:55">
      <c r="A365" s="79" t="s">
        <v>562</v>
      </c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80">
        <v>1</v>
      </c>
      <c r="AZ365" s="77"/>
      <c r="BA365" s="77"/>
      <c r="BB365" s="80">
        <v>1</v>
      </c>
      <c r="BC365" s="80"/>
    </row>
    <row r="366" spans="1:55">
      <c r="A366" s="79" t="s">
        <v>777</v>
      </c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80">
        <v>1</v>
      </c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80">
        <v>1</v>
      </c>
      <c r="BC366" s="80"/>
    </row>
    <row r="367" spans="1:55">
      <c r="A367" s="79" t="s">
        <v>304</v>
      </c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80">
        <v>1</v>
      </c>
      <c r="AS367" s="77"/>
      <c r="AT367" s="77"/>
      <c r="AU367" s="77"/>
      <c r="AV367" s="77"/>
      <c r="AW367" s="77"/>
      <c r="AX367" s="77"/>
      <c r="AY367" s="77"/>
      <c r="AZ367" s="77"/>
      <c r="BA367" s="77"/>
      <c r="BB367" s="80">
        <v>1</v>
      </c>
      <c r="BC367" s="80"/>
    </row>
    <row r="368" spans="1:55">
      <c r="A368" s="79" t="s">
        <v>437</v>
      </c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80">
        <v>1</v>
      </c>
      <c r="AS368" s="77"/>
      <c r="AT368" s="77"/>
      <c r="AU368" s="77"/>
      <c r="AV368" s="77"/>
      <c r="AW368" s="77"/>
      <c r="AX368" s="77"/>
      <c r="AY368" s="77"/>
      <c r="AZ368" s="77"/>
      <c r="BA368" s="77"/>
      <c r="BB368" s="80">
        <v>1</v>
      </c>
      <c r="BC368" s="80"/>
    </row>
    <row r="369" spans="1:55">
      <c r="A369" s="79" t="s">
        <v>438</v>
      </c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80">
        <v>1</v>
      </c>
      <c r="AS369" s="77"/>
      <c r="AT369" s="77"/>
      <c r="AU369" s="77"/>
      <c r="AV369" s="77"/>
      <c r="AW369" s="77"/>
      <c r="AX369" s="77"/>
      <c r="AY369" s="77"/>
      <c r="AZ369" s="77"/>
      <c r="BA369" s="77"/>
      <c r="BB369" s="80">
        <v>1</v>
      </c>
      <c r="BC369" s="80"/>
    </row>
    <row r="370" spans="1:55">
      <c r="A370" s="79" t="s">
        <v>443</v>
      </c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80">
        <v>1</v>
      </c>
      <c r="AS370" s="77"/>
      <c r="AT370" s="77"/>
      <c r="AU370" s="77"/>
      <c r="AV370" s="77"/>
      <c r="AW370" s="77"/>
      <c r="AX370" s="77"/>
      <c r="AY370" s="77"/>
      <c r="AZ370" s="77"/>
      <c r="BA370" s="77"/>
      <c r="BB370" s="80">
        <v>1</v>
      </c>
      <c r="BC370" s="80"/>
    </row>
    <row r="371" spans="1:55">
      <c r="A371" s="79" t="s">
        <v>402</v>
      </c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80">
        <v>1</v>
      </c>
      <c r="AS371" s="77"/>
      <c r="AT371" s="77"/>
      <c r="AU371" s="77"/>
      <c r="AV371" s="77"/>
      <c r="AW371" s="77"/>
      <c r="AX371" s="77"/>
      <c r="AY371" s="77"/>
      <c r="AZ371" s="77"/>
      <c r="BA371" s="77"/>
      <c r="BB371" s="80">
        <v>1</v>
      </c>
      <c r="BC371" s="80"/>
    </row>
    <row r="372" spans="1:55">
      <c r="A372" s="77" t="s">
        <v>673</v>
      </c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80">
        <v>1</v>
      </c>
      <c r="BA372" s="77"/>
      <c r="BB372" s="80">
        <v>1</v>
      </c>
      <c r="BC372" s="80"/>
    </row>
    <row r="373" spans="1:55">
      <c r="A373" s="79" t="s">
        <v>876</v>
      </c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80">
        <v>1</v>
      </c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80">
        <v>1</v>
      </c>
      <c r="BC373" s="80"/>
    </row>
    <row r="374" spans="1:55">
      <c r="A374" s="79" t="s">
        <v>741</v>
      </c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80">
        <v>1</v>
      </c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80">
        <v>1</v>
      </c>
      <c r="BC374" s="80"/>
    </row>
    <row r="375" spans="1:55">
      <c r="A375" s="79" t="s">
        <v>674</v>
      </c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80">
        <v>1</v>
      </c>
      <c r="AU375" s="77"/>
      <c r="AV375" s="77"/>
      <c r="AW375" s="77"/>
      <c r="AX375" s="77"/>
      <c r="AY375" s="77"/>
      <c r="AZ375" s="77"/>
      <c r="BA375" s="77"/>
      <c r="BB375" s="80">
        <v>1</v>
      </c>
      <c r="BC375" s="80"/>
    </row>
    <row r="376" spans="1:55">
      <c r="A376" s="79" t="s">
        <v>694</v>
      </c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80">
        <v>1</v>
      </c>
      <c r="AU376" s="77"/>
      <c r="AV376" s="77"/>
      <c r="AW376" s="77"/>
      <c r="AX376" s="77"/>
      <c r="AY376" s="77"/>
      <c r="AZ376" s="77"/>
      <c r="BA376" s="77"/>
      <c r="BB376" s="80">
        <v>1</v>
      </c>
      <c r="BC376" s="80"/>
    </row>
    <row r="377" spans="1:55">
      <c r="A377" s="79" t="s">
        <v>695</v>
      </c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80">
        <v>1</v>
      </c>
      <c r="AU377" s="77"/>
      <c r="AV377" s="77"/>
      <c r="AW377" s="77"/>
      <c r="AX377" s="77"/>
      <c r="AY377" s="77"/>
      <c r="AZ377" s="77"/>
      <c r="BA377" s="77"/>
      <c r="BB377" s="80">
        <v>1</v>
      </c>
      <c r="BC377" s="80"/>
    </row>
    <row r="378" spans="1:55">
      <c r="A378" s="79" t="s">
        <v>823</v>
      </c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80">
        <v>1</v>
      </c>
      <c r="AU378" s="77"/>
      <c r="AV378" s="77"/>
      <c r="AW378" s="77"/>
      <c r="AX378" s="77"/>
      <c r="AY378" s="77"/>
      <c r="AZ378" s="77"/>
      <c r="BA378" s="77"/>
      <c r="BB378" s="80">
        <v>1</v>
      </c>
      <c r="BC378" s="80"/>
    </row>
    <row r="379" spans="1:55">
      <c r="A379" s="79" t="s">
        <v>830</v>
      </c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80">
        <v>1</v>
      </c>
      <c r="AU379" s="77"/>
      <c r="AV379" s="77"/>
      <c r="AW379" s="77"/>
      <c r="AX379" s="77"/>
      <c r="AY379" s="77"/>
      <c r="AZ379" s="77"/>
      <c r="BA379" s="77"/>
      <c r="BB379" s="80">
        <v>1</v>
      </c>
      <c r="BC379" s="80"/>
    </row>
    <row r="380" spans="1:55">
      <c r="A380" s="79" t="s">
        <v>543</v>
      </c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80">
        <v>1</v>
      </c>
      <c r="AZ380" s="77"/>
      <c r="BA380" s="77"/>
      <c r="BB380" s="80">
        <v>1</v>
      </c>
      <c r="BC380" s="80"/>
    </row>
    <row r="381" spans="1:55">
      <c r="A381" s="79" t="s">
        <v>675</v>
      </c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80">
        <v>1</v>
      </c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80">
        <v>1</v>
      </c>
      <c r="BC381" s="80"/>
    </row>
    <row r="382" spans="1:55">
      <c r="A382" s="79" t="s">
        <v>619</v>
      </c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80">
        <v>1</v>
      </c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80">
        <v>1</v>
      </c>
      <c r="BC382" s="80"/>
    </row>
    <row r="383" spans="1:55">
      <c r="A383" s="79" t="s">
        <v>593</v>
      </c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80">
        <v>1</v>
      </c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80">
        <v>1</v>
      </c>
      <c r="BC383" s="80"/>
    </row>
    <row r="384" spans="1:55">
      <c r="A384" s="79" t="s">
        <v>370</v>
      </c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80">
        <v>1</v>
      </c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80">
        <v>1</v>
      </c>
      <c r="BC384" s="80"/>
    </row>
    <row r="385" spans="1:55">
      <c r="A385" s="79" t="s">
        <v>280</v>
      </c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80">
        <v>1</v>
      </c>
      <c r="AS385" s="77"/>
      <c r="AT385" s="77"/>
      <c r="AU385" s="77"/>
      <c r="AV385" s="77"/>
      <c r="AW385" s="77"/>
      <c r="AX385" s="77"/>
      <c r="AY385" s="77"/>
      <c r="AZ385" s="77"/>
      <c r="BA385" s="77"/>
      <c r="BB385" s="80">
        <v>1</v>
      </c>
      <c r="BC385" s="80"/>
    </row>
    <row r="386" spans="1:55">
      <c r="A386" s="79" t="s">
        <v>362</v>
      </c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80">
        <v>1</v>
      </c>
      <c r="AS386" s="77"/>
      <c r="AT386" s="77"/>
      <c r="AU386" s="77"/>
      <c r="AV386" s="77"/>
      <c r="AW386" s="77"/>
      <c r="AX386" s="77"/>
      <c r="AY386" s="77"/>
      <c r="AZ386" s="77"/>
      <c r="BA386" s="77"/>
      <c r="BB386" s="80">
        <v>1</v>
      </c>
      <c r="BC386" s="80"/>
    </row>
    <row r="387" spans="1:55">
      <c r="A387" s="79" t="s">
        <v>363</v>
      </c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80">
        <v>1</v>
      </c>
      <c r="AS387" s="77"/>
      <c r="AT387" s="77"/>
      <c r="AU387" s="77"/>
      <c r="AV387" s="77"/>
      <c r="AW387" s="77"/>
      <c r="AX387" s="77"/>
      <c r="AY387" s="77"/>
      <c r="AZ387" s="77"/>
      <c r="BA387" s="77"/>
      <c r="BB387" s="80">
        <v>1</v>
      </c>
      <c r="BC387" s="80"/>
    </row>
    <row r="388" spans="1:55">
      <c r="A388" s="79" t="s">
        <v>431</v>
      </c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80">
        <v>1</v>
      </c>
      <c r="AS388" s="77"/>
      <c r="AT388" s="77"/>
      <c r="AU388" s="77"/>
      <c r="AV388" s="77"/>
      <c r="AW388" s="77"/>
      <c r="AX388" s="77"/>
      <c r="AY388" s="77"/>
      <c r="AZ388" s="77"/>
      <c r="BA388" s="77"/>
      <c r="BB388" s="80">
        <v>1</v>
      </c>
      <c r="BC388" s="80"/>
    </row>
    <row r="389" spans="1:55">
      <c r="A389" s="79" t="s">
        <v>293</v>
      </c>
      <c r="B389" s="77"/>
      <c r="C389" s="77"/>
      <c r="D389" s="77"/>
      <c r="E389" s="77"/>
      <c r="F389" s="77"/>
      <c r="G389" s="77"/>
      <c r="H389" s="77"/>
      <c r="I389" s="77"/>
      <c r="J389" s="77"/>
      <c r="K389" s="80">
        <v>1</v>
      </c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80">
        <v>1</v>
      </c>
      <c r="BC389" s="80"/>
    </row>
    <row r="390" spans="1:55">
      <c r="A390" s="79" t="s">
        <v>988</v>
      </c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80">
        <v>1</v>
      </c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80">
        <v>1</v>
      </c>
      <c r="BC390" s="80"/>
    </row>
    <row r="391" spans="1:55">
      <c r="A391" s="79" t="s">
        <v>676</v>
      </c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80">
        <v>1</v>
      </c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80">
        <v>1</v>
      </c>
      <c r="BC391" s="80"/>
    </row>
    <row r="392" spans="1:55">
      <c r="A392" s="79" t="s">
        <v>836</v>
      </c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80">
        <v>1</v>
      </c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80">
        <v>1</v>
      </c>
      <c r="BC392" s="80"/>
    </row>
    <row r="393" spans="1:55">
      <c r="A393" s="79" t="s">
        <v>707</v>
      </c>
      <c r="B393" s="77"/>
      <c r="C393" s="77"/>
      <c r="D393" s="77"/>
      <c r="E393" s="77"/>
      <c r="F393" s="77"/>
      <c r="G393" s="77"/>
      <c r="H393" s="77"/>
      <c r="I393" s="77"/>
      <c r="J393" s="80">
        <v>1</v>
      </c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80">
        <v>1</v>
      </c>
      <c r="BC393" s="80"/>
    </row>
    <row r="394" spans="1:55">
      <c r="A394" s="79" t="s">
        <v>668</v>
      </c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80">
        <v>1</v>
      </c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80">
        <v>1</v>
      </c>
      <c r="BC394" s="80"/>
    </row>
    <row r="395" spans="1:55">
      <c r="A395" s="79" t="s">
        <v>727</v>
      </c>
      <c r="B395" s="77"/>
      <c r="C395" s="80">
        <v>1</v>
      </c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80">
        <v>1</v>
      </c>
      <c r="BC395" s="80"/>
    </row>
    <row r="396" spans="1:55">
      <c r="A396" s="79" t="s">
        <v>736</v>
      </c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80">
        <v>1</v>
      </c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80">
        <v>1</v>
      </c>
      <c r="BC396" s="80"/>
    </row>
    <row r="397" spans="1:55">
      <c r="A397" s="79" t="s">
        <v>333</v>
      </c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80">
        <v>1</v>
      </c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80">
        <v>1</v>
      </c>
      <c r="BC397" s="80"/>
    </row>
    <row r="398" spans="1:55">
      <c r="A398" s="79" t="s">
        <v>1011</v>
      </c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80">
        <v>1</v>
      </c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80">
        <v>1</v>
      </c>
      <c r="BC398" s="80"/>
    </row>
    <row r="399" spans="1:55">
      <c r="A399" s="79" t="s">
        <v>601</v>
      </c>
      <c r="B399" s="77"/>
      <c r="C399" s="80">
        <v>1</v>
      </c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80">
        <v>1</v>
      </c>
      <c r="BC399" s="80"/>
    </row>
    <row r="400" spans="1:55">
      <c r="A400" s="79" t="s">
        <v>607</v>
      </c>
      <c r="B400" s="77"/>
      <c r="C400" s="80">
        <v>1</v>
      </c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80">
        <v>1</v>
      </c>
      <c r="BC400" s="80"/>
    </row>
    <row r="401" spans="1:55">
      <c r="A401" s="79" t="s">
        <v>832</v>
      </c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80">
        <v>1</v>
      </c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80">
        <v>1</v>
      </c>
      <c r="BC401" s="80"/>
    </row>
    <row r="402" spans="1:55">
      <c r="A402" s="79" t="s">
        <v>854</v>
      </c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80">
        <v>1</v>
      </c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80">
        <v>1</v>
      </c>
      <c r="BC402" s="80"/>
    </row>
    <row r="403" spans="1:55">
      <c r="A403" s="79" t="s">
        <v>944</v>
      </c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80">
        <v>1</v>
      </c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80">
        <v>1</v>
      </c>
      <c r="BC403" s="80"/>
    </row>
    <row r="404" spans="1:55">
      <c r="A404" s="79" t="s">
        <v>946</v>
      </c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80">
        <v>1</v>
      </c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80">
        <v>1</v>
      </c>
      <c r="BC404" s="80"/>
    </row>
    <row r="405" spans="1:55">
      <c r="A405" s="79" t="s">
        <v>849</v>
      </c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80">
        <v>1</v>
      </c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80">
        <v>1</v>
      </c>
      <c r="BC405" s="80"/>
    </row>
    <row r="406" spans="1:55">
      <c r="A406" s="79" t="s">
        <v>738</v>
      </c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80">
        <v>1</v>
      </c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80">
        <v>1</v>
      </c>
      <c r="BC406" s="80"/>
    </row>
    <row r="407" spans="1:55">
      <c r="A407" s="79" t="s">
        <v>740</v>
      </c>
      <c r="B407" s="77"/>
      <c r="C407" s="80">
        <v>1</v>
      </c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80">
        <v>1</v>
      </c>
      <c r="BC407" s="80"/>
    </row>
    <row r="408" spans="1:55">
      <c r="A408" s="79" t="s">
        <v>595</v>
      </c>
      <c r="B408" s="77"/>
      <c r="C408" s="80">
        <v>1</v>
      </c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80">
        <v>1</v>
      </c>
      <c r="BC408" s="80"/>
    </row>
    <row r="409" spans="1:55">
      <c r="A409" s="79" t="s">
        <v>608</v>
      </c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80">
        <v>1</v>
      </c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80">
        <v>1</v>
      </c>
      <c r="BC409" s="80"/>
    </row>
    <row r="410" spans="1:55">
      <c r="A410" s="79" t="s">
        <v>962</v>
      </c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80">
        <v>1</v>
      </c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80">
        <v>1</v>
      </c>
      <c r="BC410" s="80"/>
    </row>
    <row r="411" spans="1:55">
      <c r="A411" s="79" t="s">
        <v>987</v>
      </c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80">
        <v>1</v>
      </c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80">
        <v>1</v>
      </c>
      <c r="BC411" s="80"/>
    </row>
    <row r="412" spans="1:55">
      <c r="A412" s="79" t="s">
        <v>729</v>
      </c>
      <c r="B412" s="77"/>
      <c r="C412" s="80">
        <v>1</v>
      </c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80">
        <v>1</v>
      </c>
      <c r="BC412" s="80"/>
    </row>
    <row r="413" spans="1:55">
      <c r="A413" s="79" t="s">
        <v>730</v>
      </c>
      <c r="B413" s="77"/>
      <c r="C413" s="80">
        <v>1</v>
      </c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80">
        <v>1</v>
      </c>
      <c r="BC413" s="80"/>
    </row>
    <row r="414" spans="1:55">
      <c r="A414" s="79" t="s">
        <v>731</v>
      </c>
      <c r="B414" s="77"/>
      <c r="C414" s="80">
        <v>1</v>
      </c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80">
        <v>1</v>
      </c>
      <c r="BC414" s="80"/>
    </row>
    <row r="415" spans="1:55">
      <c r="A415" s="79" t="s">
        <v>732</v>
      </c>
      <c r="B415" s="77"/>
      <c r="C415" s="80">
        <v>1</v>
      </c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80">
        <v>1</v>
      </c>
      <c r="BC415" s="80"/>
    </row>
    <row r="416" spans="1:55">
      <c r="A416" s="79" t="s">
        <v>425</v>
      </c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80">
        <v>1</v>
      </c>
      <c r="AZ416" s="77"/>
      <c r="BA416" s="77"/>
      <c r="BB416" s="80">
        <v>1</v>
      </c>
      <c r="BC416" s="80"/>
    </row>
    <row r="417" spans="1:55">
      <c r="A417" s="79" t="s">
        <v>606</v>
      </c>
      <c r="B417" s="77"/>
      <c r="C417" s="80">
        <v>1</v>
      </c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80">
        <v>1</v>
      </c>
      <c r="BC417" s="80"/>
    </row>
    <row r="418" spans="1:55">
      <c r="A418" s="79" t="s">
        <v>989</v>
      </c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80">
        <v>1</v>
      </c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80">
        <v>1</v>
      </c>
      <c r="BC418" s="80"/>
    </row>
    <row r="419" spans="1:55">
      <c r="A419" s="79" t="s">
        <v>895</v>
      </c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80">
        <v>1</v>
      </c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80">
        <v>1</v>
      </c>
      <c r="BC419" s="80"/>
    </row>
    <row r="420" spans="1:55">
      <c r="A420" s="79" t="s">
        <v>616</v>
      </c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80">
        <v>1</v>
      </c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80">
        <v>1</v>
      </c>
      <c r="BC420" s="80"/>
    </row>
    <row r="421" spans="1:55">
      <c r="A421" s="79" t="s">
        <v>746</v>
      </c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80">
        <v>1</v>
      </c>
      <c r="AU421" s="77"/>
      <c r="AV421" s="77"/>
      <c r="AW421" s="77"/>
      <c r="AX421" s="77"/>
      <c r="AY421" s="77"/>
      <c r="AZ421" s="77"/>
      <c r="BA421" s="77"/>
      <c r="BB421" s="80">
        <v>1</v>
      </c>
      <c r="BC421" s="80"/>
    </row>
    <row r="422" spans="1:55">
      <c r="A422" s="79" t="s">
        <v>718</v>
      </c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80">
        <v>1</v>
      </c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80">
        <v>1</v>
      </c>
      <c r="BC422" s="80"/>
    </row>
    <row r="423" spans="1:55">
      <c r="A423" s="79" t="s">
        <v>787</v>
      </c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80">
        <v>1</v>
      </c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80">
        <v>1</v>
      </c>
      <c r="BC423" s="80"/>
    </row>
    <row r="424" spans="1:55">
      <c r="A424" s="79" t="s">
        <v>791</v>
      </c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80">
        <v>1</v>
      </c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80">
        <v>1</v>
      </c>
      <c r="BC424" s="80"/>
    </row>
    <row r="425" spans="1:55">
      <c r="A425" s="79" t="s">
        <v>1012</v>
      </c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80">
        <v>1</v>
      </c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80">
        <v>1</v>
      </c>
      <c r="BC425" s="80"/>
    </row>
    <row r="426" spans="1:55">
      <c r="A426" s="79" t="s">
        <v>799</v>
      </c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80">
        <v>1</v>
      </c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80">
        <v>1</v>
      </c>
      <c r="BC426" s="80"/>
    </row>
    <row r="427" spans="1:55">
      <c r="A427" s="79" t="s">
        <v>871</v>
      </c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80">
        <v>1</v>
      </c>
      <c r="AX427" s="77"/>
      <c r="AY427" s="77"/>
      <c r="AZ427" s="77"/>
      <c r="BA427" s="77"/>
      <c r="BB427" s="80">
        <v>1</v>
      </c>
      <c r="BC427" s="80"/>
    </row>
    <row r="428" spans="1:55">
      <c r="A428" s="79" t="s">
        <v>872</v>
      </c>
      <c r="B428" s="80">
        <v>1</v>
      </c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80">
        <v>1</v>
      </c>
      <c r="BC428" s="80"/>
    </row>
    <row r="429" spans="1:55">
      <c r="A429" s="79" t="s">
        <v>455</v>
      </c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80">
        <v>1</v>
      </c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80">
        <v>1</v>
      </c>
      <c r="BC429" s="80"/>
    </row>
    <row r="430" spans="1:55">
      <c r="A430" s="79" t="s">
        <v>873</v>
      </c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80">
        <v>1</v>
      </c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80">
        <v>1</v>
      </c>
      <c r="BC430" s="80"/>
    </row>
    <row r="431" spans="1:55">
      <c r="A431" s="79" t="s">
        <v>1013</v>
      </c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80">
        <v>1</v>
      </c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80">
        <v>1</v>
      </c>
      <c r="BC431" s="80"/>
    </row>
    <row r="432" spans="1:55">
      <c r="A432" s="79" t="s">
        <v>697</v>
      </c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80">
        <v>1</v>
      </c>
      <c r="BA432" s="77"/>
      <c r="BB432" s="80">
        <v>1</v>
      </c>
      <c r="BC432" s="80"/>
    </row>
    <row r="433" spans="1:55">
      <c r="A433" s="79" t="s">
        <v>719</v>
      </c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80">
        <v>1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80">
        <v>1</v>
      </c>
      <c r="BC433" s="80"/>
    </row>
    <row r="434" spans="1:55">
      <c r="A434" s="79" t="s">
        <v>807</v>
      </c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80">
        <v>1</v>
      </c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80">
        <v>1</v>
      </c>
      <c r="BC434" s="80"/>
    </row>
    <row r="435" spans="1:55">
      <c r="A435" s="79" t="s">
        <v>896</v>
      </c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80">
        <v>1</v>
      </c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80">
        <v>1</v>
      </c>
      <c r="BC435" s="80"/>
    </row>
    <row r="436" spans="1:55">
      <c r="A436" s="79" t="s">
        <v>686</v>
      </c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80">
        <v>1</v>
      </c>
      <c r="AW436" s="77"/>
      <c r="AX436" s="77"/>
      <c r="AY436" s="77"/>
      <c r="AZ436" s="77"/>
      <c r="BA436" s="77"/>
      <c r="BB436" s="80">
        <v>1</v>
      </c>
      <c r="BC436" s="80"/>
    </row>
    <row r="437" spans="1:55">
      <c r="A437" s="79" t="s">
        <v>786</v>
      </c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80">
        <v>1</v>
      </c>
      <c r="AW437" s="77"/>
      <c r="AX437" s="77"/>
      <c r="AY437" s="77"/>
      <c r="AZ437" s="77"/>
      <c r="BA437" s="77"/>
      <c r="BB437" s="80">
        <v>1</v>
      </c>
      <c r="BC437" s="80"/>
    </row>
    <row r="438" spans="1:55">
      <c r="A438" s="79" t="s">
        <v>940</v>
      </c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80">
        <v>1</v>
      </c>
      <c r="AW438" s="77"/>
      <c r="AX438" s="77"/>
      <c r="AY438" s="77"/>
      <c r="AZ438" s="77"/>
      <c r="BA438" s="77"/>
      <c r="BB438" s="80">
        <v>1</v>
      </c>
      <c r="BC438" s="80"/>
    </row>
    <row r="439" spans="1:55">
      <c r="A439" s="79" t="s">
        <v>961</v>
      </c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80">
        <v>1</v>
      </c>
      <c r="AW439" s="77"/>
      <c r="AX439" s="77"/>
      <c r="AY439" s="77"/>
      <c r="AZ439" s="77"/>
      <c r="BA439" s="77"/>
      <c r="BB439" s="80">
        <v>1</v>
      </c>
      <c r="BC439" s="80"/>
    </row>
    <row r="440" spans="1:55">
      <c r="A440" s="79" t="s">
        <v>1014</v>
      </c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80">
        <v>1</v>
      </c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80">
        <v>1</v>
      </c>
      <c r="BC440" s="80"/>
    </row>
    <row r="441" spans="1:55">
      <c r="A441" s="79" t="s">
        <v>739</v>
      </c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80">
        <v>1</v>
      </c>
      <c r="AW441" s="77"/>
      <c r="AX441" s="77"/>
      <c r="AY441" s="77"/>
      <c r="AZ441" s="77"/>
      <c r="BA441" s="77"/>
      <c r="BB441" s="80">
        <v>1</v>
      </c>
      <c r="BC441" s="80"/>
    </row>
    <row r="442" spans="1:55">
      <c r="A442" s="79" t="s">
        <v>845</v>
      </c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80">
        <v>1</v>
      </c>
      <c r="AW442" s="77"/>
      <c r="AX442" s="77"/>
      <c r="AY442" s="77"/>
      <c r="AZ442" s="77"/>
      <c r="BA442" s="77"/>
      <c r="BB442" s="80">
        <v>1</v>
      </c>
      <c r="BC442" s="80"/>
    </row>
    <row r="443" spans="1:55">
      <c r="A443" s="79" t="s">
        <v>760</v>
      </c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80">
        <v>1</v>
      </c>
      <c r="AX443" s="77"/>
      <c r="AY443" s="77"/>
      <c r="AZ443" s="77"/>
      <c r="BA443" s="77"/>
      <c r="BB443" s="80">
        <v>1</v>
      </c>
      <c r="BC443" s="80"/>
    </row>
    <row r="444" spans="1:55">
      <c r="A444" s="79" t="s">
        <v>761</v>
      </c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80">
        <v>1</v>
      </c>
      <c r="AX444" s="77"/>
      <c r="AY444" s="77"/>
      <c r="AZ444" s="77"/>
      <c r="BA444" s="77"/>
      <c r="BB444" s="80">
        <v>1</v>
      </c>
      <c r="BC444" s="80"/>
    </row>
    <row r="445" spans="1:55">
      <c r="A445" s="79" t="s">
        <v>834</v>
      </c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80">
        <v>1</v>
      </c>
      <c r="AX445" s="77"/>
      <c r="AY445" s="77"/>
      <c r="AZ445" s="77"/>
      <c r="BA445" s="77"/>
      <c r="BB445" s="80">
        <v>1</v>
      </c>
      <c r="BC445" s="80"/>
    </row>
    <row r="446" spans="1:55">
      <c r="A446" s="79" t="s">
        <v>835</v>
      </c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80">
        <v>1</v>
      </c>
      <c r="AX446" s="77"/>
      <c r="AY446" s="77"/>
      <c r="AZ446" s="77"/>
      <c r="BA446" s="77"/>
      <c r="BB446" s="80">
        <v>1</v>
      </c>
      <c r="BC446" s="80"/>
    </row>
    <row r="447" spans="1:55">
      <c r="A447" s="79" t="s">
        <v>837</v>
      </c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80">
        <v>1</v>
      </c>
      <c r="AX447" s="77"/>
      <c r="AY447" s="77"/>
      <c r="AZ447" s="77"/>
      <c r="BA447" s="77"/>
      <c r="BB447" s="80">
        <v>1</v>
      </c>
      <c r="BC447" s="80"/>
    </row>
    <row r="448" spans="1:55">
      <c r="A448" s="79" t="s">
        <v>509</v>
      </c>
      <c r="B448" s="77"/>
      <c r="C448" s="77"/>
      <c r="D448" s="77"/>
      <c r="E448" s="77"/>
      <c r="F448" s="77"/>
      <c r="G448" s="77"/>
      <c r="H448" s="77"/>
      <c r="I448" s="77"/>
      <c r="J448" s="77"/>
      <c r="K448" s="80">
        <v>1</v>
      </c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80">
        <v>1</v>
      </c>
      <c r="BC448" s="80"/>
    </row>
    <row r="449" spans="1:55">
      <c r="A449" s="79" t="s">
        <v>934</v>
      </c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80">
        <v>1</v>
      </c>
      <c r="AX449" s="77"/>
      <c r="AY449" s="77"/>
      <c r="AZ449" s="77"/>
      <c r="BA449" s="77"/>
      <c r="BB449" s="80">
        <v>1</v>
      </c>
      <c r="BC449" s="80"/>
    </row>
    <row r="450" spans="1:55">
      <c r="A450" s="79" t="s">
        <v>935</v>
      </c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80">
        <v>1</v>
      </c>
      <c r="AX450" s="77"/>
      <c r="AY450" s="77"/>
      <c r="AZ450" s="77"/>
      <c r="BA450" s="77"/>
      <c r="BB450" s="80">
        <v>1</v>
      </c>
      <c r="BC450" s="80"/>
    </row>
    <row r="451" spans="1:55">
      <c r="A451" s="79" t="s">
        <v>937</v>
      </c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80">
        <v>1</v>
      </c>
      <c r="AX451" s="77"/>
      <c r="AY451" s="77"/>
      <c r="AZ451" s="77"/>
      <c r="BA451" s="77"/>
      <c r="BB451" s="80">
        <v>1</v>
      </c>
      <c r="BC451" s="80"/>
    </row>
    <row r="452" spans="1:55">
      <c r="A452" s="79" t="s">
        <v>331</v>
      </c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80">
        <v>1</v>
      </c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80">
        <v>1</v>
      </c>
      <c r="BC452" s="80"/>
    </row>
    <row r="453" spans="1:55">
      <c r="A453" s="79" t="s">
        <v>493</v>
      </c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80">
        <v>1</v>
      </c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80">
        <v>1</v>
      </c>
      <c r="BC453" s="80"/>
    </row>
    <row r="454" spans="1:55">
      <c r="A454" s="79" t="s">
        <v>532</v>
      </c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80">
        <v>1</v>
      </c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80">
        <v>1</v>
      </c>
      <c r="BC454" s="80"/>
    </row>
    <row r="455" spans="1:55">
      <c r="A455" s="79" t="s">
        <v>540</v>
      </c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80">
        <v>1</v>
      </c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80">
        <v>1</v>
      </c>
      <c r="BC455" s="80"/>
    </row>
    <row r="456" spans="1:55">
      <c r="A456" s="79" t="s">
        <v>348</v>
      </c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80">
        <v>1</v>
      </c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80">
        <v>1</v>
      </c>
      <c r="BC456" s="80"/>
    </row>
    <row r="457" spans="1:55">
      <c r="A457" s="79" t="s">
        <v>469</v>
      </c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80">
        <v>1</v>
      </c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80">
        <v>1</v>
      </c>
      <c r="BC457" s="80"/>
    </row>
    <row r="458" spans="1:55">
      <c r="A458" s="79" t="s">
        <v>498</v>
      </c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80">
        <v>1</v>
      </c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80">
        <v>1</v>
      </c>
      <c r="BC458" s="80"/>
    </row>
    <row r="459" spans="1:55">
      <c r="A459" s="79" t="s">
        <v>519</v>
      </c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80">
        <v>1</v>
      </c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80">
        <v>1</v>
      </c>
      <c r="BC459" s="80"/>
    </row>
    <row r="460" spans="1:55">
      <c r="A460" s="79" t="s">
        <v>400</v>
      </c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80">
        <v>1</v>
      </c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80">
        <v>1</v>
      </c>
      <c r="BC460" s="80"/>
    </row>
    <row r="461" spans="1:55">
      <c r="A461" s="79" t="s">
        <v>422</v>
      </c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80">
        <v>1</v>
      </c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80">
        <v>1</v>
      </c>
      <c r="BC461" s="80"/>
    </row>
    <row r="462" spans="1:55">
      <c r="A462" s="79" t="s">
        <v>444</v>
      </c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80">
        <v>1</v>
      </c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80">
        <v>1</v>
      </c>
      <c r="BC462" s="80"/>
    </row>
    <row r="463" spans="1:55">
      <c r="A463" s="79" t="s">
        <v>499</v>
      </c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80">
        <v>1</v>
      </c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80">
        <v>1</v>
      </c>
      <c r="BC463" s="80"/>
    </row>
    <row r="464" spans="1:55">
      <c r="A464" s="79" t="s">
        <v>420</v>
      </c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80">
        <v>1</v>
      </c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80">
        <v>1</v>
      </c>
      <c r="BC464" s="80"/>
    </row>
    <row r="465" spans="1:55">
      <c r="A465" s="79" t="s">
        <v>661</v>
      </c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80">
        <v>1</v>
      </c>
      <c r="AX465" s="77"/>
      <c r="AY465" s="77"/>
      <c r="AZ465" s="77"/>
      <c r="BA465" s="77"/>
      <c r="BB465" s="80">
        <v>1</v>
      </c>
      <c r="BC465" s="80"/>
    </row>
    <row r="466" spans="1:55">
      <c r="A466" s="79" t="s">
        <v>841</v>
      </c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80">
        <v>1</v>
      </c>
      <c r="AX466" s="77"/>
      <c r="AY466" s="77"/>
      <c r="AZ466" s="77"/>
      <c r="BA466" s="77"/>
      <c r="BB466" s="80">
        <v>1</v>
      </c>
      <c r="BC466" s="80"/>
    </row>
    <row r="467" spans="1:55">
      <c r="A467" s="79" t="s">
        <v>878</v>
      </c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80">
        <v>1</v>
      </c>
      <c r="AX467" s="77"/>
      <c r="AY467" s="77"/>
      <c r="AZ467" s="77"/>
      <c r="BA467" s="77"/>
      <c r="BB467" s="80">
        <v>1</v>
      </c>
      <c r="BC467" s="80"/>
    </row>
    <row r="468" spans="1:55">
      <c r="A468" s="79" t="s">
        <v>879</v>
      </c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80">
        <v>1</v>
      </c>
      <c r="AX468" s="77"/>
      <c r="AY468" s="77"/>
      <c r="AZ468" s="77"/>
      <c r="BA468" s="77"/>
      <c r="BB468" s="80">
        <v>1</v>
      </c>
      <c r="BC468" s="80"/>
    </row>
    <row r="469" spans="1:55">
      <c r="A469" s="79" t="s">
        <v>902</v>
      </c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80">
        <v>1</v>
      </c>
      <c r="AX469" s="77"/>
      <c r="AY469" s="77"/>
      <c r="AZ469" s="77"/>
      <c r="BA469" s="77"/>
      <c r="BB469" s="80">
        <v>1</v>
      </c>
      <c r="BC469" s="80"/>
    </row>
    <row r="470" spans="1:55">
      <c r="A470" s="79" t="s">
        <v>903</v>
      </c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80">
        <v>1</v>
      </c>
      <c r="AX470" s="77"/>
      <c r="AY470" s="77"/>
      <c r="AZ470" s="77"/>
      <c r="BA470" s="77"/>
      <c r="BB470" s="80">
        <v>1</v>
      </c>
      <c r="BC470" s="80"/>
    </row>
    <row r="471" spans="1:55">
      <c r="A471" s="79" t="s">
        <v>978</v>
      </c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80">
        <v>1</v>
      </c>
      <c r="AX471" s="77"/>
      <c r="AY471" s="77"/>
      <c r="AZ471" s="77"/>
      <c r="BA471" s="77"/>
      <c r="BB471" s="80">
        <v>1</v>
      </c>
      <c r="BC471" s="80"/>
    </row>
    <row r="472" spans="1:55">
      <c r="A472" s="79" t="s">
        <v>825</v>
      </c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80">
        <v>1</v>
      </c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80">
        <v>1</v>
      </c>
      <c r="BC472" s="80"/>
    </row>
    <row r="473" spans="1:55">
      <c r="A473" s="79" t="s">
        <v>848</v>
      </c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80">
        <v>1</v>
      </c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80">
        <v>1</v>
      </c>
      <c r="BC473" s="80"/>
    </row>
    <row r="474" spans="1:55">
      <c r="A474" s="79" t="s">
        <v>866</v>
      </c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80">
        <v>1</v>
      </c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80">
        <v>1</v>
      </c>
      <c r="BC474" s="80"/>
    </row>
    <row r="475" spans="1:55">
      <c r="A475" s="79" t="s">
        <v>881</v>
      </c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80">
        <v>1</v>
      </c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80">
        <v>1</v>
      </c>
      <c r="BC475" s="80"/>
    </row>
    <row r="476" spans="1:55">
      <c r="A476" s="79" t="s">
        <v>899</v>
      </c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80">
        <v>1</v>
      </c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80">
        <v>1</v>
      </c>
      <c r="BC476" s="80"/>
    </row>
    <row r="477" spans="1:55">
      <c r="A477" s="79" t="s">
        <v>951</v>
      </c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80">
        <v>1</v>
      </c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80">
        <v>1</v>
      </c>
      <c r="BC477" s="80"/>
    </row>
    <row r="478" spans="1:55">
      <c r="A478" s="79" t="s">
        <v>938</v>
      </c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80">
        <v>1</v>
      </c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80">
        <v>1</v>
      </c>
      <c r="BC478" s="80"/>
    </row>
    <row r="479" spans="1:55">
      <c r="A479" s="79" t="s">
        <v>912</v>
      </c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80">
        <v>1</v>
      </c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80">
        <v>1</v>
      </c>
      <c r="BC479" s="80"/>
    </row>
    <row r="480" spans="1:55">
      <c r="A480" s="79" t="s">
        <v>479</v>
      </c>
      <c r="B480" s="77"/>
      <c r="C480" s="77"/>
      <c r="D480" s="77"/>
      <c r="E480" s="77"/>
      <c r="F480" s="77"/>
      <c r="G480" s="77"/>
      <c r="H480" s="80">
        <v>1</v>
      </c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80">
        <v>1</v>
      </c>
      <c r="BC480" s="80"/>
    </row>
    <row r="481" spans="1:55">
      <c r="A481" s="79" t="s">
        <v>528</v>
      </c>
      <c r="B481" s="77"/>
      <c r="C481" s="77"/>
      <c r="D481" s="77"/>
      <c r="E481" s="77"/>
      <c r="F481" s="77"/>
      <c r="G481" s="77"/>
      <c r="H481" s="80">
        <v>1</v>
      </c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80">
        <v>1</v>
      </c>
      <c r="BC481" s="80"/>
    </row>
    <row r="482" spans="1:55">
      <c r="A482" s="79" t="s">
        <v>704</v>
      </c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80">
        <v>1</v>
      </c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80">
        <v>1</v>
      </c>
      <c r="BC482" s="80"/>
    </row>
    <row r="483" spans="1:55">
      <c r="A483" s="79" t="s">
        <v>735</v>
      </c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80">
        <v>1</v>
      </c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80">
        <v>1</v>
      </c>
      <c r="BC483" s="80"/>
    </row>
    <row r="484" spans="1:55">
      <c r="A484" s="79" t="s">
        <v>743</v>
      </c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80">
        <v>1</v>
      </c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80">
        <v>1</v>
      </c>
      <c r="BC484" s="80"/>
    </row>
    <row r="485" spans="1:55">
      <c r="A485" s="79" t="s">
        <v>797</v>
      </c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80">
        <v>1</v>
      </c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80">
        <v>1</v>
      </c>
      <c r="BC485" s="80"/>
    </row>
    <row r="486" spans="1:55">
      <c r="A486" s="79" t="s">
        <v>950</v>
      </c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80">
        <v>1</v>
      </c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80">
        <v>1</v>
      </c>
      <c r="BC486" s="80"/>
    </row>
    <row r="487" spans="1:55">
      <c r="A487" s="79" t="s">
        <v>826</v>
      </c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80">
        <v>1</v>
      </c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80">
        <v>1</v>
      </c>
      <c r="BC487" s="80"/>
    </row>
    <row r="488" spans="1:55">
      <c r="A488" s="79" t="s">
        <v>677</v>
      </c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80">
        <v>1</v>
      </c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80">
        <v>1</v>
      </c>
      <c r="BC488" s="80"/>
    </row>
    <row r="489" spans="1:55">
      <c r="A489" s="79" t="s">
        <v>658</v>
      </c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80">
        <v>1</v>
      </c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80">
        <v>1</v>
      </c>
      <c r="BC489" s="80"/>
    </row>
    <row r="490" spans="1:55">
      <c r="A490" s="79" t="s">
        <v>828</v>
      </c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80">
        <v>1</v>
      </c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80">
        <v>1</v>
      </c>
      <c r="BC490" s="80"/>
    </row>
    <row r="491" spans="1:55">
      <c r="A491" s="79" t="s">
        <v>776</v>
      </c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80">
        <v>1</v>
      </c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80">
        <v>1</v>
      </c>
      <c r="BC491" s="80"/>
    </row>
    <row r="492" spans="1:55">
      <c r="A492" s="79" t="s">
        <v>805</v>
      </c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80">
        <v>1</v>
      </c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80">
        <v>1</v>
      </c>
      <c r="BC492" s="80"/>
    </row>
    <row r="493" spans="1:55">
      <c r="A493" s="79" t="s">
        <v>689</v>
      </c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80">
        <v>1</v>
      </c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80">
        <v>1</v>
      </c>
      <c r="BC493" s="80"/>
    </row>
    <row r="494" spans="1:55">
      <c r="A494" s="79" t="s">
        <v>691</v>
      </c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80">
        <v>1</v>
      </c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80">
        <v>1</v>
      </c>
      <c r="BC494" s="80"/>
    </row>
    <row r="495" spans="1:55">
      <c r="A495" s="79" t="s">
        <v>766</v>
      </c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80">
        <v>1</v>
      </c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80">
        <v>1</v>
      </c>
      <c r="BC495" s="80"/>
    </row>
    <row r="496" spans="1:55">
      <c r="A496" s="79" t="s">
        <v>813</v>
      </c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80">
        <v>1</v>
      </c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80">
        <v>1</v>
      </c>
      <c r="BC496" s="80"/>
    </row>
    <row r="497" spans="1:55">
      <c r="A497" s="79" t="s">
        <v>839</v>
      </c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80">
        <v>1</v>
      </c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80">
        <v>1</v>
      </c>
      <c r="BC497" s="80"/>
    </row>
    <row r="498" spans="1:55">
      <c r="A498" s="79" t="s">
        <v>394</v>
      </c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80">
        <v>1</v>
      </c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80">
        <v>1</v>
      </c>
      <c r="BC498" s="80"/>
    </row>
    <row r="499" spans="1:55">
      <c r="A499" s="79" t="s">
        <v>395</v>
      </c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80">
        <v>1</v>
      </c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80">
        <v>1</v>
      </c>
      <c r="BC499" s="80"/>
    </row>
    <row r="500" spans="1:55">
      <c r="A500" s="79" t="s">
        <v>682</v>
      </c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80">
        <v>1</v>
      </c>
      <c r="AV500" s="77"/>
      <c r="AW500" s="77"/>
      <c r="AX500" s="77"/>
      <c r="AY500" s="77"/>
      <c r="AZ500" s="77"/>
      <c r="BA500" s="77"/>
      <c r="BB500" s="80">
        <v>1</v>
      </c>
      <c r="BC500" s="80"/>
    </row>
    <row r="501" spans="1:55">
      <c r="A501" s="79" t="s">
        <v>789</v>
      </c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80">
        <v>1</v>
      </c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80">
        <v>1</v>
      </c>
      <c r="BC501" s="80"/>
    </row>
    <row r="502" spans="1:55">
      <c r="A502" s="79" t="s">
        <v>798</v>
      </c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80">
        <v>1</v>
      </c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80">
        <v>1</v>
      </c>
      <c r="BC502" s="80"/>
    </row>
    <row r="503" spans="1:55">
      <c r="A503" s="79" t="s">
        <v>809</v>
      </c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80">
        <v>1</v>
      </c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80">
        <v>1</v>
      </c>
      <c r="BC503" s="80"/>
    </row>
    <row r="504" spans="1:55">
      <c r="A504" s="79" t="s">
        <v>810</v>
      </c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80">
        <v>1</v>
      </c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80">
        <v>1</v>
      </c>
      <c r="BC504" s="80"/>
    </row>
    <row r="505" spans="1:55">
      <c r="A505" s="79" t="s">
        <v>979</v>
      </c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80">
        <v>1</v>
      </c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80">
        <v>1</v>
      </c>
      <c r="BC505" s="80"/>
    </row>
    <row r="506" spans="1:55">
      <c r="A506" s="79" t="s">
        <v>842</v>
      </c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80">
        <v>1</v>
      </c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80">
        <v>1</v>
      </c>
      <c r="BC506" s="80"/>
    </row>
    <row r="507" spans="1:55">
      <c r="A507" s="79" t="s">
        <v>693</v>
      </c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80">
        <v>1</v>
      </c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80">
        <v>1</v>
      </c>
      <c r="BC507" s="80"/>
    </row>
    <row r="508" spans="1:55">
      <c r="A508" s="79" t="s">
        <v>790</v>
      </c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80">
        <v>1</v>
      </c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80">
        <v>1</v>
      </c>
      <c r="BC508" s="80"/>
    </row>
    <row r="509" spans="1:55">
      <c r="A509" s="79" t="s">
        <v>857</v>
      </c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80">
        <v>1</v>
      </c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80">
        <v>1</v>
      </c>
      <c r="BC509" s="80"/>
    </row>
    <row r="510" spans="1:55">
      <c r="A510" s="79" t="s">
        <v>811</v>
      </c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80">
        <v>1</v>
      </c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80">
        <v>1</v>
      </c>
      <c r="BC510" s="80"/>
    </row>
    <row r="511" spans="1:55">
      <c r="A511" s="79" t="s">
        <v>939</v>
      </c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80">
        <v>1</v>
      </c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80">
        <v>1</v>
      </c>
      <c r="BC511" s="80"/>
    </row>
    <row r="512" spans="1:55">
      <c r="A512" s="79" t="s">
        <v>702</v>
      </c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80">
        <v>1</v>
      </c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80">
        <v>1</v>
      </c>
      <c r="BC512" s="80"/>
    </row>
    <row r="513" spans="1:55">
      <c r="A513" s="79" t="s">
        <v>1015</v>
      </c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80">
        <v>1</v>
      </c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80">
        <v>1</v>
      </c>
      <c r="BC513" s="80"/>
    </row>
    <row r="514" spans="1:55">
      <c r="A514" s="79" t="s">
        <v>398</v>
      </c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80">
        <v>1</v>
      </c>
      <c r="AS514" s="77"/>
      <c r="AT514" s="77"/>
      <c r="AU514" s="77"/>
      <c r="AV514" s="77"/>
      <c r="AW514" s="77"/>
      <c r="AX514" s="77"/>
      <c r="AY514" s="77"/>
      <c r="AZ514" s="77"/>
      <c r="BA514" s="77"/>
      <c r="BB514" s="80">
        <v>1</v>
      </c>
      <c r="BC514" s="80"/>
    </row>
    <row r="515" spans="1:55">
      <c r="A515" s="79" t="s">
        <v>720</v>
      </c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80">
        <v>1</v>
      </c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80">
        <v>1</v>
      </c>
      <c r="BC515" s="80"/>
    </row>
    <row r="516" spans="1:55">
      <c r="A516" s="79" t="s">
        <v>829</v>
      </c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80">
        <v>1</v>
      </c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80">
        <v>1</v>
      </c>
      <c r="BC516" s="80"/>
    </row>
    <row r="517" spans="1:55">
      <c r="A517" s="79" t="s">
        <v>327</v>
      </c>
      <c r="B517" s="77"/>
      <c r="C517" s="77"/>
      <c r="D517" s="77"/>
      <c r="E517" s="77"/>
      <c r="F517" s="77"/>
      <c r="G517" s="77"/>
      <c r="H517" s="77"/>
      <c r="I517" s="77"/>
      <c r="J517" s="77"/>
      <c r="K517" s="80">
        <v>1</v>
      </c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80">
        <v>1</v>
      </c>
      <c r="BC517" s="80"/>
    </row>
    <row r="518" spans="1:55">
      <c r="A518" s="79" t="s">
        <v>1016</v>
      </c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80">
        <v>1</v>
      </c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80">
        <v>1</v>
      </c>
      <c r="BC518" s="80"/>
    </row>
    <row r="519" spans="1:55">
      <c r="A519" s="79" t="s">
        <v>1017</v>
      </c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80">
        <v>1</v>
      </c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80">
        <v>1</v>
      </c>
      <c r="BC519" s="80"/>
    </row>
    <row r="520" spans="1:55">
      <c r="A520" s="79" t="s">
        <v>696</v>
      </c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80">
        <v>1</v>
      </c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80">
        <v>1</v>
      </c>
      <c r="BC520" s="80"/>
    </row>
    <row r="521" spans="1:55">
      <c r="A521" s="79" t="s">
        <v>709</v>
      </c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80">
        <v>1</v>
      </c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80">
        <v>1</v>
      </c>
      <c r="BC521" s="80"/>
    </row>
    <row r="522" spans="1:55">
      <c r="A522" s="79" t="s">
        <v>710</v>
      </c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80">
        <v>1</v>
      </c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80">
        <v>1</v>
      </c>
      <c r="BC522" s="80"/>
    </row>
    <row r="523" spans="1:55">
      <c r="A523" s="79" t="s">
        <v>728</v>
      </c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80">
        <v>1</v>
      </c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80">
        <v>1</v>
      </c>
      <c r="BC523" s="80"/>
    </row>
    <row r="524" spans="1:55">
      <c r="A524" s="79" t="s">
        <v>870</v>
      </c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80">
        <v>1</v>
      </c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80">
        <v>1</v>
      </c>
      <c r="BC524" s="80"/>
    </row>
    <row r="525" spans="1:55">
      <c r="A525" s="79" t="s">
        <v>922</v>
      </c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80">
        <v>1</v>
      </c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80">
        <v>1</v>
      </c>
      <c r="BC525" s="80"/>
    </row>
    <row r="526" spans="1:55">
      <c r="A526" s="79" t="s">
        <v>949</v>
      </c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80">
        <v>1</v>
      </c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80">
        <v>1</v>
      </c>
      <c r="BC526" s="80"/>
    </row>
    <row r="527" spans="1:55">
      <c r="A527" s="79" t="s">
        <v>980</v>
      </c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80">
        <v>1</v>
      </c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80">
        <v>1</v>
      </c>
      <c r="BC527" s="80"/>
    </row>
    <row r="528" spans="1:55">
      <c r="A528" s="79" t="s">
        <v>336</v>
      </c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80">
        <v>1</v>
      </c>
      <c r="AT528" s="77"/>
      <c r="AU528" s="77"/>
      <c r="AV528" s="77"/>
      <c r="AW528" s="77"/>
      <c r="AX528" s="77"/>
      <c r="AY528" s="77"/>
      <c r="AZ528" s="77"/>
      <c r="BA528" s="77"/>
      <c r="BB528" s="80">
        <v>1</v>
      </c>
      <c r="BC528" s="80"/>
    </row>
    <row r="529" spans="1:55">
      <c r="A529" s="79" t="s">
        <v>473</v>
      </c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80">
        <v>1</v>
      </c>
      <c r="AT529" s="77"/>
      <c r="AU529" s="77"/>
      <c r="AV529" s="77"/>
      <c r="AW529" s="77"/>
      <c r="AX529" s="77"/>
      <c r="AY529" s="77"/>
      <c r="AZ529" s="77"/>
      <c r="BA529" s="77"/>
      <c r="BB529" s="80">
        <v>1</v>
      </c>
      <c r="BC529" s="80"/>
    </row>
    <row r="530" spans="1:55">
      <c r="A530" s="79" t="s">
        <v>877</v>
      </c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80">
        <v>1</v>
      </c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80">
        <v>1</v>
      </c>
      <c r="BC530" s="80"/>
    </row>
    <row r="531" spans="1:55">
      <c r="A531" s="79" t="s">
        <v>1018</v>
      </c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80">
        <v>1</v>
      </c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80">
        <v>1</v>
      </c>
      <c r="BC531" s="80"/>
    </row>
    <row r="532" spans="1:55">
      <c r="A532" s="79" t="s">
        <v>1019</v>
      </c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80">
        <v>1</v>
      </c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80">
        <v>1</v>
      </c>
      <c r="BC532" s="80"/>
    </row>
    <row r="533" spans="1:55">
      <c r="A533" s="79" t="s">
        <v>1020</v>
      </c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80">
        <v>1</v>
      </c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80">
        <v>1</v>
      </c>
      <c r="BC533" s="80"/>
    </row>
    <row r="534" spans="1:55">
      <c r="A534" s="79" t="s">
        <v>1021</v>
      </c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80">
        <v>1</v>
      </c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80">
        <v>1</v>
      </c>
      <c r="BC534" s="80"/>
    </row>
    <row r="535" spans="1:55">
      <c r="A535" s="79" t="s">
        <v>347</v>
      </c>
      <c r="B535" s="77"/>
      <c r="C535" s="77"/>
      <c r="D535" s="77"/>
      <c r="E535" s="77"/>
      <c r="F535" s="77"/>
      <c r="G535" s="77"/>
      <c r="H535" s="77"/>
      <c r="I535" s="77"/>
      <c r="J535" s="77"/>
      <c r="K535" s="80">
        <v>1</v>
      </c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80">
        <v>1</v>
      </c>
      <c r="BC535" s="80"/>
    </row>
    <row r="536" spans="1:55">
      <c r="A536" s="79" t="s">
        <v>1022</v>
      </c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80">
        <v>1</v>
      </c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80">
        <v>1</v>
      </c>
      <c r="BC536" s="80"/>
    </row>
    <row r="537" spans="1:55">
      <c r="A537" s="79" t="s">
        <v>882</v>
      </c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80">
        <v>1</v>
      </c>
      <c r="AW537" s="77"/>
      <c r="AX537" s="77"/>
      <c r="AY537" s="77"/>
      <c r="AZ537" s="77"/>
      <c r="BA537" s="77"/>
      <c r="BB537" s="80">
        <v>1</v>
      </c>
      <c r="BC537" s="80"/>
    </row>
    <row r="538" spans="1:55">
      <c r="A538" s="79" t="s">
        <v>883</v>
      </c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80">
        <v>1</v>
      </c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80">
        <v>1</v>
      </c>
      <c r="BC538" s="80"/>
    </row>
    <row r="539" spans="1:55">
      <c r="A539" s="79" t="s">
        <v>379</v>
      </c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80">
        <v>1</v>
      </c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80">
        <v>1</v>
      </c>
      <c r="BC539" s="80"/>
    </row>
    <row r="540" spans="1:55">
      <c r="A540" s="79" t="s">
        <v>380</v>
      </c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80">
        <v>1</v>
      </c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80">
        <v>1</v>
      </c>
      <c r="BC540" s="80"/>
    </row>
    <row r="541" spans="1:55">
      <c r="A541" s="79" t="s">
        <v>419</v>
      </c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80">
        <v>1</v>
      </c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80">
        <v>1</v>
      </c>
      <c r="BC541" s="80"/>
    </row>
    <row r="542" spans="1:55">
      <c r="A542" s="79" t="s">
        <v>530</v>
      </c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80">
        <v>1</v>
      </c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80">
        <v>1</v>
      </c>
      <c r="BC542" s="80"/>
    </row>
    <row r="543" spans="1:55">
      <c r="A543" s="79" t="s">
        <v>561</v>
      </c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80">
        <v>1</v>
      </c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80">
        <v>1</v>
      </c>
      <c r="BC543" s="80"/>
    </row>
    <row r="544" spans="1:55">
      <c r="A544" s="79" t="s">
        <v>337</v>
      </c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80">
        <v>1</v>
      </c>
      <c r="AT544" s="77"/>
      <c r="AU544" s="77"/>
      <c r="AV544" s="77"/>
      <c r="AW544" s="77"/>
      <c r="AX544" s="77"/>
      <c r="AY544" s="77"/>
      <c r="AZ544" s="77"/>
      <c r="BA544" s="77"/>
      <c r="BB544" s="80">
        <v>1</v>
      </c>
      <c r="BC544" s="80"/>
    </row>
    <row r="545" spans="1:55">
      <c r="A545" s="79" t="s">
        <v>990</v>
      </c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80">
        <v>1</v>
      </c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80">
        <v>1</v>
      </c>
      <c r="BC545" s="80"/>
    </row>
    <row r="546" spans="1:55">
      <c r="A546" s="79" t="s">
        <v>991</v>
      </c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80">
        <v>1</v>
      </c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80">
        <v>1</v>
      </c>
      <c r="BC546" s="80"/>
    </row>
    <row r="547" spans="1:55">
      <c r="A547" s="79" t="s">
        <v>545</v>
      </c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80">
        <v>1</v>
      </c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80">
        <v>1</v>
      </c>
      <c r="BC547" s="80"/>
    </row>
    <row r="548" spans="1:55">
      <c r="A548" s="79" t="s">
        <v>312</v>
      </c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80">
        <v>1</v>
      </c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80">
        <v>1</v>
      </c>
      <c r="BC548" s="80"/>
    </row>
    <row r="549" spans="1:55">
      <c r="A549" s="79" t="s">
        <v>539</v>
      </c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80">
        <v>1</v>
      </c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80">
        <v>1</v>
      </c>
      <c r="BC549" s="80"/>
    </row>
    <row r="550" spans="1:55">
      <c r="A550" s="79" t="s">
        <v>319</v>
      </c>
      <c r="B550" s="77"/>
      <c r="C550" s="77"/>
      <c r="D550" s="77"/>
      <c r="E550" s="77"/>
      <c r="F550" s="77"/>
      <c r="G550" s="77"/>
      <c r="H550" s="77"/>
      <c r="I550" s="77"/>
      <c r="J550" s="77"/>
      <c r="K550" s="80">
        <v>1</v>
      </c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80">
        <v>1</v>
      </c>
      <c r="BC550" s="80"/>
    </row>
    <row r="551" spans="1:55">
      <c r="A551" s="79" t="s">
        <v>406</v>
      </c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80">
        <v>1</v>
      </c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80">
        <v>1</v>
      </c>
      <c r="BC551" s="80"/>
    </row>
    <row r="552" spans="1:55">
      <c r="A552" s="79" t="s">
        <v>295</v>
      </c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80">
        <v>1</v>
      </c>
      <c r="AZ552" s="77"/>
      <c r="BA552" s="77"/>
      <c r="BB552" s="80">
        <v>1</v>
      </c>
      <c r="BC552" s="80"/>
    </row>
    <row r="553" spans="1:55">
      <c r="A553" s="79" t="s">
        <v>678</v>
      </c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80">
        <v>1</v>
      </c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80">
        <v>1</v>
      </c>
      <c r="BC553" s="80"/>
    </row>
    <row r="554" spans="1:55">
      <c r="A554" s="79" t="s">
        <v>780</v>
      </c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80">
        <v>1</v>
      </c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80">
        <v>1</v>
      </c>
      <c r="BC554" s="80"/>
    </row>
    <row r="555" spans="1:55">
      <c r="A555" s="77" t="s">
        <v>959</v>
      </c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80">
        <v>1</v>
      </c>
      <c r="AX555" s="77"/>
      <c r="AY555" s="77"/>
      <c r="AZ555" s="77"/>
      <c r="BA555" s="77"/>
      <c r="BB555" s="80">
        <v>1</v>
      </c>
      <c r="BC555" s="80"/>
    </row>
    <row r="556" spans="1:55">
      <c r="A556" s="79" t="s">
        <v>1023</v>
      </c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80">
        <v>1</v>
      </c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80">
        <v>1</v>
      </c>
      <c r="BC556" s="80"/>
    </row>
    <row r="557" spans="1:55">
      <c r="A557" s="79" t="s">
        <v>296</v>
      </c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80">
        <v>1</v>
      </c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80">
        <v>1</v>
      </c>
      <c r="BC557" s="80"/>
    </row>
    <row r="558" spans="1:55">
      <c r="A558" s="79" t="s">
        <v>328</v>
      </c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80">
        <v>1</v>
      </c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80">
        <v>1</v>
      </c>
      <c r="BC558" s="80"/>
    </row>
    <row r="559" spans="1:55">
      <c r="A559" s="79" t="s">
        <v>276</v>
      </c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80">
        <v>1</v>
      </c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80">
        <v>1</v>
      </c>
      <c r="BC559" s="80"/>
    </row>
    <row r="560" spans="1:55">
      <c r="A560" s="79" t="s">
        <v>311</v>
      </c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80">
        <v>1</v>
      </c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80">
        <v>1</v>
      </c>
      <c r="BC560" s="80"/>
    </row>
    <row r="561" spans="1:55">
      <c r="A561" s="79" t="s">
        <v>330</v>
      </c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80">
        <v>1</v>
      </c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80">
        <v>1</v>
      </c>
      <c r="BC561" s="80"/>
    </row>
    <row r="562" spans="1:55">
      <c r="A562" s="79" t="s">
        <v>365</v>
      </c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80">
        <v>1</v>
      </c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80">
        <v>1</v>
      </c>
      <c r="BC562" s="80"/>
    </row>
    <row r="563" spans="1:55">
      <c r="A563" s="79" t="s">
        <v>399</v>
      </c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80">
        <v>1</v>
      </c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80">
        <v>1</v>
      </c>
      <c r="BC563" s="80"/>
    </row>
    <row r="564" spans="1:55">
      <c r="A564" s="79" t="s">
        <v>403</v>
      </c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80">
        <v>1</v>
      </c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80">
        <v>1</v>
      </c>
      <c r="BC564" s="80"/>
    </row>
    <row r="565" spans="1:55">
      <c r="A565" s="79" t="s">
        <v>501</v>
      </c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80">
        <v>1</v>
      </c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80">
        <v>1</v>
      </c>
      <c r="BC565" s="80"/>
    </row>
    <row r="566" spans="1:55">
      <c r="A566" s="79" t="s">
        <v>523</v>
      </c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80">
        <v>1</v>
      </c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80">
        <v>1</v>
      </c>
      <c r="BC566" s="80"/>
    </row>
    <row r="567" spans="1:55">
      <c r="A567" s="79" t="s">
        <v>527</v>
      </c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80">
        <v>1</v>
      </c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80">
        <v>1</v>
      </c>
      <c r="BC567" s="80"/>
    </row>
    <row r="568" spans="1:55">
      <c r="A568" s="79" t="s">
        <v>531</v>
      </c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80">
        <v>1</v>
      </c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80">
        <v>1</v>
      </c>
      <c r="BC568" s="80"/>
    </row>
    <row r="569" spans="1:55">
      <c r="A569" s="79" t="s">
        <v>555</v>
      </c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80">
        <v>1</v>
      </c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80">
        <v>1</v>
      </c>
      <c r="BC569" s="80"/>
    </row>
    <row r="570" spans="1:55">
      <c r="A570" s="79" t="s">
        <v>529</v>
      </c>
      <c r="B570" s="77"/>
      <c r="C570" s="77"/>
      <c r="D570" s="77"/>
      <c r="E570" s="77"/>
      <c r="F570" s="77"/>
      <c r="G570" s="77"/>
      <c r="H570" s="80">
        <v>1</v>
      </c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80">
        <v>1</v>
      </c>
      <c r="BC570" s="80"/>
    </row>
    <row r="571" spans="1:55">
      <c r="A571" s="79" t="s">
        <v>491</v>
      </c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80">
        <v>1</v>
      </c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80">
        <v>1</v>
      </c>
      <c r="BC571" s="80"/>
    </row>
    <row r="572" spans="1:55">
      <c r="A572" s="79" t="s">
        <v>329</v>
      </c>
      <c r="B572" s="77"/>
      <c r="C572" s="77"/>
      <c r="D572" s="77"/>
      <c r="E572" s="77"/>
      <c r="F572" s="77"/>
      <c r="G572" s="77"/>
      <c r="H572" s="77"/>
      <c r="I572" s="77"/>
      <c r="J572" s="77"/>
      <c r="K572" s="80">
        <v>1</v>
      </c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80">
        <v>1</v>
      </c>
      <c r="BC572" s="80"/>
    </row>
    <row r="573" spans="1:55">
      <c r="A573" s="79" t="s">
        <v>290</v>
      </c>
      <c r="B573" s="77"/>
      <c r="C573" s="77"/>
      <c r="D573" s="77"/>
      <c r="E573" s="77"/>
      <c r="F573" s="77"/>
      <c r="G573" s="77"/>
      <c r="H573" s="77"/>
      <c r="I573" s="77"/>
      <c r="J573" s="77"/>
      <c r="K573" s="80">
        <v>1</v>
      </c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80">
        <v>1</v>
      </c>
      <c r="BC573" s="80"/>
    </row>
    <row r="574" spans="1:55">
      <c r="A574" s="79" t="s">
        <v>447</v>
      </c>
      <c r="B574" s="77"/>
      <c r="C574" s="77"/>
      <c r="D574" s="77"/>
      <c r="E574" s="77"/>
      <c r="F574" s="77"/>
      <c r="G574" s="77"/>
      <c r="H574" s="77"/>
      <c r="I574" s="77"/>
      <c r="J574" s="77"/>
      <c r="K574" s="80">
        <v>1</v>
      </c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80">
        <v>1</v>
      </c>
      <c r="BC574" s="80"/>
    </row>
    <row r="575" spans="1:55">
      <c r="A575" s="79" t="s">
        <v>448</v>
      </c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80">
        <v>1</v>
      </c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80">
        <v>1</v>
      </c>
      <c r="BC575" s="80"/>
    </row>
    <row r="576" spans="1:55">
      <c r="A576" s="79" t="s">
        <v>865</v>
      </c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80">
        <v>1</v>
      </c>
      <c r="AV576" s="77"/>
      <c r="AW576" s="77"/>
      <c r="AX576" s="77"/>
      <c r="AY576" s="77"/>
      <c r="AZ576" s="77"/>
      <c r="BA576" s="77"/>
      <c r="BB576" s="80">
        <v>1</v>
      </c>
      <c r="BC576" s="80"/>
    </row>
    <row r="577" spans="1:55">
      <c r="A577" s="79" t="s">
        <v>721</v>
      </c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80">
        <v>1</v>
      </c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80">
        <v>1</v>
      </c>
      <c r="BC577" s="80"/>
    </row>
    <row r="578" spans="1:55">
      <c r="A578" s="79" t="s">
        <v>302</v>
      </c>
      <c r="B578" s="77"/>
      <c r="C578" s="77"/>
      <c r="D578" s="77"/>
      <c r="E578" s="77"/>
      <c r="F578" s="77"/>
      <c r="G578" s="77"/>
      <c r="H578" s="77"/>
      <c r="I578" s="77"/>
      <c r="J578" s="77"/>
      <c r="K578" s="80">
        <v>1</v>
      </c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80">
        <v>1</v>
      </c>
      <c r="BC578" s="80"/>
    </row>
    <row r="579" spans="1:55">
      <c r="A579" s="79" t="s">
        <v>905</v>
      </c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80">
        <v>1</v>
      </c>
      <c r="AX579" s="77"/>
      <c r="AY579" s="77"/>
      <c r="AZ579" s="77"/>
      <c r="BA579" s="77"/>
      <c r="BB579" s="80">
        <v>1</v>
      </c>
      <c r="BC579" s="80"/>
    </row>
    <row r="580" spans="1:55">
      <c r="A580" s="79" t="s">
        <v>495</v>
      </c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80">
        <v>1</v>
      </c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80">
        <v>1</v>
      </c>
      <c r="BC580" s="80"/>
    </row>
    <row r="581" spans="1:55">
      <c r="A581" s="79" t="s">
        <v>769</v>
      </c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80">
        <v>1</v>
      </c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80">
        <v>1</v>
      </c>
      <c r="BC581" s="80"/>
    </row>
    <row r="582" spans="1:55">
      <c r="A582" s="79" t="s">
        <v>655</v>
      </c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80">
        <v>1</v>
      </c>
      <c r="AY582" s="77"/>
      <c r="AZ582" s="77"/>
      <c r="BA582" s="77"/>
      <c r="BB582" s="80">
        <v>1</v>
      </c>
      <c r="BC582" s="80"/>
    </row>
    <row r="583" spans="1:55">
      <c r="A583" s="79" t="s">
        <v>711</v>
      </c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80">
        <v>1</v>
      </c>
      <c r="AY583" s="77"/>
      <c r="AZ583" s="77"/>
      <c r="BA583" s="77"/>
      <c r="BB583" s="80">
        <v>1</v>
      </c>
      <c r="BC583" s="80"/>
    </row>
    <row r="584" spans="1:55">
      <c r="A584" s="79" t="s">
        <v>767</v>
      </c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80">
        <v>1</v>
      </c>
      <c r="AY584" s="77"/>
      <c r="AZ584" s="77"/>
      <c r="BA584" s="77"/>
      <c r="BB584" s="80">
        <v>1</v>
      </c>
      <c r="BC584" s="80"/>
    </row>
    <row r="585" spans="1:55">
      <c r="A585" s="79" t="s">
        <v>772</v>
      </c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80">
        <v>1</v>
      </c>
      <c r="AY585" s="77"/>
      <c r="AZ585" s="77"/>
      <c r="BA585" s="77"/>
      <c r="BB585" s="80">
        <v>1</v>
      </c>
      <c r="BC585" s="80"/>
    </row>
    <row r="586" spans="1:55">
      <c r="A586" s="79" t="s">
        <v>920</v>
      </c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80">
        <v>1</v>
      </c>
      <c r="AY586" s="77"/>
      <c r="AZ586" s="77"/>
      <c r="BA586" s="77"/>
      <c r="BB586" s="80">
        <v>1</v>
      </c>
      <c r="BC586" s="80"/>
    </row>
    <row r="587" spans="1:55">
      <c r="A587" s="79" t="s">
        <v>921</v>
      </c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80">
        <v>1</v>
      </c>
      <c r="AY587" s="77"/>
      <c r="AZ587" s="77"/>
      <c r="BA587" s="77"/>
      <c r="BB587" s="80">
        <v>1</v>
      </c>
      <c r="BC587" s="80"/>
    </row>
    <row r="588" spans="1:55">
      <c r="A588" s="79" t="s">
        <v>277</v>
      </c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80">
        <v>1</v>
      </c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80">
        <v>1</v>
      </c>
      <c r="BC588" s="80"/>
    </row>
    <row r="589" spans="1:55">
      <c r="A589" s="79" t="s">
        <v>287</v>
      </c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80">
        <v>1</v>
      </c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80">
        <v>1</v>
      </c>
      <c r="BC589" s="80"/>
    </row>
    <row r="590" spans="1:55">
      <c r="A590" s="79" t="s">
        <v>288</v>
      </c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80">
        <v>1</v>
      </c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80">
        <v>1</v>
      </c>
      <c r="BC590" s="80"/>
    </row>
    <row r="591" spans="1:55">
      <c r="A591" s="79" t="s">
        <v>289</v>
      </c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80">
        <v>1</v>
      </c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80">
        <v>1</v>
      </c>
      <c r="BC591" s="80"/>
    </row>
    <row r="592" spans="1:55">
      <c r="A592" s="79" t="s">
        <v>308</v>
      </c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80">
        <v>1</v>
      </c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80">
        <v>1</v>
      </c>
      <c r="BC592" s="80"/>
    </row>
    <row r="593" spans="1:55">
      <c r="A593" s="79" t="s">
        <v>334</v>
      </c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80">
        <v>1</v>
      </c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80">
        <v>1</v>
      </c>
      <c r="BC593" s="80"/>
    </row>
    <row r="594" spans="1:55">
      <c r="A594" s="79" t="s">
        <v>393</v>
      </c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80">
        <v>1</v>
      </c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80">
        <v>1</v>
      </c>
      <c r="BC594" s="80"/>
    </row>
    <row r="595" spans="1:55">
      <c r="A595" s="79" t="s">
        <v>429</v>
      </c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80">
        <v>1</v>
      </c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80">
        <v>1</v>
      </c>
      <c r="BC595" s="80"/>
    </row>
    <row r="596" spans="1:55">
      <c r="A596" s="79" t="s">
        <v>461</v>
      </c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80">
        <v>1</v>
      </c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80">
        <v>1</v>
      </c>
      <c r="BC596" s="80"/>
    </row>
    <row r="597" spans="1:55">
      <c r="A597" s="79" t="s">
        <v>463</v>
      </c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80">
        <v>1</v>
      </c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80">
        <v>1</v>
      </c>
      <c r="BC597" s="80"/>
    </row>
    <row r="598" spans="1:55">
      <c r="A598" s="79" t="s">
        <v>512</v>
      </c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80">
        <v>1</v>
      </c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80">
        <v>1</v>
      </c>
      <c r="BC598" s="80"/>
    </row>
    <row r="599" spans="1:55">
      <c r="A599" s="79" t="s">
        <v>524</v>
      </c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80">
        <v>1</v>
      </c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80">
        <v>1</v>
      </c>
      <c r="BC599" s="80"/>
    </row>
    <row r="600" spans="1:55">
      <c r="A600" s="79" t="s">
        <v>556</v>
      </c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80">
        <v>1</v>
      </c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80">
        <v>1</v>
      </c>
      <c r="BC600" s="80"/>
    </row>
    <row r="601" spans="1:55">
      <c r="A601" s="79" t="s">
        <v>338</v>
      </c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80">
        <v>1</v>
      </c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80">
        <v>1</v>
      </c>
      <c r="BC601" s="80"/>
    </row>
    <row r="602" spans="1:55">
      <c r="A602" s="79" t="s">
        <v>510</v>
      </c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80">
        <v>1</v>
      </c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80">
        <v>1</v>
      </c>
      <c r="BC602" s="80"/>
    </row>
    <row r="603" spans="1:55">
      <c r="A603" s="79" t="s">
        <v>541</v>
      </c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80">
        <v>1</v>
      </c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80">
        <v>1</v>
      </c>
      <c r="BC603" s="80"/>
    </row>
    <row r="604" spans="1:55">
      <c r="A604" s="79" t="s">
        <v>560</v>
      </c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80">
        <v>1</v>
      </c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80">
        <v>1</v>
      </c>
      <c r="BC604" s="80"/>
    </row>
    <row r="605" spans="1:55">
      <c r="A605" s="79" t="s">
        <v>867</v>
      </c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80">
        <v>1</v>
      </c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80">
        <v>1</v>
      </c>
      <c r="BC605" s="80"/>
    </row>
    <row r="606" spans="1:55">
      <c r="A606" s="79" t="s">
        <v>525</v>
      </c>
      <c r="B606" s="77"/>
      <c r="C606" s="77"/>
      <c r="D606" s="77"/>
      <c r="E606" s="77"/>
      <c r="F606" s="77"/>
      <c r="G606" s="77"/>
      <c r="H606" s="77"/>
      <c r="I606" s="77"/>
      <c r="J606" s="77"/>
      <c r="K606" s="80">
        <v>1</v>
      </c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80">
        <v>1</v>
      </c>
      <c r="BC606" s="80"/>
    </row>
    <row r="607" spans="1:55">
      <c r="A607" s="79" t="s">
        <v>299</v>
      </c>
      <c r="B607" s="77"/>
      <c r="C607" s="77"/>
      <c r="D607" s="77"/>
      <c r="E607" s="77"/>
      <c r="F607" s="77"/>
      <c r="G607" s="77"/>
      <c r="H607" s="80">
        <v>1</v>
      </c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80">
        <v>1</v>
      </c>
      <c r="BC607" s="80"/>
    </row>
    <row r="608" spans="1:55">
      <c r="A608" s="79" t="s">
        <v>307</v>
      </c>
      <c r="B608" s="77"/>
      <c r="C608" s="77"/>
      <c r="D608" s="77"/>
      <c r="E608" s="77"/>
      <c r="F608" s="77"/>
      <c r="G608" s="77"/>
      <c r="H608" s="80">
        <v>1</v>
      </c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80">
        <v>1</v>
      </c>
      <c r="BC608" s="80"/>
    </row>
    <row r="609" spans="1:55">
      <c r="A609" s="79" t="s">
        <v>321</v>
      </c>
      <c r="B609" s="77"/>
      <c r="C609" s="77"/>
      <c r="D609" s="77"/>
      <c r="E609" s="77"/>
      <c r="F609" s="77"/>
      <c r="G609" s="77"/>
      <c r="H609" s="80">
        <v>1</v>
      </c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80">
        <v>1</v>
      </c>
      <c r="BC609" s="80"/>
    </row>
    <row r="610" spans="1:55">
      <c r="A610" s="79" t="s">
        <v>387</v>
      </c>
      <c r="B610" s="77"/>
      <c r="C610" s="77"/>
      <c r="D610" s="77"/>
      <c r="E610" s="77"/>
      <c r="F610" s="77"/>
      <c r="G610" s="77"/>
      <c r="H610" s="80">
        <v>1</v>
      </c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80">
        <v>1</v>
      </c>
      <c r="BC610" s="80"/>
    </row>
    <row r="611" spans="1:55">
      <c r="A611" s="79" t="s">
        <v>470</v>
      </c>
      <c r="B611" s="77"/>
      <c r="C611" s="77"/>
      <c r="D611" s="77"/>
      <c r="E611" s="77"/>
      <c r="F611" s="77"/>
      <c r="G611" s="77"/>
      <c r="H611" s="80">
        <v>1</v>
      </c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80">
        <v>1</v>
      </c>
      <c r="BC611" s="80"/>
    </row>
    <row r="612" spans="1:55">
      <c r="A612" s="79" t="s">
        <v>476</v>
      </c>
      <c r="B612" s="77"/>
      <c r="C612" s="77"/>
      <c r="D612" s="77"/>
      <c r="E612" s="77"/>
      <c r="F612" s="77"/>
      <c r="G612" s="77"/>
      <c r="H612" s="80">
        <v>1</v>
      </c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80">
        <v>1</v>
      </c>
      <c r="BC612" s="80"/>
    </row>
    <row r="613" spans="1:55">
      <c r="A613" s="79" t="s">
        <v>477</v>
      </c>
      <c r="B613" s="77"/>
      <c r="C613" s="77"/>
      <c r="D613" s="77"/>
      <c r="E613" s="77"/>
      <c r="F613" s="77"/>
      <c r="G613" s="77"/>
      <c r="H613" s="80">
        <v>1</v>
      </c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80">
        <v>1</v>
      </c>
      <c r="BC613" s="80"/>
    </row>
    <row r="614" spans="1:55">
      <c r="A614" s="79" t="s">
        <v>490</v>
      </c>
      <c r="B614" s="77"/>
      <c r="C614" s="77"/>
      <c r="D614" s="77"/>
      <c r="E614" s="77"/>
      <c r="F614" s="77"/>
      <c r="G614" s="77"/>
      <c r="H614" s="80">
        <v>1</v>
      </c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80">
        <v>1</v>
      </c>
      <c r="BC614" s="80"/>
    </row>
    <row r="615" spans="1:55">
      <c r="A615" s="79" t="s">
        <v>537</v>
      </c>
      <c r="B615" s="77"/>
      <c r="C615" s="77"/>
      <c r="D615" s="77"/>
      <c r="E615" s="77"/>
      <c r="F615" s="77"/>
      <c r="G615" s="77"/>
      <c r="H615" s="80">
        <v>1</v>
      </c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80">
        <v>1</v>
      </c>
      <c r="BC615" s="80"/>
    </row>
    <row r="616" spans="1:55">
      <c r="A616" s="79" t="s">
        <v>557</v>
      </c>
      <c r="B616" s="77"/>
      <c r="C616" s="77"/>
      <c r="D616" s="77"/>
      <c r="E616" s="77"/>
      <c r="F616" s="77"/>
      <c r="G616" s="77"/>
      <c r="H616" s="80">
        <v>1</v>
      </c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80">
        <v>1</v>
      </c>
      <c r="BC616" s="80"/>
    </row>
    <row r="617" spans="1:55">
      <c r="A617" s="79" t="s">
        <v>309</v>
      </c>
      <c r="B617" s="77"/>
      <c r="C617" s="77"/>
      <c r="D617" s="77"/>
      <c r="E617" s="77"/>
      <c r="F617" s="77"/>
      <c r="G617" s="77"/>
      <c r="H617" s="80">
        <v>1</v>
      </c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80">
        <v>1</v>
      </c>
      <c r="BC617" s="80"/>
    </row>
    <row r="618" spans="1:55">
      <c r="A618" s="79" t="s">
        <v>1024</v>
      </c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80">
        <v>1</v>
      </c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80">
        <v>1</v>
      </c>
      <c r="BC618" s="80"/>
    </row>
    <row r="619" spans="1:55">
      <c r="A619" s="79" t="s">
        <v>1025</v>
      </c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80">
        <v>1</v>
      </c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80">
        <v>1</v>
      </c>
      <c r="BC619" s="80"/>
    </row>
    <row r="620" spans="1:55">
      <c r="A620" s="79" t="s">
        <v>1026</v>
      </c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80">
        <v>1</v>
      </c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80">
        <v>1</v>
      </c>
      <c r="BC620" s="80"/>
    </row>
    <row r="621" spans="1:55">
      <c r="A621" s="79" t="s">
        <v>1027</v>
      </c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80">
        <v>1</v>
      </c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80">
        <v>1</v>
      </c>
      <c r="BC621" s="80"/>
    </row>
    <row r="622" spans="1:55">
      <c r="A622" s="79" t="s">
        <v>1028</v>
      </c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80">
        <v>1</v>
      </c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80">
        <v>1</v>
      </c>
      <c r="BC622" s="80"/>
    </row>
    <row r="623" spans="1:55">
      <c r="A623" s="79" t="s">
        <v>1029</v>
      </c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80">
        <v>1</v>
      </c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80">
        <v>1</v>
      </c>
      <c r="BC623" s="80"/>
    </row>
    <row r="624" spans="1:55">
      <c r="A624" s="79" t="s">
        <v>1030</v>
      </c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80">
        <v>1</v>
      </c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80">
        <v>1</v>
      </c>
      <c r="BC624" s="80"/>
    </row>
    <row r="625" spans="1:55">
      <c r="A625" s="79" t="s">
        <v>1031</v>
      </c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80">
        <v>1</v>
      </c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80">
        <v>1</v>
      </c>
      <c r="BC625" s="80"/>
    </row>
    <row r="626" spans="1:55">
      <c r="A626" s="79" t="s">
        <v>1032</v>
      </c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80">
        <v>1</v>
      </c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80">
        <v>1</v>
      </c>
      <c r="BC626" s="80"/>
    </row>
    <row r="627" spans="1:55">
      <c r="A627" s="79" t="s">
        <v>1033</v>
      </c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80">
        <v>1</v>
      </c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80">
        <v>1</v>
      </c>
      <c r="BC627" s="80"/>
    </row>
    <row r="628" spans="1:55">
      <c r="A628" s="79" t="s">
        <v>1034</v>
      </c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80">
        <v>1</v>
      </c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80">
        <v>1</v>
      </c>
      <c r="BC628" s="80"/>
    </row>
    <row r="629" spans="1:55">
      <c r="A629" s="79" t="s">
        <v>1035</v>
      </c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80">
        <v>1</v>
      </c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80">
        <v>1</v>
      </c>
      <c r="BC629" s="80"/>
    </row>
    <row r="630" spans="1:55">
      <c r="A630" s="79" t="s">
        <v>1036</v>
      </c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80">
        <v>1</v>
      </c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80">
        <v>1</v>
      </c>
      <c r="BC630" s="80"/>
    </row>
    <row r="631" spans="1:55">
      <c r="A631" s="79" t="s">
        <v>1037</v>
      </c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80">
        <v>1</v>
      </c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80">
        <v>1</v>
      </c>
      <c r="BC631" s="80"/>
    </row>
    <row r="632" spans="1:55">
      <c r="A632" s="79" t="s">
        <v>1038</v>
      </c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80">
        <v>1</v>
      </c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80">
        <v>1</v>
      </c>
      <c r="BC632" s="80"/>
    </row>
    <row r="633" spans="1:55">
      <c r="A633" s="79" t="s">
        <v>1039</v>
      </c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80">
        <v>1</v>
      </c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80">
        <v>1</v>
      </c>
      <c r="BC633" s="80"/>
    </row>
    <row r="634" spans="1:55">
      <c r="A634" s="79" t="s">
        <v>1040</v>
      </c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80">
        <v>1</v>
      </c>
      <c r="AN634" s="77"/>
      <c r="AO634" s="77"/>
      <c r="AP634" s="77"/>
      <c r="AQ634" s="77"/>
      <c r="AR634" s="77"/>
      <c r="AS634" s="77"/>
      <c r="AT634" s="77"/>
      <c r="AU634" s="77"/>
      <c r="AV634" s="77"/>
      <c r="AW634" s="77"/>
      <c r="AX634" s="77"/>
      <c r="AY634" s="77"/>
      <c r="AZ634" s="77"/>
      <c r="BA634" s="77"/>
      <c r="BB634" s="80">
        <v>1</v>
      </c>
      <c r="BC634" s="80"/>
    </row>
    <row r="635" spans="1:55">
      <c r="A635" s="79" t="s">
        <v>1041</v>
      </c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80">
        <v>1</v>
      </c>
      <c r="AN635" s="77"/>
      <c r="AO635" s="77"/>
      <c r="AP635" s="77"/>
      <c r="AQ635" s="77"/>
      <c r="AR635" s="77"/>
      <c r="AS635" s="77"/>
      <c r="AT635" s="77"/>
      <c r="AU635" s="77"/>
      <c r="AV635" s="77"/>
      <c r="AW635" s="77"/>
      <c r="AX635" s="77"/>
      <c r="AY635" s="77"/>
      <c r="AZ635" s="77"/>
      <c r="BA635" s="77"/>
      <c r="BB635" s="80">
        <v>1</v>
      </c>
      <c r="BC635" s="80"/>
    </row>
    <row r="636" spans="1:55">
      <c r="A636" s="79" t="s">
        <v>983</v>
      </c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  <c r="AU636" s="77"/>
      <c r="AV636" s="77"/>
      <c r="AW636" s="80">
        <v>1</v>
      </c>
      <c r="AX636" s="77"/>
      <c r="AY636" s="77"/>
      <c r="AZ636" s="77"/>
      <c r="BA636" s="77"/>
      <c r="BB636" s="80">
        <v>1</v>
      </c>
      <c r="BC636" s="80"/>
    </row>
    <row r="637" spans="1:55">
      <c r="A637" s="79" t="s">
        <v>651</v>
      </c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80">
        <v>1</v>
      </c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  <c r="AU637" s="77"/>
      <c r="AV637" s="77"/>
      <c r="AW637" s="77"/>
      <c r="AX637" s="77"/>
      <c r="AY637" s="77"/>
      <c r="AZ637" s="77"/>
      <c r="BA637" s="77"/>
      <c r="BB637" s="80">
        <v>1</v>
      </c>
      <c r="BC637" s="80"/>
    </row>
    <row r="638" spans="1:55">
      <c r="A638" s="79" t="s">
        <v>725</v>
      </c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80">
        <v>1</v>
      </c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80">
        <v>1</v>
      </c>
      <c r="BC638" s="80"/>
    </row>
    <row r="639" spans="1:55">
      <c r="A639" s="79" t="s">
        <v>850</v>
      </c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80">
        <v>1</v>
      </c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/>
      <c r="AV639" s="77"/>
      <c r="AW639" s="77"/>
      <c r="AX639" s="77"/>
      <c r="AY639" s="77"/>
      <c r="AZ639" s="77"/>
      <c r="BA639" s="77"/>
      <c r="BB639" s="80">
        <v>1</v>
      </c>
      <c r="BC639" s="80"/>
    </row>
    <row r="640" spans="1:55">
      <c r="A640" s="79" t="s">
        <v>874</v>
      </c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80">
        <v>1</v>
      </c>
      <c r="AU640" s="77"/>
      <c r="AV640" s="77"/>
      <c r="AW640" s="77"/>
      <c r="AX640" s="77"/>
      <c r="AY640" s="77"/>
      <c r="AZ640" s="77"/>
      <c r="BA640" s="77"/>
      <c r="BB640" s="80">
        <v>1</v>
      </c>
      <c r="BC640" s="80"/>
    </row>
    <row r="641" spans="1:55">
      <c r="A641" s="79" t="s">
        <v>973</v>
      </c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80">
        <v>1</v>
      </c>
      <c r="AU641" s="77"/>
      <c r="AV641" s="77"/>
      <c r="AW641" s="77"/>
      <c r="AX641" s="77"/>
      <c r="AY641" s="77"/>
      <c r="AZ641" s="77"/>
      <c r="BA641" s="77"/>
      <c r="BB641" s="80">
        <v>1</v>
      </c>
      <c r="BC641" s="80"/>
    </row>
    <row r="642" spans="1:55">
      <c r="A642" s="79" t="s">
        <v>286</v>
      </c>
      <c r="B642" s="77"/>
      <c r="C642" s="77"/>
      <c r="D642" s="77"/>
      <c r="E642" s="77"/>
      <c r="F642" s="77"/>
      <c r="G642" s="77"/>
      <c r="H642" s="77"/>
      <c r="I642" s="77"/>
      <c r="J642" s="77"/>
      <c r="K642" s="80">
        <v>1</v>
      </c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  <c r="AU642" s="77"/>
      <c r="AV642" s="77"/>
      <c r="AW642" s="77"/>
      <c r="AX642" s="77"/>
      <c r="AY642" s="77"/>
      <c r="AZ642" s="77"/>
      <c r="BA642" s="77"/>
      <c r="BB642" s="80">
        <v>1</v>
      </c>
      <c r="BC642" s="80"/>
    </row>
    <row r="643" spans="1:55">
      <c r="A643" s="79" t="s">
        <v>679</v>
      </c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80">
        <v>1</v>
      </c>
      <c r="AU643" s="77"/>
      <c r="AV643" s="77"/>
      <c r="AW643" s="77"/>
      <c r="AX643" s="77"/>
      <c r="AY643" s="77"/>
      <c r="AZ643" s="77"/>
      <c r="BA643" s="77"/>
      <c r="BB643" s="80">
        <v>1</v>
      </c>
      <c r="BC643" s="80"/>
    </row>
    <row r="644" spans="1:55">
      <c r="A644" s="79" t="s">
        <v>465</v>
      </c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80">
        <v>1</v>
      </c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7"/>
      <c r="AV644" s="77"/>
      <c r="AW644" s="77"/>
      <c r="AX644" s="77"/>
      <c r="AY644" s="77"/>
      <c r="AZ644" s="77"/>
      <c r="BA644" s="77"/>
      <c r="BB644" s="80">
        <v>1</v>
      </c>
      <c r="BC644" s="80"/>
    </row>
    <row r="645" spans="1:55">
      <c r="A645" s="79" t="s">
        <v>960</v>
      </c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80">
        <v>1</v>
      </c>
      <c r="AU645" s="77"/>
      <c r="AV645" s="77"/>
      <c r="AW645" s="77"/>
      <c r="AX645" s="77"/>
      <c r="AY645" s="77"/>
      <c r="AZ645" s="77"/>
      <c r="BA645" s="77"/>
      <c r="BB645" s="80">
        <v>1</v>
      </c>
      <c r="BC645" s="80"/>
    </row>
    <row r="646" spans="1:55">
      <c r="A646" s="79" t="s">
        <v>824</v>
      </c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80">
        <v>1</v>
      </c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  <c r="AU646" s="77"/>
      <c r="AV646" s="77"/>
      <c r="AW646" s="77"/>
      <c r="AX646" s="77"/>
      <c r="AY646" s="77"/>
      <c r="AZ646" s="77"/>
      <c r="BA646" s="77"/>
      <c r="BB646" s="80">
        <v>1</v>
      </c>
      <c r="BC646" s="80"/>
    </row>
    <row r="647" spans="1:55">
      <c r="A647" s="79" t="s">
        <v>917</v>
      </c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80">
        <v>1</v>
      </c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  <c r="AU647" s="77"/>
      <c r="AV647" s="77"/>
      <c r="AW647" s="77"/>
      <c r="AX647" s="77"/>
      <c r="AY647" s="77"/>
      <c r="AZ647" s="77"/>
      <c r="BA647" s="77"/>
      <c r="BB647" s="80">
        <v>1</v>
      </c>
      <c r="BC647" s="80"/>
    </row>
    <row r="648" spans="1:55">
      <c r="A648" s="79" t="s">
        <v>339</v>
      </c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  <c r="AU648" s="77"/>
      <c r="AV648" s="77"/>
      <c r="AW648" s="77"/>
      <c r="AX648" s="77"/>
      <c r="AY648" s="80">
        <v>1</v>
      </c>
      <c r="AZ648" s="77"/>
      <c r="BA648" s="77"/>
      <c r="BB648" s="80">
        <v>1</v>
      </c>
      <c r="BC648" s="80"/>
    </row>
    <row r="649" spans="1:55">
      <c r="A649" s="79" t="s">
        <v>342</v>
      </c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  <c r="AU649" s="77"/>
      <c r="AV649" s="77"/>
      <c r="AW649" s="77"/>
      <c r="AX649" s="77"/>
      <c r="AY649" s="80">
        <v>1</v>
      </c>
      <c r="AZ649" s="77"/>
      <c r="BA649" s="77"/>
      <c r="BB649" s="80">
        <v>1</v>
      </c>
      <c r="BC649" s="80"/>
    </row>
    <row r="650" spans="1:55">
      <c r="A650" s="79" t="s">
        <v>401</v>
      </c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  <c r="AU650" s="77"/>
      <c r="AV650" s="77"/>
      <c r="AW650" s="77"/>
      <c r="AX650" s="77"/>
      <c r="AY650" s="80">
        <v>1</v>
      </c>
      <c r="AZ650" s="77"/>
      <c r="BA650" s="77"/>
      <c r="BB650" s="80">
        <v>1</v>
      </c>
      <c r="BC650" s="80"/>
    </row>
    <row r="651" spans="1:55">
      <c r="A651" s="79" t="s">
        <v>652</v>
      </c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  <c r="AU651" s="77"/>
      <c r="AV651" s="77"/>
      <c r="AW651" s="77"/>
      <c r="AX651" s="77"/>
      <c r="AY651" s="77"/>
      <c r="AZ651" s="80">
        <v>1</v>
      </c>
      <c r="BA651" s="77"/>
      <c r="BB651" s="80">
        <v>1</v>
      </c>
      <c r="BC651" s="80"/>
    </row>
    <row r="652" spans="1:55">
      <c r="A652" s="79" t="s">
        <v>653</v>
      </c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  <c r="AU652" s="77"/>
      <c r="AV652" s="77"/>
      <c r="AW652" s="77"/>
      <c r="AX652" s="77"/>
      <c r="AY652" s="77"/>
      <c r="AZ652" s="80">
        <v>1</v>
      </c>
      <c r="BA652" s="77"/>
      <c r="BB652" s="80">
        <v>1</v>
      </c>
      <c r="BC652" s="80"/>
    </row>
    <row r="653" spans="1:55">
      <c r="A653" s="79" t="s">
        <v>742</v>
      </c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80">
        <v>1</v>
      </c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  <c r="AU653" s="77"/>
      <c r="AV653" s="77"/>
      <c r="AW653" s="77"/>
      <c r="AX653" s="77"/>
      <c r="AY653" s="77"/>
      <c r="AZ653" s="77"/>
      <c r="BA653" s="77"/>
      <c r="BB653" s="80">
        <v>1</v>
      </c>
      <c r="BC653" s="80"/>
    </row>
    <row r="654" spans="1:55">
      <c r="A654" s="79" t="s">
        <v>757</v>
      </c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80">
        <v>1</v>
      </c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  <c r="AU654" s="77"/>
      <c r="AV654" s="77"/>
      <c r="AW654" s="77"/>
      <c r="AX654" s="77"/>
      <c r="AY654" s="77"/>
      <c r="AZ654" s="77"/>
      <c r="BA654" s="77"/>
      <c r="BB654" s="80">
        <v>1</v>
      </c>
      <c r="BC654" s="80"/>
    </row>
    <row r="655" spans="1:55">
      <c r="A655" s="79" t="s">
        <v>898</v>
      </c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80">
        <v>1</v>
      </c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  <c r="AU655" s="77"/>
      <c r="AV655" s="77"/>
      <c r="AW655" s="77"/>
      <c r="AX655" s="77"/>
      <c r="AY655" s="77"/>
      <c r="AZ655" s="77"/>
      <c r="BA655" s="77"/>
      <c r="BB655" s="80">
        <v>1</v>
      </c>
      <c r="BC655" s="80"/>
    </row>
    <row r="656" spans="1:55">
      <c r="A656" s="79" t="s">
        <v>680</v>
      </c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80">
        <v>1</v>
      </c>
      <c r="AL656" s="77"/>
      <c r="AM656" s="77"/>
      <c r="AN656" s="77"/>
      <c r="AO656" s="77"/>
      <c r="AP656" s="77"/>
      <c r="AQ656" s="77"/>
      <c r="AR656" s="77"/>
      <c r="AS656" s="77"/>
      <c r="AT656" s="77"/>
      <c r="AU656" s="77"/>
      <c r="AV656" s="77"/>
      <c r="AW656" s="77"/>
      <c r="AX656" s="77"/>
      <c r="AY656" s="77"/>
      <c r="AZ656" s="77"/>
      <c r="BA656" s="77"/>
      <c r="BB656" s="80">
        <v>1</v>
      </c>
      <c r="BC656" s="80"/>
    </row>
    <row r="657" spans="1:55">
      <c r="A657" s="79" t="s">
        <v>768</v>
      </c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80">
        <v>1</v>
      </c>
      <c r="AL657" s="77"/>
      <c r="AM657" s="77"/>
      <c r="AN657" s="77"/>
      <c r="AO657" s="77"/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80">
        <v>1</v>
      </c>
      <c r="BC657" s="80"/>
    </row>
    <row r="658" spans="1:55">
      <c r="A658" s="79" t="s">
        <v>1042</v>
      </c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80">
        <v>1</v>
      </c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  <c r="AU658" s="77"/>
      <c r="AV658" s="77"/>
      <c r="AW658" s="77"/>
      <c r="AX658" s="77"/>
      <c r="AY658" s="77"/>
      <c r="AZ658" s="77"/>
      <c r="BA658" s="77"/>
      <c r="BB658" s="80">
        <v>1</v>
      </c>
      <c r="BC658" s="80"/>
    </row>
    <row r="659" spans="1:55">
      <c r="A659" s="79" t="s">
        <v>984</v>
      </c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80">
        <v>1</v>
      </c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  <c r="AU659" s="77"/>
      <c r="AV659" s="77"/>
      <c r="AW659" s="77"/>
      <c r="AX659" s="77"/>
      <c r="AY659" s="77"/>
      <c r="AZ659" s="77"/>
      <c r="BA659" s="77"/>
      <c r="BB659" s="80">
        <v>1</v>
      </c>
      <c r="BC659" s="80"/>
    </row>
    <row r="660" spans="1:55">
      <c r="A660" s="79" t="s">
        <v>284</v>
      </c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80">
        <v>1</v>
      </c>
      <c r="AT660" s="77"/>
      <c r="AU660" s="77"/>
      <c r="AV660" s="77"/>
      <c r="AW660" s="77"/>
      <c r="AX660" s="77"/>
      <c r="AY660" s="77"/>
      <c r="AZ660" s="77"/>
      <c r="BA660" s="77"/>
      <c r="BB660" s="80">
        <v>1</v>
      </c>
      <c r="BC660" s="80"/>
    </row>
    <row r="661" spans="1:55">
      <c r="A661" s="79" t="s">
        <v>356</v>
      </c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80">
        <v>1</v>
      </c>
      <c r="AT661" s="77"/>
      <c r="AU661" s="77"/>
      <c r="AV661" s="77"/>
      <c r="AW661" s="77"/>
      <c r="AX661" s="77"/>
      <c r="AY661" s="77"/>
      <c r="AZ661" s="77"/>
      <c r="BA661" s="77"/>
      <c r="BB661" s="80">
        <v>1</v>
      </c>
      <c r="BC661" s="80"/>
    </row>
    <row r="662" spans="1:55">
      <c r="A662" s="79" t="s">
        <v>559</v>
      </c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80">
        <v>1</v>
      </c>
      <c r="AT662" s="77"/>
      <c r="AU662" s="77"/>
      <c r="AV662" s="77"/>
      <c r="AW662" s="77"/>
      <c r="AX662" s="77"/>
      <c r="AY662" s="77"/>
      <c r="AZ662" s="77"/>
      <c r="BA662" s="77"/>
      <c r="BB662" s="80">
        <v>1</v>
      </c>
      <c r="BC662" s="80"/>
    </row>
    <row r="663" spans="1:55">
      <c r="A663" s="79" t="s">
        <v>357</v>
      </c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80">
        <v>1</v>
      </c>
      <c r="AT663" s="77"/>
      <c r="AU663" s="77"/>
      <c r="AV663" s="77"/>
      <c r="AW663" s="77"/>
      <c r="AX663" s="77"/>
      <c r="AY663" s="77"/>
      <c r="AZ663" s="77"/>
      <c r="BA663" s="77"/>
      <c r="BB663" s="80">
        <v>1</v>
      </c>
      <c r="BC663" s="80"/>
    </row>
    <row r="664" spans="1:55">
      <c r="A664" s="79" t="s">
        <v>404</v>
      </c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80">
        <v>1</v>
      </c>
      <c r="AT664" s="77"/>
      <c r="AU664" s="77"/>
      <c r="AV664" s="77"/>
      <c r="AW664" s="77"/>
      <c r="AX664" s="77"/>
      <c r="AY664" s="77"/>
      <c r="AZ664" s="77"/>
      <c r="BA664" s="77"/>
      <c r="BB664" s="80">
        <v>1</v>
      </c>
      <c r="BC664" s="80"/>
    </row>
    <row r="665" spans="1:55">
      <c r="A665" s="79" t="s">
        <v>410</v>
      </c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80">
        <v>1</v>
      </c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  <c r="AU665" s="77"/>
      <c r="AV665" s="77"/>
      <c r="AW665" s="77"/>
      <c r="AX665" s="77"/>
      <c r="AY665" s="77"/>
      <c r="AZ665" s="77"/>
      <c r="BA665" s="77"/>
      <c r="BB665" s="80">
        <v>1</v>
      </c>
      <c r="BC665" s="80"/>
    </row>
    <row r="666" spans="1:55">
      <c r="A666" s="79" t="s">
        <v>1043</v>
      </c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80">
        <v>1</v>
      </c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  <c r="AU666" s="77"/>
      <c r="AV666" s="77"/>
      <c r="AW666" s="77"/>
      <c r="AX666" s="77"/>
      <c r="AY666" s="77"/>
      <c r="AZ666" s="77"/>
      <c r="BA666" s="77"/>
      <c r="BB666" s="80">
        <v>1</v>
      </c>
      <c r="BC666" s="80"/>
    </row>
    <row r="667" spans="1:55">
      <c r="A667" s="79" t="s">
        <v>745</v>
      </c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80">
        <v>1</v>
      </c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  <c r="AU667" s="77"/>
      <c r="AV667" s="77"/>
      <c r="AW667" s="77"/>
      <c r="AX667" s="77"/>
      <c r="AY667" s="77"/>
      <c r="AZ667" s="77"/>
      <c r="BA667" s="77"/>
      <c r="BB667" s="80">
        <v>1</v>
      </c>
      <c r="BC667" s="80"/>
    </row>
    <row r="668" spans="1:55">
      <c r="A668" s="79" t="s">
        <v>868</v>
      </c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80">
        <v>1</v>
      </c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  <c r="AU668" s="77"/>
      <c r="AV668" s="77"/>
      <c r="AW668" s="77"/>
      <c r="AX668" s="77"/>
      <c r="AY668" s="77"/>
      <c r="AZ668" s="77"/>
      <c r="BA668" s="77"/>
      <c r="BB668" s="80">
        <v>1</v>
      </c>
      <c r="BC668" s="80"/>
    </row>
    <row r="669" spans="1:55">
      <c r="A669" s="79" t="s">
        <v>901</v>
      </c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80">
        <v>1</v>
      </c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  <c r="AU669" s="77"/>
      <c r="AV669" s="77"/>
      <c r="AW669" s="77"/>
      <c r="AX669" s="77"/>
      <c r="AY669" s="77"/>
      <c r="AZ669" s="77"/>
      <c r="BA669" s="77"/>
      <c r="BB669" s="80">
        <v>1</v>
      </c>
      <c r="BC669" s="80"/>
    </row>
    <row r="670" spans="1:55">
      <c r="A670" s="79" t="s">
        <v>1044</v>
      </c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80">
        <v>1</v>
      </c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  <c r="AU670" s="77"/>
      <c r="AV670" s="77"/>
      <c r="AW670" s="77"/>
      <c r="AX670" s="77"/>
      <c r="AY670" s="77"/>
      <c r="AZ670" s="77"/>
      <c r="BA670" s="77"/>
      <c r="BB670" s="80">
        <v>1</v>
      </c>
      <c r="BC670" s="80"/>
    </row>
    <row r="671" spans="1:55">
      <c r="A671" s="79" t="s">
        <v>1045</v>
      </c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80">
        <v>1</v>
      </c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  <c r="AU671" s="77"/>
      <c r="AV671" s="77"/>
      <c r="AW671" s="77"/>
      <c r="AX671" s="77"/>
      <c r="AY671" s="77"/>
      <c r="AZ671" s="77"/>
      <c r="BA671" s="77"/>
      <c r="BB671" s="80">
        <v>1</v>
      </c>
      <c r="BC671" s="80"/>
    </row>
    <row r="672" spans="1:55">
      <c r="A672" s="79" t="s">
        <v>1046</v>
      </c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80">
        <v>1</v>
      </c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  <c r="AU672" s="77"/>
      <c r="AV672" s="77"/>
      <c r="AW672" s="77"/>
      <c r="AX672" s="77"/>
      <c r="AY672" s="77"/>
      <c r="AZ672" s="77"/>
      <c r="BA672" s="77"/>
      <c r="BB672" s="80">
        <v>1</v>
      </c>
      <c r="BC672" s="80"/>
    </row>
    <row r="673" spans="1:55">
      <c r="A673" s="79" t="s">
        <v>426</v>
      </c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80">
        <v>1</v>
      </c>
      <c r="AT673" s="77"/>
      <c r="AU673" s="77"/>
      <c r="AV673" s="77"/>
      <c r="AW673" s="77"/>
      <c r="AX673" s="77"/>
      <c r="AY673" s="77"/>
      <c r="AZ673" s="77"/>
      <c r="BA673" s="77"/>
      <c r="BB673" s="80">
        <v>1</v>
      </c>
      <c r="BC673" s="80"/>
    </row>
    <row r="674" spans="1:55">
      <c r="A674" s="79" t="s">
        <v>827</v>
      </c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80">
        <v>1</v>
      </c>
      <c r="AM674" s="77"/>
      <c r="AN674" s="77"/>
      <c r="AO674" s="77"/>
      <c r="AP674" s="77"/>
      <c r="AQ674" s="77"/>
      <c r="AR674" s="77"/>
      <c r="AS674" s="77"/>
      <c r="AT674" s="77"/>
      <c r="AU674" s="77"/>
      <c r="AV674" s="77"/>
      <c r="AW674" s="77"/>
      <c r="AX674" s="77"/>
      <c r="AY674" s="77"/>
      <c r="AZ674" s="77"/>
      <c r="BA674" s="77"/>
      <c r="BB674" s="80">
        <v>1</v>
      </c>
      <c r="BC674" s="80"/>
    </row>
    <row r="675" spans="1:55">
      <c r="A675" s="79" t="s">
        <v>774</v>
      </c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80">
        <v>1</v>
      </c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  <c r="AU675" s="77"/>
      <c r="AV675" s="77"/>
      <c r="AW675" s="77"/>
      <c r="AX675" s="77"/>
      <c r="AY675" s="77"/>
      <c r="AZ675" s="77"/>
      <c r="BA675" s="77"/>
      <c r="BB675" s="80">
        <v>1</v>
      </c>
      <c r="BC675" s="80"/>
    </row>
    <row r="676" spans="1:55">
      <c r="A676" s="79" t="s">
        <v>511</v>
      </c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80">
        <v>1</v>
      </c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/>
      <c r="AZ676" s="77"/>
      <c r="BA676" s="77"/>
      <c r="BB676" s="80">
        <v>1</v>
      </c>
      <c r="BC676" s="80"/>
    </row>
    <row r="677" spans="1:55">
      <c r="A677" s="79" t="s">
        <v>482</v>
      </c>
      <c r="B677" s="77"/>
      <c r="C677" s="77"/>
      <c r="D677" s="77"/>
      <c r="E677" s="77"/>
      <c r="F677" s="77"/>
      <c r="G677" s="77"/>
      <c r="H677" s="77"/>
      <c r="I677" s="77"/>
      <c r="J677" s="77"/>
      <c r="K677" s="80">
        <v>1</v>
      </c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  <c r="AU677" s="77"/>
      <c r="AV677" s="77"/>
      <c r="AW677" s="77"/>
      <c r="AX677" s="77"/>
      <c r="AY677" s="77"/>
      <c r="AZ677" s="77"/>
      <c r="BA677" s="77"/>
      <c r="BB677" s="80">
        <v>1</v>
      </c>
      <c r="BC677" s="80"/>
    </row>
    <row r="678" spans="1:55">
      <c r="A678" s="79" t="s">
        <v>771</v>
      </c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80">
        <v>1</v>
      </c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  <c r="AU678" s="77"/>
      <c r="AV678" s="77"/>
      <c r="AW678" s="77"/>
      <c r="AX678" s="77"/>
      <c r="AY678" s="77"/>
      <c r="AZ678" s="77"/>
      <c r="BA678" s="77"/>
      <c r="BB678" s="80">
        <v>1</v>
      </c>
      <c r="BC678" s="80"/>
    </row>
    <row r="679" spans="1:55">
      <c r="A679" s="79" t="s">
        <v>778</v>
      </c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80">
        <v>1</v>
      </c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  <c r="AU679" s="77"/>
      <c r="AV679" s="77"/>
      <c r="AW679" s="77"/>
      <c r="AX679" s="77"/>
      <c r="AY679" s="77"/>
      <c r="AZ679" s="77"/>
      <c r="BA679" s="77"/>
      <c r="BB679" s="80">
        <v>1</v>
      </c>
      <c r="BC679" s="80"/>
    </row>
    <row r="680" spans="1:55">
      <c r="A680" s="79" t="s">
        <v>985</v>
      </c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80">
        <v>1</v>
      </c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  <c r="AU680" s="77"/>
      <c r="AV680" s="77"/>
      <c r="AW680" s="77"/>
      <c r="AX680" s="77"/>
      <c r="AY680" s="77"/>
      <c r="AZ680" s="77"/>
      <c r="BA680" s="77"/>
      <c r="BB680" s="80">
        <v>1</v>
      </c>
      <c r="BC680" s="80"/>
    </row>
    <row r="681" spans="1:55">
      <c r="A681" s="79" t="s">
        <v>794</v>
      </c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80">
        <v>1</v>
      </c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  <c r="AU681" s="77"/>
      <c r="AV681" s="77"/>
      <c r="AW681" s="77"/>
      <c r="AX681" s="77"/>
      <c r="AY681" s="77"/>
      <c r="AZ681" s="77"/>
      <c r="BA681" s="77"/>
      <c r="BB681" s="80">
        <v>1</v>
      </c>
      <c r="BC681" s="80"/>
    </row>
    <row r="682" spans="1:55">
      <c r="A682" s="79" t="s">
        <v>795</v>
      </c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80">
        <v>1</v>
      </c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  <c r="AU682" s="77"/>
      <c r="AV682" s="77"/>
      <c r="AW682" s="77"/>
      <c r="AX682" s="77"/>
      <c r="AY682" s="77"/>
      <c r="AZ682" s="77"/>
      <c r="BA682" s="77"/>
      <c r="BB682" s="80">
        <v>1</v>
      </c>
      <c r="BC682" s="80"/>
    </row>
    <row r="683" spans="1:55">
      <c r="A683" s="79" t="s">
        <v>468</v>
      </c>
      <c r="B683" s="77"/>
      <c r="C683" s="77"/>
      <c r="D683" s="77"/>
      <c r="E683" s="77"/>
      <c r="F683" s="77"/>
      <c r="G683" s="77"/>
      <c r="H683" s="80">
        <v>1</v>
      </c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  <c r="AU683" s="77"/>
      <c r="AV683" s="77"/>
      <c r="AW683" s="77"/>
      <c r="AX683" s="77"/>
      <c r="AY683" s="77"/>
      <c r="AZ683" s="77"/>
      <c r="BA683" s="77"/>
      <c r="BB683" s="80">
        <v>1</v>
      </c>
      <c r="BC683" s="80"/>
    </row>
    <row r="684" spans="1:55">
      <c r="A684" s="79" t="s">
        <v>722</v>
      </c>
      <c r="B684" s="77"/>
      <c r="C684" s="77"/>
      <c r="D684" s="77"/>
      <c r="E684" s="77"/>
      <c r="F684" s="77"/>
      <c r="G684" s="77"/>
      <c r="H684" s="77"/>
      <c r="I684" s="77"/>
      <c r="J684" s="80">
        <v>1</v>
      </c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  <c r="AU684" s="77"/>
      <c r="AV684" s="77"/>
      <c r="AW684" s="77"/>
      <c r="AX684" s="77"/>
      <c r="AY684" s="77"/>
      <c r="AZ684" s="77"/>
      <c r="BA684" s="77"/>
      <c r="BB684" s="80">
        <v>1</v>
      </c>
      <c r="BC684" s="80"/>
    </row>
    <row r="685" spans="1:55">
      <c r="A685" s="79" t="s">
        <v>726</v>
      </c>
      <c r="B685" s="77"/>
      <c r="C685" s="77"/>
      <c r="D685" s="77"/>
      <c r="E685" s="77"/>
      <c r="F685" s="77"/>
      <c r="G685" s="77"/>
      <c r="H685" s="77"/>
      <c r="I685" s="77"/>
      <c r="J685" s="80">
        <v>1</v>
      </c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  <c r="AU685" s="77"/>
      <c r="AV685" s="77"/>
      <c r="AW685" s="77"/>
      <c r="AX685" s="77"/>
      <c r="AY685" s="77"/>
      <c r="AZ685" s="77"/>
      <c r="BA685" s="77"/>
      <c r="BB685" s="80">
        <v>1</v>
      </c>
      <c r="BC685" s="80"/>
    </row>
    <row r="686" spans="1:55">
      <c r="A686" s="79" t="s">
        <v>847</v>
      </c>
      <c r="B686" s="77"/>
      <c r="C686" s="77"/>
      <c r="D686" s="77"/>
      <c r="E686" s="77"/>
      <c r="F686" s="77"/>
      <c r="G686" s="77"/>
      <c r="H686" s="77"/>
      <c r="I686" s="77"/>
      <c r="J686" s="80">
        <v>1</v>
      </c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  <c r="AU686" s="77"/>
      <c r="AV686" s="77"/>
      <c r="AW686" s="77"/>
      <c r="AX686" s="77"/>
      <c r="AY686" s="77"/>
      <c r="AZ686" s="77"/>
      <c r="BA686" s="77"/>
      <c r="BB686" s="80">
        <v>1</v>
      </c>
      <c r="BC686" s="80"/>
    </row>
    <row r="687" spans="1:55">
      <c r="A687" s="79" t="s">
        <v>964</v>
      </c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80">
        <v>1</v>
      </c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  <c r="AU687" s="77"/>
      <c r="AV687" s="77"/>
      <c r="AW687" s="77"/>
      <c r="AX687" s="77"/>
      <c r="AY687" s="77"/>
      <c r="AZ687" s="77"/>
      <c r="BA687" s="77"/>
      <c r="BB687" s="80">
        <v>1</v>
      </c>
      <c r="BC687" s="80"/>
    </row>
    <row r="688" spans="1:55">
      <c r="A688" s="79" t="s">
        <v>965</v>
      </c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80">
        <v>1</v>
      </c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  <c r="AU688" s="77"/>
      <c r="AV688" s="77"/>
      <c r="AW688" s="77"/>
      <c r="AX688" s="77"/>
      <c r="AY688" s="77"/>
      <c r="AZ688" s="77"/>
      <c r="BA688" s="77"/>
      <c r="BB688" s="80">
        <v>1</v>
      </c>
      <c r="BC688" s="80"/>
    </row>
    <row r="689" spans="1:55">
      <c r="A689" s="79" t="s">
        <v>966</v>
      </c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80">
        <v>1</v>
      </c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  <c r="AU689" s="77"/>
      <c r="AV689" s="77"/>
      <c r="AW689" s="77"/>
      <c r="AX689" s="77"/>
      <c r="AY689" s="77"/>
      <c r="AZ689" s="77"/>
      <c r="BA689" s="77"/>
      <c r="BB689" s="80">
        <v>1</v>
      </c>
      <c r="BC689" s="80"/>
    </row>
    <row r="690" spans="1:55">
      <c r="A690" s="79" t="s">
        <v>967</v>
      </c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80">
        <v>1</v>
      </c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  <c r="AU690" s="77"/>
      <c r="AV690" s="77"/>
      <c r="AW690" s="77"/>
      <c r="AX690" s="77"/>
      <c r="AY690" s="77"/>
      <c r="AZ690" s="77"/>
      <c r="BA690" s="77"/>
      <c r="BB690" s="80">
        <v>1</v>
      </c>
      <c r="BC690" s="80"/>
    </row>
    <row r="691" spans="1:55">
      <c r="A691" s="79" t="s">
        <v>968</v>
      </c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80">
        <v>1</v>
      </c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  <c r="AU691" s="77"/>
      <c r="AV691" s="77"/>
      <c r="AW691" s="77"/>
      <c r="AX691" s="77"/>
      <c r="AY691" s="77"/>
      <c r="AZ691" s="77"/>
      <c r="BA691" s="77"/>
      <c r="BB691" s="80">
        <v>1</v>
      </c>
      <c r="BC691" s="80"/>
    </row>
    <row r="692" spans="1:55">
      <c r="A692" s="79" t="s">
        <v>969</v>
      </c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80">
        <v>1</v>
      </c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  <c r="AU692" s="77"/>
      <c r="AV692" s="77"/>
      <c r="AW692" s="77"/>
      <c r="AX692" s="77"/>
      <c r="AY692" s="77"/>
      <c r="AZ692" s="77"/>
      <c r="BA692" s="77"/>
      <c r="BB692" s="80">
        <v>1</v>
      </c>
      <c r="BC692" s="80"/>
    </row>
    <row r="693" spans="1:55">
      <c r="A693" s="79" t="s">
        <v>970</v>
      </c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80">
        <v>1</v>
      </c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  <c r="AU693" s="77"/>
      <c r="AV693" s="77"/>
      <c r="AW693" s="77"/>
      <c r="AX693" s="77"/>
      <c r="AY693" s="77"/>
      <c r="AZ693" s="77"/>
      <c r="BA693" s="77"/>
      <c r="BB693" s="80">
        <v>1</v>
      </c>
      <c r="BC693" s="80"/>
    </row>
    <row r="694" spans="1:55">
      <c r="A694" s="77"/>
      <c r="B694" s="80">
        <v>3</v>
      </c>
      <c r="C694" s="80">
        <v>28</v>
      </c>
      <c r="D694" s="80">
        <v>24</v>
      </c>
      <c r="E694" s="80">
        <v>23</v>
      </c>
      <c r="F694" s="80">
        <v>5</v>
      </c>
      <c r="G694" s="80">
        <v>24</v>
      </c>
      <c r="H694" s="80">
        <v>30</v>
      </c>
      <c r="I694" s="80">
        <v>24</v>
      </c>
      <c r="J694" s="80">
        <v>13</v>
      </c>
      <c r="K694" s="80">
        <v>59</v>
      </c>
      <c r="L694" s="80">
        <v>13</v>
      </c>
      <c r="M694" s="80">
        <v>75</v>
      </c>
      <c r="N694" s="80">
        <v>6</v>
      </c>
      <c r="O694" s="80">
        <v>20</v>
      </c>
      <c r="P694" s="80">
        <v>24</v>
      </c>
      <c r="Q694" s="80">
        <v>117</v>
      </c>
      <c r="R694" s="80">
        <v>8</v>
      </c>
      <c r="S694" s="80">
        <v>12</v>
      </c>
      <c r="T694" s="80">
        <v>19</v>
      </c>
      <c r="U694" s="80">
        <v>7</v>
      </c>
      <c r="V694" s="80">
        <v>16</v>
      </c>
      <c r="W694" s="80">
        <v>42</v>
      </c>
      <c r="X694" s="80">
        <v>22</v>
      </c>
      <c r="Y694" s="80">
        <v>20</v>
      </c>
      <c r="Z694" s="80">
        <v>21</v>
      </c>
      <c r="AA694" s="80">
        <v>31</v>
      </c>
      <c r="AB694" s="80">
        <v>11</v>
      </c>
      <c r="AC694" s="80">
        <v>49</v>
      </c>
      <c r="AD694" s="80">
        <v>26</v>
      </c>
      <c r="AE694" s="80">
        <v>17</v>
      </c>
      <c r="AF694" s="80">
        <v>13</v>
      </c>
      <c r="AG694" s="80">
        <v>24</v>
      </c>
      <c r="AH694" s="80">
        <v>35</v>
      </c>
      <c r="AI694" s="80">
        <v>20</v>
      </c>
      <c r="AJ694" s="80">
        <v>67</v>
      </c>
      <c r="AK694" s="80">
        <v>15</v>
      </c>
      <c r="AL694" s="80">
        <v>22</v>
      </c>
      <c r="AM694" s="80">
        <v>37</v>
      </c>
      <c r="AN694" s="80">
        <v>26</v>
      </c>
      <c r="AO694" s="80">
        <v>19</v>
      </c>
      <c r="AP694" s="80">
        <v>14</v>
      </c>
      <c r="AQ694" s="80">
        <v>30</v>
      </c>
      <c r="AR694" s="80">
        <v>30</v>
      </c>
      <c r="AS694" s="80">
        <v>24</v>
      </c>
      <c r="AT694" s="80">
        <v>22</v>
      </c>
      <c r="AU694" s="80">
        <v>15</v>
      </c>
      <c r="AV694" s="80">
        <v>19</v>
      </c>
      <c r="AW694" s="80">
        <v>35</v>
      </c>
      <c r="AX694" s="80">
        <v>16</v>
      </c>
      <c r="AY694" s="80">
        <v>38</v>
      </c>
      <c r="AZ694" s="80">
        <v>12</v>
      </c>
      <c r="BA694" s="80">
        <v>20</v>
      </c>
      <c r="BB694" s="77"/>
      <c r="BC694" s="77"/>
    </row>
  </sheetData>
  <phoneticPr fontId="37" type="noConversion"/>
  <hyperlinks>
    <hyperlink ref="T1" r:id="rId1" xr:uid="{00000000-0004-0000-1300-000000000000}"/>
    <hyperlink ref="A2" r:id="rId2" xr:uid="{00000000-0004-0000-1300-000001000000}"/>
    <hyperlink ref="A3" r:id="rId3" xr:uid="{00000000-0004-0000-1300-000002000000}"/>
    <hyperlink ref="A4" r:id="rId4" xr:uid="{00000000-0004-0000-1300-000003000000}"/>
    <hyperlink ref="A5" r:id="rId5" xr:uid="{00000000-0004-0000-1300-000004000000}"/>
    <hyperlink ref="A6" r:id="rId6" xr:uid="{00000000-0004-0000-1300-000005000000}"/>
    <hyperlink ref="A7" r:id="rId7" xr:uid="{00000000-0004-0000-1300-000006000000}"/>
    <hyperlink ref="A8" r:id="rId8" xr:uid="{00000000-0004-0000-1300-000007000000}"/>
    <hyperlink ref="A9" r:id="rId9" xr:uid="{00000000-0004-0000-1300-000008000000}"/>
    <hyperlink ref="A10" r:id="rId10" xr:uid="{00000000-0004-0000-1300-000009000000}"/>
    <hyperlink ref="A11" r:id="rId11" xr:uid="{00000000-0004-0000-1300-00000A000000}"/>
    <hyperlink ref="A12" r:id="rId12" xr:uid="{00000000-0004-0000-1300-00000B000000}"/>
    <hyperlink ref="A13" r:id="rId13" xr:uid="{00000000-0004-0000-1300-00000C000000}"/>
    <hyperlink ref="A14" r:id="rId14" xr:uid="{00000000-0004-0000-1300-00000D000000}"/>
    <hyperlink ref="A15" r:id="rId15" xr:uid="{00000000-0004-0000-1300-00000E000000}"/>
    <hyperlink ref="A16" r:id="rId16" xr:uid="{00000000-0004-0000-1300-00000F000000}"/>
    <hyperlink ref="A17" r:id="rId17" xr:uid="{00000000-0004-0000-1300-000010000000}"/>
    <hyperlink ref="A18" r:id="rId18" xr:uid="{00000000-0004-0000-1300-000011000000}"/>
    <hyperlink ref="A19" r:id="rId19" xr:uid="{00000000-0004-0000-1300-000012000000}"/>
    <hyperlink ref="A20" r:id="rId20" xr:uid="{00000000-0004-0000-1300-000013000000}"/>
    <hyperlink ref="A21" r:id="rId21" xr:uid="{00000000-0004-0000-1300-000014000000}"/>
    <hyperlink ref="A22" r:id="rId22" xr:uid="{00000000-0004-0000-1300-000015000000}"/>
    <hyperlink ref="A23" r:id="rId23" xr:uid="{00000000-0004-0000-1300-000016000000}"/>
    <hyperlink ref="A24" r:id="rId24" xr:uid="{00000000-0004-0000-1300-000017000000}"/>
    <hyperlink ref="A25" r:id="rId25" xr:uid="{00000000-0004-0000-1300-000018000000}"/>
    <hyperlink ref="A26" r:id="rId26" xr:uid="{00000000-0004-0000-1300-000019000000}"/>
    <hyperlink ref="A27" r:id="rId27" xr:uid="{00000000-0004-0000-1300-00001A000000}"/>
    <hyperlink ref="A28" r:id="rId28" xr:uid="{00000000-0004-0000-1300-00001B000000}"/>
    <hyperlink ref="A29" r:id="rId29" xr:uid="{00000000-0004-0000-1300-00001C000000}"/>
    <hyperlink ref="A30" r:id="rId30" xr:uid="{00000000-0004-0000-1300-00001D000000}"/>
    <hyperlink ref="A31" r:id="rId31" xr:uid="{00000000-0004-0000-1300-00001E000000}"/>
    <hyperlink ref="A32" r:id="rId32" xr:uid="{00000000-0004-0000-1300-00001F000000}"/>
    <hyperlink ref="A33" r:id="rId33" xr:uid="{00000000-0004-0000-1300-000020000000}"/>
    <hyperlink ref="A34" r:id="rId34" xr:uid="{00000000-0004-0000-1300-000021000000}"/>
    <hyperlink ref="A35" r:id="rId35" xr:uid="{00000000-0004-0000-1300-000022000000}"/>
    <hyperlink ref="A36" r:id="rId36" xr:uid="{00000000-0004-0000-1300-000023000000}"/>
    <hyperlink ref="A37" r:id="rId37" xr:uid="{00000000-0004-0000-1300-000024000000}"/>
    <hyperlink ref="A38" r:id="rId38" xr:uid="{00000000-0004-0000-1300-000025000000}"/>
    <hyperlink ref="A39" r:id="rId39" xr:uid="{00000000-0004-0000-1300-000026000000}"/>
    <hyperlink ref="A40" r:id="rId40" xr:uid="{00000000-0004-0000-1300-000027000000}"/>
    <hyperlink ref="A41" r:id="rId41" xr:uid="{00000000-0004-0000-1300-000028000000}"/>
    <hyperlink ref="A42" r:id="rId42" xr:uid="{00000000-0004-0000-1300-000029000000}"/>
    <hyperlink ref="A43" r:id="rId43" xr:uid="{00000000-0004-0000-1300-00002A000000}"/>
    <hyperlink ref="A44" r:id="rId44" xr:uid="{00000000-0004-0000-1300-00002B000000}"/>
    <hyperlink ref="A45" r:id="rId45" xr:uid="{00000000-0004-0000-1300-00002C000000}"/>
    <hyperlink ref="A46" r:id="rId46" xr:uid="{00000000-0004-0000-1300-00002D000000}"/>
    <hyperlink ref="A47" r:id="rId47" xr:uid="{00000000-0004-0000-1300-00002E000000}"/>
    <hyperlink ref="A48" r:id="rId48" xr:uid="{00000000-0004-0000-1300-00002F000000}"/>
    <hyperlink ref="A49" r:id="rId49" xr:uid="{00000000-0004-0000-1300-000030000000}"/>
    <hyperlink ref="A50" r:id="rId50" xr:uid="{00000000-0004-0000-1300-000031000000}"/>
    <hyperlink ref="A51" r:id="rId51" xr:uid="{00000000-0004-0000-1300-000032000000}"/>
    <hyperlink ref="A52" r:id="rId52" xr:uid="{00000000-0004-0000-1300-000033000000}"/>
    <hyperlink ref="A53" r:id="rId53" xr:uid="{00000000-0004-0000-1300-000034000000}"/>
    <hyperlink ref="A54" r:id="rId54" xr:uid="{00000000-0004-0000-1300-000035000000}"/>
    <hyperlink ref="A55" r:id="rId55" xr:uid="{00000000-0004-0000-1300-000036000000}"/>
    <hyperlink ref="A56" r:id="rId56" xr:uid="{00000000-0004-0000-1300-000037000000}"/>
    <hyperlink ref="A57" r:id="rId57" xr:uid="{00000000-0004-0000-1300-000038000000}"/>
    <hyperlink ref="A58" r:id="rId58" xr:uid="{00000000-0004-0000-1300-000039000000}"/>
    <hyperlink ref="A59" r:id="rId59" xr:uid="{00000000-0004-0000-1300-00003A000000}"/>
    <hyperlink ref="A60" r:id="rId60" xr:uid="{00000000-0004-0000-1300-00003B000000}"/>
    <hyperlink ref="A61" r:id="rId61" xr:uid="{00000000-0004-0000-1300-00003C000000}"/>
    <hyperlink ref="A62" r:id="rId62" xr:uid="{00000000-0004-0000-1300-00003D000000}"/>
    <hyperlink ref="A63" r:id="rId63" xr:uid="{00000000-0004-0000-1300-00003E000000}"/>
    <hyperlink ref="A64" r:id="rId64" xr:uid="{00000000-0004-0000-1300-00003F000000}"/>
    <hyperlink ref="A65" r:id="rId65" xr:uid="{00000000-0004-0000-1300-000040000000}"/>
    <hyperlink ref="A66" r:id="rId66" xr:uid="{00000000-0004-0000-1300-000041000000}"/>
    <hyperlink ref="A67" r:id="rId67" xr:uid="{00000000-0004-0000-1300-000042000000}"/>
    <hyperlink ref="A68" r:id="rId68" xr:uid="{00000000-0004-0000-1300-000043000000}"/>
    <hyperlink ref="A69" r:id="rId69" xr:uid="{00000000-0004-0000-1300-000044000000}"/>
    <hyperlink ref="A70" r:id="rId70" xr:uid="{00000000-0004-0000-1300-000045000000}"/>
    <hyperlink ref="A71" r:id="rId71" xr:uid="{00000000-0004-0000-1300-000046000000}"/>
    <hyperlink ref="A72" r:id="rId72" xr:uid="{00000000-0004-0000-1300-000047000000}"/>
    <hyperlink ref="A73" r:id="rId73" xr:uid="{00000000-0004-0000-1300-000048000000}"/>
    <hyperlink ref="A74" r:id="rId74" xr:uid="{00000000-0004-0000-1300-000049000000}"/>
    <hyperlink ref="A75" r:id="rId75" xr:uid="{00000000-0004-0000-1300-00004A000000}"/>
    <hyperlink ref="A76" r:id="rId76" xr:uid="{00000000-0004-0000-1300-00004B000000}"/>
    <hyperlink ref="A77" r:id="rId77" xr:uid="{00000000-0004-0000-1300-00004C000000}"/>
    <hyperlink ref="A78" r:id="rId78" xr:uid="{00000000-0004-0000-1300-00004D000000}"/>
    <hyperlink ref="A79" r:id="rId79" xr:uid="{00000000-0004-0000-1300-00004E000000}"/>
    <hyperlink ref="A80" r:id="rId80" xr:uid="{00000000-0004-0000-1300-00004F000000}"/>
    <hyperlink ref="A81" r:id="rId81" xr:uid="{00000000-0004-0000-1300-000050000000}"/>
    <hyperlink ref="A82" r:id="rId82" xr:uid="{00000000-0004-0000-1300-000051000000}"/>
    <hyperlink ref="A83" r:id="rId83" xr:uid="{00000000-0004-0000-1300-000052000000}"/>
    <hyperlink ref="A84" r:id="rId84" xr:uid="{00000000-0004-0000-1300-000053000000}"/>
    <hyperlink ref="A85" r:id="rId85" xr:uid="{00000000-0004-0000-1300-000054000000}"/>
    <hyperlink ref="A86" r:id="rId86" xr:uid="{00000000-0004-0000-1300-000055000000}"/>
    <hyperlink ref="A87" r:id="rId87" xr:uid="{00000000-0004-0000-1300-000056000000}"/>
    <hyperlink ref="A88" r:id="rId88" xr:uid="{00000000-0004-0000-1300-000057000000}"/>
    <hyperlink ref="A89" r:id="rId89" xr:uid="{00000000-0004-0000-1300-000058000000}"/>
    <hyperlink ref="A90" r:id="rId90" xr:uid="{00000000-0004-0000-1300-000059000000}"/>
    <hyperlink ref="A91" r:id="rId91" xr:uid="{00000000-0004-0000-1300-00005A000000}"/>
    <hyperlink ref="A92" r:id="rId92" xr:uid="{00000000-0004-0000-1300-00005B000000}"/>
    <hyperlink ref="A93" r:id="rId93" xr:uid="{00000000-0004-0000-1300-00005C000000}"/>
    <hyperlink ref="A94" r:id="rId94" xr:uid="{00000000-0004-0000-1300-00005D000000}"/>
    <hyperlink ref="A95" r:id="rId95" xr:uid="{00000000-0004-0000-1300-00005E000000}"/>
    <hyperlink ref="A96" r:id="rId96" xr:uid="{00000000-0004-0000-1300-00005F000000}"/>
    <hyperlink ref="A97" r:id="rId97" xr:uid="{00000000-0004-0000-1300-000060000000}"/>
    <hyperlink ref="A98" r:id="rId98" xr:uid="{00000000-0004-0000-1300-000061000000}"/>
    <hyperlink ref="A99" r:id="rId99" xr:uid="{00000000-0004-0000-1300-000062000000}"/>
    <hyperlink ref="A100" r:id="rId100" xr:uid="{00000000-0004-0000-1300-000063000000}"/>
    <hyperlink ref="A101" r:id="rId101" xr:uid="{00000000-0004-0000-1300-000064000000}"/>
    <hyperlink ref="A102" r:id="rId102" xr:uid="{00000000-0004-0000-1300-000065000000}"/>
    <hyperlink ref="A103" r:id="rId103" xr:uid="{00000000-0004-0000-1300-000066000000}"/>
    <hyperlink ref="A104" r:id="rId104" xr:uid="{00000000-0004-0000-1300-000067000000}"/>
    <hyperlink ref="A105" r:id="rId105" xr:uid="{00000000-0004-0000-1300-000068000000}"/>
    <hyperlink ref="A106" r:id="rId106" xr:uid="{00000000-0004-0000-1300-000069000000}"/>
    <hyperlink ref="A107" r:id="rId107" xr:uid="{00000000-0004-0000-1300-00006A000000}"/>
    <hyperlink ref="A108" r:id="rId108" xr:uid="{00000000-0004-0000-1300-00006B000000}"/>
    <hyperlink ref="A109" r:id="rId109" xr:uid="{00000000-0004-0000-1300-00006C000000}"/>
    <hyperlink ref="A110" r:id="rId110" xr:uid="{00000000-0004-0000-1300-00006D000000}"/>
    <hyperlink ref="A111" r:id="rId111" xr:uid="{00000000-0004-0000-1300-00006E000000}"/>
    <hyperlink ref="A112" r:id="rId112" xr:uid="{00000000-0004-0000-1300-00006F000000}"/>
    <hyperlink ref="A113" r:id="rId113" xr:uid="{00000000-0004-0000-1300-000070000000}"/>
    <hyperlink ref="A114" r:id="rId114" xr:uid="{00000000-0004-0000-1300-000071000000}"/>
    <hyperlink ref="A115" r:id="rId115" xr:uid="{00000000-0004-0000-1300-000072000000}"/>
    <hyperlink ref="A116" r:id="rId116" xr:uid="{00000000-0004-0000-1300-000073000000}"/>
    <hyperlink ref="A117" r:id="rId117" xr:uid="{00000000-0004-0000-1300-000074000000}"/>
    <hyperlink ref="A118" r:id="rId118" xr:uid="{00000000-0004-0000-1300-000075000000}"/>
    <hyperlink ref="A119" r:id="rId119" xr:uid="{00000000-0004-0000-1300-000076000000}"/>
    <hyperlink ref="A120" r:id="rId120" xr:uid="{00000000-0004-0000-1300-000077000000}"/>
    <hyperlink ref="A121" r:id="rId121" xr:uid="{00000000-0004-0000-1300-000078000000}"/>
    <hyperlink ref="A122" r:id="rId122" xr:uid="{00000000-0004-0000-1300-000079000000}"/>
    <hyperlink ref="A123" r:id="rId123" xr:uid="{00000000-0004-0000-1300-00007A000000}"/>
    <hyperlink ref="A124" r:id="rId124" xr:uid="{00000000-0004-0000-1300-00007B000000}"/>
    <hyperlink ref="A125" r:id="rId125" xr:uid="{00000000-0004-0000-1300-00007C000000}"/>
    <hyperlink ref="A126" r:id="rId126" xr:uid="{00000000-0004-0000-1300-00007D000000}"/>
    <hyperlink ref="A128" r:id="rId127" xr:uid="{00000000-0004-0000-1300-00007E000000}"/>
    <hyperlink ref="A129" r:id="rId128" xr:uid="{00000000-0004-0000-1300-00007F000000}"/>
    <hyperlink ref="A130" r:id="rId129" xr:uid="{00000000-0004-0000-1300-000080000000}"/>
    <hyperlink ref="A131" r:id="rId130" xr:uid="{00000000-0004-0000-1300-000081000000}"/>
    <hyperlink ref="A132" r:id="rId131" xr:uid="{00000000-0004-0000-1300-000082000000}"/>
    <hyperlink ref="A133" r:id="rId132" xr:uid="{00000000-0004-0000-1300-000083000000}"/>
    <hyperlink ref="A134" r:id="rId133" xr:uid="{00000000-0004-0000-1300-000084000000}"/>
    <hyperlink ref="A135" r:id="rId134" xr:uid="{00000000-0004-0000-1300-000085000000}"/>
    <hyperlink ref="A136" r:id="rId135" xr:uid="{00000000-0004-0000-1300-000086000000}"/>
    <hyperlink ref="A137" r:id="rId136" xr:uid="{00000000-0004-0000-1300-000087000000}"/>
    <hyperlink ref="A138" r:id="rId137" xr:uid="{00000000-0004-0000-1300-000088000000}"/>
    <hyperlink ref="A139" r:id="rId138" xr:uid="{00000000-0004-0000-1300-000089000000}"/>
    <hyperlink ref="A140" r:id="rId139" xr:uid="{00000000-0004-0000-1300-00008A000000}"/>
    <hyperlink ref="A141" r:id="rId140" xr:uid="{00000000-0004-0000-1300-00008B000000}"/>
    <hyperlink ref="A142" r:id="rId141" xr:uid="{00000000-0004-0000-1300-00008C000000}"/>
    <hyperlink ref="A143" r:id="rId142" xr:uid="{00000000-0004-0000-1300-00008D000000}"/>
    <hyperlink ref="A144" r:id="rId143" xr:uid="{00000000-0004-0000-1300-00008E000000}"/>
    <hyperlink ref="A145" r:id="rId144" xr:uid="{00000000-0004-0000-1300-00008F000000}"/>
    <hyperlink ref="A146" r:id="rId145" xr:uid="{00000000-0004-0000-1300-000090000000}"/>
    <hyperlink ref="A147" r:id="rId146" xr:uid="{00000000-0004-0000-1300-000091000000}"/>
    <hyperlink ref="A149" r:id="rId147" xr:uid="{00000000-0004-0000-1300-000092000000}"/>
    <hyperlink ref="A150" r:id="rId148" xr:uid="{00000000-0004-0000-1300-000093000000}"/>
    <hyperlink ref="A151" r:id="rId149" xr:uid="{00000000-0004-0000-1300-000094000000}"/>
    <hyperlink ref="A152" r:id="rId150" xr:uid="{00000000-0004-0000-1300-000095000000}"/>
    <hyperlink ref="A153" r:id="rId151" xr:uid="{00000000-0004-0000-1300-000096000000}"/>
    <hyperlink ref="A154" r:id="rId152" xr:uid="{00000000-0004-0000-1300-000097000000}"/>
    <hyperlink ref="A156" r:id="rId153" xr:uid="{00000000-0004-0000-1300-000098000000}"/>
    <hyperlink ref="A157" r:id="rId154" xr:uid="{00000000-0004-0000-1300-000099000000}"/>
    <hyperlink ref="A158" r:id="rId155" xr:uid="{00000000-0004-0000-1300-00009A000000}"/>
    <hyperlink ref="A159" r:id="rId156" xr:uid="{00000000-0004-0000-1300-00009B000000}"/>
    <hyperlink ref="A160" r:id="rId157" xr:uid="{00000000-0004-0000-1300-00009C000000}"/>
    <hyperlink ref="A161" r:id="rId158" xr:uid="{00000000-0004-0000-1300-00009D000000}"/>
    <hyperlink ref="A162" r:id="rId159" xr:uid="{00000000-0004-0000-1300-00009E000000}"/>
    <hyperlink ref="A163" r:id="rId160" xr:uid="{00000000-0004-0000-1300-00009F000000}"/>
    <hyperlink ref="A164" r:id="rId161" xr:uid="{00000000-0004-0000-1300-0000A0000000}"/>
    <hyperlink ref="A165" r:id="rId162" xr:uid="{00000000-0004-0000-1300-0000A1000000}"/>
    <hyperlink ref="A166" r:id="rId163" xr:uid="{00000000-0004-0000-1300-0000A2000000}"/>
    <hyperlink ref="A167" r:id="rId164" xr:uid="{00000000-0004-0000-1300-0000A3000000}"/>
    <hyperlink ref="A168" r:id="rId165" xr:uid="{00000000-0004-0000-1300-0000A4000000}"/>
    <hyperlink ref="A169" r:id="rId166" xr:uid="{00000000-0004-0000-1300-0000A5000000}"/>
    <hyperlink ref="A170" r:id="rId167" xr:uid="{00000000-0004-0000-1300-0000A6000000}"/>
    <hyperlink ref="A171" r:id="rId168" xr:uid="{00000000-0004-0000-1300-0000A7000000}"/>
    <hyperlink ref="A172" r:id="rId169" xr:uid="{00000000-0004-0000-1300-0000A8000000}"/>
    <hyperlink ref="A173" r:id="rId170" xr:uid="{00000000-0004-0000-1300-0000A9000000}"/>
    <hyperlink ref="A174" r:id="rId171" xr:uid="{00000000-0004-0000-1300-0000AA000000}"/>
    <hyperlink ref="A175" r:id="rId172" xr:uid="{00000000-0004-0000-1300-0000AB000000}"/>
    <hyperlink ref="A176" r:id="rId173" xr:uid="{00000000-0004-0000-1300-0000AC000000}"/>
    <hyperlink ref="A177" r:id="rId174" xr:uid="{00000000-0004-0000-1300-0000AD000000}"/>
    <hyperlink ref="A178" r:id="rId175" xr:uid="{00000000-0004-0000-1300-0000AE000000}"/>
    <hyperlink ref="A179" r:id="rId176" xr:uid="{00000000-0004-0000-1300-0000AF000000}"/>
    <hyperlink ref="A180" r:id="rId177" xr:uid="{00000000-0004-0000-1300-0000B0000000}"/>
    <hyperlink ref="A181" r:id="rId178" xr:uid="{00000000-0004-0000-1300-0000B1000000}"/>
    <hyperlink ref="A182" r:id="rId179" xr:uid="{00000000-0004-0000-1300-0000B2000000}"/>
    <hyperlink ref="A183" r:id="rId180" xr:uid="{00000000-0004-0000-1300-0000B3000000}"/>
    <hyperlink ref="A184" r:id="rId181" xr:uid="{00000000-0004-0000-1300-0000B4000000}"/>
    <hyperlink ref="A185" r:id="rId182" xr:uid="{00000000-0004-0000-1300-0000B5000000}"/>
    <hyperlink ref="A186" r:id="rId183" xr:uid="{00000000-0004-0000-1300-0000B6000000}"/>
    <hyperlink ref="A187" r:id="rId184" xr:uid="{00000000-0004-0000-1300-0000B7000000}"/>
    <hyperlink ref="A188" r:id="rId185" xr:uid="{00000000-0004-0000-1300-0000B8000000}"/>
    <hyperlink ref="A189" r:id="rId186" xr:uid="{00000000-0004-0000-1300-0000B9000000}"/>
    <hyperlink ref="A190" r:id="rId187" xr:uid="{00000000-0004-0000-1300-0000BA000000}"/>
    <hyperlink ref="A191" r:id="rId188" xr:uid="{00000000-0004-0000-1300-0000BB000000}"/>
    <hyperlink ref="A192" r:id="rId189" xr:uid="{00000000-0004-0000-1300-0000BC000000}"/>
    <hyperlink ref="A193" r:id="rId190" xr:uid="{00000000-0004-0000-1300-0000BD000000}"/>
    <hyperlink ref="A194" r:id="rId191" xr:uid="{00000000-0004-0000-1300-0000BE000000}"/>
    <hyperlink ref="A195" r:id="rId192" xr:uid="{00000000-0004-0000-1300-0000BF000000}"/>
    <hyperlink ref="A196" r:id="rId193" xr:uid="{00000000-0004-0000-1300-0000C0000000}"/>
    <hyperlink ref="A197" r:id="rId194" xr:uid="{00000000-0004-0000-1300-0000C1000000}"/>
    <hyperlink ref="A198" r:id="rId195" xr:uid="{00000000-0004-0000-1300-0000C2000000}"/>
    <hyperlink ref="A199" r:id="rId196" xr:uid="{00000000-0004-0000-1300-0000C3000000}"/>
    <hyperlink ref="A200" r:id="rId197" xr:uid="{00000000-0004-0000-1300-0000C4000000}"/>
    <hyperlink ref="A201" r:id="rId198" xr:uid="{00000000-0004-0000-1300-0000C5000000}"/>
    <hyperlink ref="A202" r:id="rId199" xr:uid="{00000000-0004-0000-1300-0000C6000000}"/>
    <hyperlink ref="A203" r:id="rId200" xr:uid="{00000000-0004-0000-1300-0000C7000000}"/>
    <hyperlink ref="A204" r:id="rId201" xr:uid="{00000000-0004-0000-1300-0000C8000000}"/>
    <hyperlink ref="A205" r:id="rId202" xr:uid="{00000000-0004-0000-1300-0000C9000000}"/>
    <hyperlink ref="A206" r:id="rId203" xr:uid="{00000000-0004-0000-1300-0000CA000000}"/>
    <hyperlink ref="A207" r:id="rId204" xr:uid="{00000000-0004-0000-1300-0000CB000000}"/>
    <hyperlink ref="A208" r:id="rId205" xr:uid="{00000000-0004-0000-1300-0000CC000000}"/>
    <hyperlink ref="A209" r:id="rId206" xr:uid="{00000000-0004-0000-1300-0000CD000000}"/>
    <hyperlink ref="A210" r:id="rId207" xr:uid="{00000000-0004-0000-1300-0000CE000000}"/>
    <hyperlink ref="A211" r:id="rId208" xr:uid="{00000000-0004-0000-1300-0000CF000000}"/>
    <hyperlink ref="A212" r:id="rId209" xr:uid="{00000000-0004-0000-1300-0000D0000000}"/>
    <hyperlink ref="A213" r:id="rId210" xr:uid="{00000000-0004-0000-1300-0000D1000000}"/>
    <hyperlink ref="A214" r:id="rId211" xr:uid="{00000000-0004-0000-1300-0000D2000000}"/>
    <hyperlink ref="A215" r:id="rId212" xr:uid="{00000000-0004-0000-1300-0000D3000000}"/>
    <hyperlink ref="A216" r:id="rId213" xr:uid="{00000000-0004-0000-1300-0000D4000000}"/>
    <hyperlink ref="A217" r:id="rId214" xr:uid="{00000000-0004-0000-1300-0000D5000000}"/>
    <hyperlink ref="A218" r:id="rId215" xr:uid="{00000000-0004-0000-1300-0000D6000000}"/>
    <hyperlink ref="A219" r:id="rId216" xr:uid="{00000000-0004-0000-1300-0000D7000000}"/>
    <hyperlink ref="A220" r:id="rId217" xr:uid="{00000000-0004-0000-1300-0000D8000000}"/>
    <hyperlink ref="A221" r:id="rId218" xr:uid="{00000000-0004-0000-1300-0000D9000000}"/>
    <hyperlink ref="A222" r:id="rId219" xr:uid="{00000000-0004-0000-1300-0000DA000000}"/>
    <hyperlink ref="A223" r:id="rId220" xr:uid="{00000000-0004-0000-1300-0000DB000000}"/>
    <hyperlink ref="A224" r:id="rId221" xr:uid="{00000000-0004-0000-1300-0000DC000000}"/>
    <hyperlink ref="A225" r:id="rId222" xr:uid="{00000000-0004-0000-1300-0000DD000000}"/>
    <hyperlink ref="A226" r:id="rId223" xr:uid="{00000000-0004-0000-1300-0000DE000000}"/>
    <hyperlink ref="A227" r:id="rId224" xr:uid="{00000000-0004-0000-1300-0000DF000000}"/>
    <hyperlink ref="A228" r:id="rId225" xr:uid="{00000000-0004-0000-1300-0000E0000000}"/>
    <hyperlink ref="A229" r:id="rId226" xr:uid="{00000000-0004-0000-1300-0000E1000000}"/>
    <hyperlink ref="A230" r:id="rId227" xr:uid="{00000000-0004-0000-1300-0000E2000000}"/>
    <hyperlink ref="A231" r:id="rId228" xr:uid="{00000000-0004-0000-1300-0000E3000000}"/>
    <hyperlink ref="A232" r:id="rId229" xr:uid="{00000000-0004-0000-1300-0000E4000000}"/>
    <hyperlink ref="A233" r:id="rId230" xr:uid="{00000000-0004-0000-1300-0000E5000000}"/>
    <hyperlink ref="A234" r:id="rId231" xr:uid="{00000000-0004-0000-1300-0000E6000000}"/>
    <hyperlink ref="A235" r:id="rId232" xr:uid="{00000000-0004-0000-1300-0000E7000000}"/>
    <hyperlink ref="A236" r:id="rId233" xr:uid="{00000000-0004-0000-1300-0000E8000000}"/>
    <hyperlink ref="A237" r:id="rId234" xr:uid="{00000000-0004-0000-1300-0000E9000000}"/>
    <hyperlink ref="A238" r:id="rId235" xr:uid="{00000000-0004-0000-1300-0000EA000000}"/>
    <hyperlink ref="A239" r:id="rId236" xr:uid="{00000000-0004-0000-1300-0000EB000000}"/>
    <hyperlink ref="A240" r:id="rId237" xr:uid="{00000000-0004-0000-1300-0000EC000000}"/>
    <hyperlink ref="A241" r:id="rId238" xr:uid="{00000000-0004-0000-1300-0000ED000000}"/>
    <hyperlink ref="A242" r:id="rId239" xr:uid="{00000000-0004-0000-1300-0000EE000000}"/>
    <hyperlink ref="A243" r:id="rId240" xr:uid="{00000000-0004-0000-1300-0000EF000000}"/>
    <hyperlink ref="A244" r:id="rId241" xr:uid="{00000000-0004-0000-1300-0000F0000000}"/>
    <hyperlink ref="A245" r:id="rId242" xr:uid="{00000000-0004-0000-1300-0000F1000000}"/>
    <hyperlink ref="A246" r:id="rId243" xr:uid="{00000000-0004-0000-1300-0000F2000000}"/>
    <hyperlink ref="A247" r:id="rId244" xr:uid="{00000000-0004-0000-1300-0000F3000000}"/>
    <hyperlink ref="A248" r:id="rId245" xr:uid="{00000000-0004-0000-1300-0000F4000000}"/>
    <hyperlink ref="A249" r:id="rId246" xr:uid="{00000000-0004-0000-1300-0000F5000000}"/>
    <hyperlink ref="A250" r:id="rId247" xr:uid="{00000000-0004-0000-1300-0000F6000000}"/>
    <hyperlink ref="A251" r:id="rId248" xr:uid="{00000000-0004-0000-1300-0000F7000000}"/>
    <hyperlink ref="A252" r:id="rId249" xr:uid="{00000000-0004-0000-1300-0000F8000000}"/>
    <hyperlink ref="A253" r:id="rId250" xr:uid="{00000000-0004-0000-1300-0000F9000000}"/>
    <hyperlink ref="A254" r:id="rId251" xr:uid="{00000000-0004-0000-1300-0000FA000000}"/>
    <hyperlink ref="A255" r:id="rId252" xr:uid="{00000000-0004-0000-1300-0000FB000000}"/>
    <hyperlink ref="A256" r:id="rId253" xr:uid="{00000000-0004-0000-1300-0000FC000000}"/>
    <hyperlink ref="A257" r:id="rId254" xr:uid="{00000000-0004-0000-1300-0000FD000000}"/>
    <hyperlink ref="A258" r:id="rId255" xr:uid="{00000000-0004-0000-1300-0000FE000000}"/>
    <hyperlink ref="A259" r:id="rId256" xr:uid="{00000000-0004-0000-1300-0000FF000000}"/>
    <hyperlink ref="A260" r:id="rId257" xr:uid="{00000000-0004-0000-1300-000000010000}"/>
    <hyperlink ref="A261" r:id="rId258" xr:uid="{00000000-0004-0000-1300-000001010000}"/>
    <hyperlink ref="A262" r:id="rId259" xr:uid="{00000000-0004-0000-1300-000002010000}"/>
    <hyperlink ref="A263" r:id="rId260" xr:uid="{00000000-0004-0000-1300-000003010000}"/>
    <hyperlink ref="A264" r:id="rId261" xr:uid="{00000000-0004-0000-1300-000004010000}"/>
    <hyperlink ref="A265" r:id="rId262" xr:uid="{00000000-0004-0000-1300-000005010000}"/>
    <hyperlink ref="A268" r:id="rId263" xr:uid="{00000000-0004-0000-1300-000006010000}"/>
    <hyperlink ref="A269" r:id="rId264" xr:uid="{00000000-0004-0000-1300-000007010000}"/>
    <hyperlink ref="A270" r:id="rId265" xr:uid="{00000000-0004-0000-1300-000008010000}"/>
    <hyperlink ref="A271" r:id="rId266" xr:uid="{00000000-0004-0000-1300-000009010000}"/>
    <hyperlink ref="A272" r:id="rId267" xr:uid="{00000000-0004-0000-1300-00000A010000}"/>
    <hyperlink ref="A273" r:id="rId268" xr:uid="{00000000-0004-0000-1300-00000B010000}"/>
    <hyperlink ref="A274" r:id="rId269" xr:uid="{00000000-0004-0000-1300-00000C010000}"/>
    <hyperlink ref="A275" r:id="rId270" xr:uid="{00000000-0004-0000-1300-00000D010000}"/>
    <hyperlink ref="A276" r:id="rId271" xr:uid="{00000000-0004-0000-1300-00000E010000}"/>
    <hyperlink ref="A277" r:id="rId272" xr:uid="{00000000-0004-0000-1300-00000F010000}"/>
    <hyperlink ref="A278" r:id="rId273" xr:uid="{00000000-0004-0000-1300-000010010000}"/>
    <hyperlink ref="A279" r:id="rId274" xr:uid="{00000000-0004-0000-1300-000011010000}"/>
    <hyperlink ref="A280" r:id="rId275" xr:uid="{00000000-0004-0000-1300-000012010000}"/>
    <hyperlink ref="A281" r:id="rId276" xr:uid="{00000000-0004-0000-1300-000013010000}"/>
    <hyperlink ref="A282" r:id="rId277" xr:uid="{00000000-0004-0000-1300-000014010000}"/>
    <hyperlink ref="A283" r:id="rId278" xr:uid="{00000000-0004-0000-1300-000015010000}"/>
    <hyperlink ref="A284" r:id="rId279" xr:uid="{00000000-0004-0000-1300-000016010000}"/>
    <hyperlink ref="A285" r:id="rId280" xr:uid="{00000000-0004-0000-1300-000017010000}"/>
    <hyperlink ref="A286" r:id="rId281" xr:uid="{00000000-0004-0000-1300-000018010000}"/>
    <hyperlink ref="A287" r:id="rId282" xr:uid="{00000000-0004-0000-1300-000019010000}"/>
    <hyperlink ref="A288" r:id="rId283" xr:uid="{00000000-0004-0000-1300-00001A010000}"/>
    <hyperlink ref="A289" r:id="rId284" xr:uid="{00000000-0004-0000-1300-00001B010000}"/>
    <hyperlink ref="A290" r:id="rId285" xr:uid="{00000000-0004-0000-1300-00001C010000}"/>
    <hyperlink ref="A291" r:id="rId286" xr:uid="{00000000-0004-0000-1300-00001D010000}"/>
    <hyperlink ref="A292" r:id="rId287" xr:uid="{00000000-0004-0000-1300-00001E010000}"/>
    <hyperlink ref="A293" r:id="rId288" xr:uid="{00000000-0004-0000-1300-00001F010000}"/>
    <hyperlink ref="A294" r:id="rId289" xr:uid="{00000000-0004-0000-1300-000020010000}"/>
    <hyperlink ref="A295" r:id="rId290" xr:uid="{00000000-0004-0000-1300-000021010000}"/>
    <hyperlink ref="A296" r:id="rId291" xr:uid="{00000000-0004-0000-1300-000022010000}"/>
    <hyperlink ref="A297" r:id="rId292" xr:uid="{00000000-0004-0000-1300-000023010000}"/>
    <hyperlink ref="A298" r:id="rId293" xr:uid="{00000000-0004-0000-1300-000024010000}"/>
    <hyperlink ref="A299" r:id="rId294" xr:uid="{00000000-0004-0000-1300-000025010000}"/>
    <hyperlink ref="A300" r:id="rId295" xr:uid="{00000000-0004-0000-1300-000026010000}"/>
    <hyperlink ref="A301" r:id="rId296" xr:uid="{00000000-0004-0000-1300-000027010000}"/>
    <hyperlink ref="A302" r:id="rId297" xr:uid="{00000000-0004-0000-1300-000028010000}"/>
    <hyperlink ref="A303" r:id="rId298" xr:uid="{00000000-0004-0000-1300-000029010000}"/>
    <hyperlink ref="A304" r:id="rId299" xr:uid="{00000000-0004-0000-1300-00002A010000}"/>
    <hyperlink ref="A305" r:id="rId300" xr:uid="{00000000-0004-0000-1300-00002B010000}"/>
    <hyperlink ref="A306" r:id="rId301" xr:uid="{00000000-0004-0000-1300-00002C010000}"/>
    <hyperlink ref="A307" r:id="rId302" xr:uid="{00000000-0004-0000-1300-00002D010000}"/>
    <hyperlink ref="A308" r:id="rId303" xr:uid="{00000000-0004-0000-1300-00002E010000}"/>
    <hyperlink ref="A309" r:id="rId304" xr:uid="{00000000-0004-0000-1300-00002F010000}"/>
    <hyperlink ref="A310" r:id="rId305" xr:uid="{00000000-0004-0000-1300-000030010000}"/>
    <hyperlink ref="A311" r:id="rId306" xr:uid="{00000000-0004-0000-1300-000031010000}"/>
    <hyperlink ref="A312" r:id="rId307" xr:uid="{00000000-0004-0000-1300-000032010000}"/>
    <hyperlink ref="A313" r:id="rId308" xr:uid="{00000000-0004-0000-1300-000033010000}"/>
    <hyperlink ref="A314" r:id="rId309" xr:uid="{00000000-0004-0000-1300-000034010000}"/>
    <hyperlink ref="A315" r:id="rId310" xr:uid="{00000000-0004-0000-1300-000035010000}"/>
    <hyperlink ref="A316" r:id="rId311" xr:uid="{00000000-0004-0000-1300-000036010000}"/>
    <hyperlink ref="A317" r:id="rId312" xr:uid="{00000000-0004-0000-1300-000037010000}"/>
    <hyperlink ref="A318" r:id="rId313" xr:uid="{00000000-0004-0000-1300-000038010000}"/>
    <hyperlink ref="A319" r:id="rId314" xr:uid="{00000000-0004-0000-1300-000039010000}"/>
    <hyperlink ref="A320" r:id="rId315" xr:uid="{00000000-0004-0000-1300-00003A010000}"/>
    <hyperlink ref="A321" r:id="rId316" xr:uid="{00000000-0004-0000-1300-00003B010000}"/>
    <hyperlink ref="A322" r:id="rId317" xr:uid="{00000000-0004-0000-1300-00003C010000}"/>
    <hyperlink ref="A323" r:id="rId318" xr:uid="{00000000-0004-0000-1300-00003D010000}"/>
    <hyperlink ref="A324" r:id="rId319" xr:uid="{00000000-0004-0000-1300-00003E010000}"/>
    <hyperlink ref="A325" r:id="rId320" xr:uid="{00000000-0004-0000-1300-00003F010000}"/>
    <hyperlink ref="A326" r:id="rId321" xr:uid="{00000000-0004-0000-1300-000040010000}"/>
    <hyperlink ref="A327" r:id="rId322" xr:uid="{00000000-0004-0000-1300-000041010000}"/>
    <hyperlink ref="A328" r:id="rId323" xr:uid="{00000000-0004-0000-1300-000042010000}"/>
    <hyperlink ref="A329" r:id="rId324" xr:uid="{00000000-0004-0000-1300-000043010000}"/>
    <hyperlink ref="A330" r:id="rId325" xr:uid="{00000000-0004-0000-1300-000044010000}"/>
    <hyperlink ref="A331" r:id="rId326" xr:uid="{00000000-0004-0000-1300-000045010000}"/>
    <hyperlink ref="A332" r:id="rId327" xr:uid="{00000000-0004-0000-1300-000046010000}"/>
    <hyperlink ref="A333" r:id="rId328" xr:uid="{00000000-0004-0000-1300-000047010000}"/>
    <hyperlink ref="A334" r:id="rId329" xr:uid="{00000000-0004-0000-1300-000048010000}"/>
    <hyperlink ref="A335" r:id="rId330" xr:uid="{00000000-0004-0000-1300-000049010000}"/>
    <hyperlink ref="A336" r:id="rId331" xr:uid="{00000000-0004-0000-1300-00004A010000}"/>
    <hyperlink ref="A337" r:id="rId332" xr:uid="{00000000-0004-0000-1300-00004B010000}"/>
    <hyperlink ref="A338" r:id="rId333" xr:uid="{00000000-0004-0000-1300-00004C010000}"/>
    <hyperlink ref="A339" r:id="rId334" xr:uid="{00000000-0004-0000-1300-00004D010000}"/>
    <hyperlink ref="A340" r:id="rId335" xr:uid="{00000000-0004-0000-1300-00004E010000}"/>
    <hyperlink ref="A341" r:id="rId336" xr:uid="{00000000-0004-0000-1300-00004F010000}"/>
    <hyperlink ref="A342" r:id="rId337" xr:uid="{00000000-0004-0000-1300-000050010000}"/>
    <hyperlink ref="A343" r:id="rId338" xr:uid="{00000000-0004-0000-1300-000051010000}"/>
    <hyperlink ref="A344" r:id="rId339" xr:uid="{00000000-0004-0000-1300-000052010000}"/>
    <hyperlink ref="A345" r:id="rId340" xr:uid="{00000000-0004-0000-1300-000053010000}"/>
    <hyperlink ref="A346" r:id="rId341" xr:uid="{00000000-0004-0000-1300-000054010000}"/>
    <hyperlink ref="A347" r:id="rId342" xr:uid="{00000000-0004-0000-1300-000055010000}"/>
    <hyperlink ref="A348" r:id="rId343" xr:uid="{00000000-0004-0000-1300-000056010000}"/>
    <hyperlink ref="A349" r:id="rId344" xr:uid="{00000000-0004-0000-1300-000057010000}"/>
    <hyperlink ref="A350" r:id="rId345" xr:uid="{00000000-0004-0000-1300-000058010000}"/>
    <hyperlink ref="A351" r:id="rId346" xr:uid="{00000000-0004-0000-1300-000059010000}"/>
    <hyperlink ref="A352" r:id="rId347" xr:uid="{00000000-0004-0000-1300-00005A010000}"/>
    <hyperlink ref="A353" r:id="rId348" xr:uid="{00000000-0004-0000-1300-00005B010000}"/>
    <hyperlink ref="A354" r:id="rId349" xr:uid="{00000000-0004-0000-1300-00005C010000}"/>
    <hyperlink ref="A355" r:id="rId350" xr:uid="{00000000-0004-0000-1300-00005D010000}"/>
    <hyperlink ref="A356" r:id="rId351" xr:uid="{00000000-0004-0000-1300-00005E010000}"/>
    <hyperlink ref="A357" r:id="rId352" xr:uid="{00000000-0004-0000-1300-00005F010000}"/>
    <hyperlink ref="A358" r:id="rId353" xr:uid="{00000000-0004-0000-1300-000060010000}"/>
    <hyperlink ref="A359" r:id="rId354" xr:uid="{00000000-0004-0000-1300-000061010000}"/>
    <hyperlink ref="A360" r:id="rId355" xr:uid="{00000000-0004-0000-1300-000062010000}"/>
    <hyperlink ref="A361" r:id="rId356" xr:uid="{00000000-0004-0000-1300-000063010000}"/>
    <hyperlink ref="A362" r:id="rId357" xr:uid="{00000000-0004-0000-1300-000064010000}"/>
    <hyperlink ref="A363" r:id="rId358" xr:uid="{00000000-0004-0000-1300-000065010000}"/>
    <hyperlink ref="A364" r:id="rId359" xr:uid="{00000000-0004-0000-1300-000066010000}"/>
    <hyperlink ref="A365" r:id="rId360" xr:uid="{00000000-0004-0000-1300-000067010000}"/>
    <hyperlink ref="A366" r:id="rId361" xr:uid="{00000000-0004-0000-1300-000068010000}"/>
    <hyperlink ref="A367" r:id="rId362" xr:uid="{00000000-0004-0000-1300-000069010000}"/>
    <hyperlink ref="A368" r:id="rId363" xr:uid="{00000000-0004-0000-1300-00006A010000}"/>
    <hyperlink ref="A369" r:id="rId364" xr:uid="{00000000-0004-0000-1300-00006B010000}"/>
    <hyperlink ref="A370" r:id="rId365" xr:uid="{00000000-0004-0000-1300-00006C010000}"/>
    <hyperlink ref="A371" r:id="rId366" xr:uid="{00000000-0004-0000-1300-00006D010000}"/>
    <hyperlink ref="A373" r:id="rId367" xr:uid="{00000000-0004-0000-1300-00006E010000}"/>
    <hyperlink ref="A374" r:id="rId368" xr:uid="{00000000-0004-0000-1300-00006F010000}"/>
    <hyperlink ref="A375" r:id="rId369" xr:uid="{00000000-0004-0000-1300-000070010000}"/>
    <hyperlink ref="A376" r:id="rId370" xr:uid="{00000000-0004-0000-1300-000071010000}"/>
    <hyperlink ref="A377" r:id="rId371" xr:uid="{00000000-0004-0000-1300-000072010000}"/>
    <hyperlink ref="A378" r:id="rId372" xr:uid="{00000000-0004-0000-1300-000073010000}"/>
    <hyperlink ref="A379" r:id="rId373" xr:uid="{00000000-0004-0000-1300-000074010000}"/>
    <hyperlink ref="A380" r:id="rId374" xr:uid="{00000000-0004-0000-1300-000075010000}"/>
    <hyperlink ref="A381" r:id="rId375" xr:uid="{00000000-0004-0000-1300-000076010000}"/>
    <hyperlink ref="A382" r:id="rId376" xr:uid="{00000000-0004-0000-1300-000077010000}"/>
    <hyperlink ref="A383" r:id="rId377" xr:uid="{00000000-0004-0000-1300-000078010000}"/>
    <hyperlink ref="A384" r:id="rId378" xr:uid="{00000000-0004-0000-1300-000079010000}"/>
    <hyperlink ref="A385" r:id="rId379" xr:uid="{00000000-0004-0000-1300-00007A010000}"/>
    <hyperlink ref="A386" r:id="rId380" xr:uid="{00000000-0004-0000-1300-00007B010000}"/>
    <hyperlink ref="A387" r:id="rId381" xr:uid="{00000000-0004-0000-1300-00007C010000}"/>
    <hyperlink ref="A388" r:id="rId382" xr:uid="{00000000-0004-0000-1300-00007D010000}"/>
    <hyperlink ref="A389" r:id="rId383" xr:uid="{00000000-0004-0000-1300-00007E010000}"/>
    <hyperlink ref="A390" r:id="rId384" xr:uid="{00000000-0004-0000-1300-00007F010000}"/>
    <hyperlink ref="A391" r:id="rId385" xr:uid="{00000000-0004-0000-1300-000080010000}"/>
    <hyperlink ref="A392" r:id="rId386" xr:uid="{00000000-0004-0000-1300-000081010000}"/>
    <hyperlink ref="A393" r:id="rId387" xr:uid="{00000000-0004-0000-1300-000082010000}"/>
    <hyperlink ref="A394" r:id="rId388" xr:uid="{00000000-0004-0000-1300-000083010000}"/>
    <hyperlink ref="A395" r:id="rId389" xr:uid="{00000000-0004-0000-1300-000084010000}"/>
    <hyperlink ref="A396" r:id="rId390" xr:uid="{00000000-0004-0000-1300-000085010000}"/>
    <hyperlink ref="A397" r:id="rId391" xr:uid="{00000000-0004-0000-1300-000086010000}"/>
    <hyperlink ref="A398" r:id="rId392" xr:uid="{00000000-0004-0000-1300-000087010000}"/>
    <hyperlink ref="A399" r:id="rId393" xr:uid="{00000000-0004-0000-1300-000088010000}"/>
    <hyperlink ref="A400" r:id="rId394" xr:uid="{00000000-0004-0000-1300-000089010000}"/>
    <hyperlink ref="A401" r:id="rId395" xr:uid="{00000000-0004-0000-1300-00008A010000}"/>
    <hyperlink ref="A402" r:id="rId396" xr:uid="{00000000-0004-0000-1300-00008B010000}"/>
    <hyperlink ref="A403" r:id="rId397" xr:uid="{00000000-0004-0000-1300-00008C010000}"/>
    <hyperlink ref="A404" r:id="rId398" xr:uid="{00000000-0004-0000-1300-00008D010000}"/>
    <hyperlink ref="A405" r:id="rId399" xr:uid="{00000000-0004-0000-1300-00008E010000}"/>
    <hyperlink ref="A406" r:id="rId400" xr:uid="{00000000-0004-0000-1300-00008F010000}"/>
    <hyperlink ref="A407" r:id="rId401" xr:uid="{00000000-0004-0000-1300-000090010000}"/>
    <hyperlink ref="A408" r:id="rId402" xr:uid="{00000000-0004-0000-1300-000091010000}"/>
    <hyperlink ref="A409" r:id="rId403" xr:uid="{00000000-0004-0000-1300-000092010000}"/>
    <hyperlink ref="A410" r:id="rId404" xr:uid="{00000000-0004-0000-1300-000093010000}"/>
    <hyperlink ref="A411" r:id="rId405" xr:uid="{00000000-0004-0000-1300-000094010000}"/>
    <hyperlink ref="A412" r:id="rId406" xr:uid="{00000000-0004-0000-1300-000095010000}"/>
    <hyperlink ref="A413" r:id="rId407" xr:uid="{00000000-0004-0000-1300-000096010000}"/>
    <hyperlink ref="A414" r:id="rId408" xr:uid="{00000000-0004-0000-1300-000097010000}"/>
    <hyperlink ref="A415" r:id="rId409" xr:uid="{00000000-0004-0000-1300-000098010000}"/>
    <hyperlink ref="A416" r:id="rId410" xr:uid="{00000000-0004-0000-1300-000099010000}"/>
    <hyperlink ref="A417" r:id="rId411" xr:uid="{00000000-0004-0000-1300-00009A010000}"/>
    <hyperlink ref="A418" r:id="rId412" xr:uid="{00000000-0004-0000-1300-00009B010000}"/>
    <hyperlink ref="A419" r:id="rId413" xr:uid="{00000000-0004-0000-1300-00009C010000}"/>
    <hyperlink ref="A420" r:id="rId414" xr:uid="{00000000-0004-0000-1300-00009D010000}"/>
    <hyperlink ref="A421" r:id="rId415" xr:uid="{00000000-0004-0000-1300-00009E010000}"/>
    <hyperlink ref="A422" r:id="rId416" xr:uid="{00000000-0004-0000-1300-00009F010000}"/>
    <hyperlink ref="A423" r:id="rId417" xr:uid="{00000000-0004-0000-1300-0000A0010000}"/>
    <hyperlink ref="A424" r:id="rId418" xr:uid="{00000000-0004-0000-1300-0000A1010000}"/>
    <hyperlink ref="A425" r:id="rId419" xr:uid="{00000000-0004-0000-1300-0000A2010000}"/>
    <hyperlink ref="A426" r:id="rId420" xr:uid="{00000000-0004-0000-1300-0000A3010000}"/>
    <hyperlink ref="A427" r:id="rId421" xr:uid="{00000000-0004-0000-1300-0000A4010000}"/>
    <hyperlink ref="A428" r:id="rId422" xr:uid="{00000000-0004-0000-1300-0000A5010000}"/>
    <hyperlink ref="A429" r:id="rId423" xr:uid="{00000000-0004-0000-1300-0000A6010000}"/>
    <hyperlink ref="A430" r:id="rId424" xr:uid="{00000000-0004-0000-1300-0000A7010000}"/>
    <hyperlink ref="A431" r:id="rId425" xr:uid="{00000000-0004-0000-1300-0000A8010000}"/>
    <hyperlink ref="A432" r:id="rId426" xr:uid="{00000000-0004-0000-1300-0000A9010000}"/>
    <hyperlink ref="A433" r:id="rId427" xr:uid="{00000000-0004-0000-1300-0000AA010000}"/>
    <hyperlink ref="A434" r:id="rId428" xr:uid="{00000000-0004-0000-1300-0000AB010000}"/>
    <hyperlink ref="A435" r:id="rId429" xr:uid="{00000000-0004-0000-1300-0000AC010000}"/>
    <hyperlink ref="A436" r:id="rId430" xr:uid="{00000000-0004-0000-1300-0000AD010000}"/>
    <hyperlink ref="A437" r:id="rId431" xr:uid="{00000000-0004-0000-1300-0000AE010000}"/>
    <hyperlink ref="A438" r:id="rId432" xr:uid="{00000000-0004-0000-1300-0000AF010000}"/>
    <hyperlink ref="A439" r:id="rId433" xr:uid="{00000000-0004-0000-1300-0000B0010000}"/>
    <hyperlink ref="A440" r:id="rId434" xr:uid="{00000000-0004-0000-1300-0000B1010000}"/>
    <hyperlink ref="A441" r:id="rId435" xr:uid="{00000000-0004-0000-1300-0000B2010000}"/>
    <hyperlink ref="A442" r:id="rId436" xr:uid="{00000000-0004-0000-1300-0000B3010000}"/>
    <hyperlink ref="A443" r:id="rId437" xr:uid="{00000000-0004-0000-1300-0000B4010000}"/>
    <hyperlink ref="A444" r:id="rId438" xr:uid="{00000000-0004-0000-1300-0000B5010000}"/>
    <hyperlink ref="A445" r:id="rId439" xr:uid="{00000000-0004-0000-1300-0000B6010000}"/>
    <hyperlink ref="A446" r:id="rId440" xr:uid="{00000000-0004-0000-1300-0000B7010000}"/>
    <hyperlink ref="A447" r:id="rId441" xr:uid="{00000000-0004-0000-1300-0000B8010000}"/>
    <hyperlink ref="A448" r:id="rId442" xr:uid="{00000000-0004-0000-1300-0000B9010000}"/>
    <hyperlink ref="A449" r:id="rId443" xr:uid="{00000000-0004-0000-1300-0000BA010000}"/>
    <hyperlink ref="A450" r:id="rId444" xr:uid="{00000000-0004-0000-1300-0000BB010000}"/>
    <hyperlink ref="A451" r:id="rId445" xr:uid="{00000000-0004-0000-1300-0000BC010000}"/>
    <hyperlink ref="A452" r:id="rId446" xr:uid="{00000000-0004-0000-1300-0000BD010000}"/>
    <hyperlink ref="A453" r:id="rId447" xr:uid="{00000000-0004-0000-1300-0000BE010000}"/>
    <hyperlink ref="A454" r:id="rId448" xr:uid="{00000000-0004-0000-1300-0000BF010000}"/>
    <hyperlink ref="A455" r:id="rId449" xr:uid="{00000000-0004-0000-1300-0000C0010000}"/>
    <hyperlink ref="A456" r:id="rId450" xr:uid="{00000000-0004-0000-1300-0000C1010000}"/>
    <hyperlink ref="A457" r:id="rId451" xr:uid="{00000000-0004-0000-1300-0000C2010000}"/>
    <hyperlink ref="A458" r:id="rId452" xr:uid="{00000000-0004-0000-1300-0000C3010000}"/>
    <hyperlink ref="A459" r:id="rId453" xr:uid="{00000000-0004-0000-1300-0000C4010000}"/>
    <hyperlink ref="A460" r:id="rId454" xr:uid="{00000000-0004-0000-1300-0000C5010000}"/>
    <hyperlink ref="A461" r:id="rId455" xr:uid="{00000000-0004-0000-1300-0000C6010000}"/>
    <hyperlink ref="A462" r:id="rId456" xr:uid="{00000000-0004-0000-1300-0000C7010000}"/>
    <hyperlink ref="A463" r:id="rId457" xr:uid="{00000000-0004-0000-1300-0000C8010000}"/>
    <hyperlink ref="A464" r:id="rId458" xr:uid="{00000000-0004-0000-1300-0000C9010000}"/>
    <hyperlink ref="A465" r:id="rId459" xr:uid="{00000000-0004-0000-1300-0000CA010000}"/>
    <hyperlink ref="A466" r:id="rId460" xr:uid="{00000000-0004-0000-1300-0000CB010000}"/>
    <hyperlink ref="A467" r:id="rId461" xr:uid="{00000000-0004-0000-1300-0000CC010000}"/>
    <hyperlink ref="A468" r:id="rId462" xr:uid="{00000000-0004-0000-1300-0000CD010000}"/>
    <hyperlink ref="A469" r:id="rId463" xr:uid="{00000000-0004-0000-1300-0000CE010000}"/>
    <hyperlink ref="A470" r:id="rId464" xr:uid="{00000000-0004-0000-1300-0000CF010000}"/>
    <hyperlink ref="A471" r:id="rId465" xr:uid="{00000000-0004-0000-1300-0000D0010000}"/>
    <hyperlink ref="A472" r:id="rId466" xr:uid="{00000000-0004-0000-1300-0000D1010000}"/>
    <hyperlink ref="A473" r:id="rId467" xr:uid="{00000000-0004-0000-1300-0000D2010000}"/>
    <hyperlink ref="A474" r:id="rId468" xr:uid="{00000000-0004-0000-1300-0000D3010000}"/>
    <hyperlink ref="A475" r:id="rId469" xr:uid="{00000000-0004-0000-1300-0000D4010000}"/>
    <hyperlink ref="A476" r:id="rId470" xr:uid="{00000000-0004-0000-1300-0000D5010000}"/>
    <hyperlink ref="A477" r:id="rId471" xr:uid="{00000000-0004-0000-1300-0000D6010000}"/>
    <hyperlink ref="A478" r:id="rId472" xr:uid="{00000000-0004-0000-1300-0000D7010000}"/>
    <hyperlink ref="A479" r:id="rId473" xr:uid="{00000000-0004-0000-1300-0000D8010000}"/>
    <hyperlink ref="A480" r:id="rId474" xr:uid="{00000000-0004-0000-1300-0000D9010000}"/>
    <hyperlink ref="A481" r:id="rId475" xr:uid="{00000000-0004-0000-1300-0000DA010000}"/>
    <hyperlink ref="A482" r:id="rId476" xr:uid="{00000000-0004-0000-1300-0000DB010000}"/>
    <hyperlink ref="A483" r:id="rId477" xr:uid="{00000000-0004-0000-1300-0000DC010000}"/>
    <hyperlink ref="A484" r:id="rId478" xr:uid="{00000000-0004-0000-1300-0000DD010000}"/>
    <hyperlink ref="A485" r:id="rId479" xr:uid="{00000000-0004-0000-1300-0000DE010000}"/>
    <hyperlink ref="A486" r:id="rId480" xr:uid="{00000000-0004-0000-1300-0000DF010000}"/>
    <hyperlink ref="A487" r:id="rId481" xr:uid="{00000000-0004-0000-1300-0000E0010000}"/>
    <hyperlink ref="A488" r:id="rId482" xr:uid="{00000000-0004-0000-1300-0000E1010000}"/>
    <hyperlink ref="A489" r:id="rId483" xr:uid="{00000000-0004-0000-1300-0000E2010000}"/>
    <hyperlink ref="A490" r:id="rId484" xr:uid="{00000000-0004-0000-1300-0000E3010000}"/>
    <hyperlink ref="A491" r:id="rId485" xr:uid="{00000000-0004-0000-1300-0000E4010000}"/>
    <hyperlink ref="A492" r:id="rId486" xr:uid="{00000000-0004-0000-1300-0000E5010000}"/>
    <hyperlink ref="A493" r:id="rId487" xr:uid="{00000000-0004-0000-1300-0000E6010000}"/>
    <hyperlink ref="A494" r:id="rId488" xr:uid="{00000000-0004-0000-1300-0000E7010000}"/>
    <hyperlink ref="A495" r:id="rId489" xr:uid="{00000000-0004-0000-1300-0000E8010000}"/>
    <hyperlink ref="A496" r:id="rId490" xr:uid="{00000000-0004-0000-1300-0000E9010000}"/>
    <hyperlink ref="A497" r:id="rId491" xr:uid="{00000000-0004-0000-1300-0000EA010000}"/>
    <hyperlink ref="A498" r:id="rId492" xr:uid="{00000000-0004-0000-1300-0000EB010000}"/>
    <hyperlink ref="A499" r:id="rId493" xr:uid="{00000000-0004-0000-1300-0000EC010000}"/>
    <hyperlink ref="A500" r:id="rId494" xr:uid="{00000000-0004-0000-1300-0000ED010000}"/>
    <hyperlink ref="A501" r:id="rId495" xr:uid="{00000000-0004-0000-1300-0000EE010000}"/>
    <hyperlink ref="A502" r:id="rId496" xr:uid="{00000000-0004-0000-1300-0000EF010000}"/>
    <hyperlink ref="A503" r:id="rId497" xr:uid="{00000000-0004-0000-1300-0000F0010000}"/>
    <hyperlink ref="A504" r:id="rId498" xr:uid="{00000000-0004-0000-1300-0000F1010000}"/>
    <hyperlink ref="A505" r:id="rId499" xr:uid="{00000000-0004-0000-1300-0000F2010000}"/>
    <hyperlink ref="A506" r:id="rId500" xr:uid="{00000000-0004-0000-1300-0000F3010000}"/>
    <hyperlink ref="A507" r:id="rId501" xr:uid="{00000000-0004-0000-1300-0000F4010000}"/>
    <hyperlink ref="A508" r:id="rId502" xr:uid="{00000000-0004-0000-1300-0000F5010000}"/>
    <hyperlink ref="A509" r:id="rId503" xr:uid="{00000000-0004-0000-1300-0000F6010000}"/>
    <hyperlink ref="A510" r:id="rId504" xr:uid="{00000000-0004-0000-1300-0000F7010000}"/>
    <hyperlink ref="A511" r:id="rId505" xr:uid="{00000000-0004-0000-1300-0000F8010000}"/>
    <hyperlink ref="A512" r:id="rId506" xr:uid="{00000000-0004-0000-1300-0000F9010000}"/>
    <hyperlink ref="A513" r:id="rId507" xr:uid="{00000000-0004-0000-1300-0000FA010000}"/>
    <hyperlink ref="A514" r:id="rId508" xr:uid="{00000000-0004-0000-1300-0000FB010000}"/>
    <hyperlink ref="A515" r:id="rId509" xr:uid="{00000000-0004-0000-1300-0000FC010000}"/>
    <hyperlink ref="A516" r:id="rId510" xr:uid="{00000000-0004-0000-1300-0000FD010000}"/>
    <hyperlink ref="A517" r:id="rId511" xr:uid="{00000000-0004-0000-1300-0000FE010000}"/>
    <hyperlink ref="A518" r:id="rId512" xr:uid="{00000000-0004-0000-1300-0000FF010000}"/>
    <hyperlink ref="A519" r:id="rId513" xr:uid="{00000000-0004-0000-1300-000000020000}"/>
    <hyperlink ref="A520" r:id="rId514" xr:uid="{00000000-0004-0000-1300-000001020000}"/>
    <hyperlink ref="A521" r:id="rId515" xr:uid="{00000000-0004-0000-1300-000002020000}"/>
    <hyperlink ref="A522" r:id="rId516" xr:uid="{00000000-0004-0000-1300-000003020000}"/>
    <hyperlink ref="A523" r:id="rId517" xr:uid="{00000000-0004-0000-1300-000004020000}"/>
    <hyperlink ref="A524" r:id="rId518" xr:uid="{00000000-0004-0000-1300-000005020000}"/>
    <hyperlink ref="A525" r:id="rId519" xr:uid="{00000000-0004-0000-1300-000006020000}"/>
    <hyperlink ref="A526" r:id="rId520" xr:uid="{00000000-0004-0000-1300-000007020000}"/>
    <hyperlink ref="A527" r:id="rId521" xr:uid="{00000000-0004-0000-1300-000008020000}"/>
    <hyperlink ref="A528" r:id="rId522" xr:uid="{00000000-0004-0000-1300-000009020000}"/>
    <hyperlink ref="A529" r:id="rId523" xr:uid="{00000000-0004-0000-1300-00000A020000}"/>
    <hyperlink ref="A530" r:id="rId524" xr:uid="{00000000-0004-0000-1300-00000B020000}"/>
    <hyperlink ref="A531" r:id="rId525" xr:uid="{00000000-0004-0000-1300-00000C020000}"/>
    <hyperlink ref="A532" r:id="rId526" xr:uid="{00000000-0004-0000-1300-00000D020000}"/>
    <hyperlink ref="A533" r:id="rId527" xr:uid="{00000000-0004-0000-1300-00000E020000}"/>
    <hyperlink ref="A534" r:id="rId528" xr:uid="{00000000-0004-0000-1300-00000F020000}"/>
    <hyperlink ref="A535" r:id="rId529" xr:uid="{00000000-0004-0000-1300-000010020000}"/>
    <hyperlink ref="A536" r:id="rId530" xr:uid="{00000000-0004-0000-1300-000011020000}"/>
    <hyperlink ref="A537" r:id="rId531" xr:uid="{00000000-0004-0000-1300-000012020000}"/>
    <hyperlink ref="A538" r:id="rId532" xr:uid="{00000000-0004-0000-1300-000013020000}"/>
    <hyperlink ref="A539" r:id="rId533" xr:uid="{00000000-0004-0000-1300-000014020000}"/>
    <hyperlink ref="A540" r:id="rId534" xr:uid="{00000000-0004-0000-1300-000015020000}"/>
    <hyperlink ref="A541" r:id="rId535" xr:uid="{00000000-0004-0000-1300-000016020000}"/>
    <hyperlink ref="A542" r:id="rId536" xr:uid="{00000000-0004-0000-1300-000017020000}"/>
    <hyperlink ref="A543" r:id="rId537" xr:uid="{00000000-0004-0000-1300-000018020000}"/>
    <hyperlink ref="A544" r:id="rId538" xr:uid="{00000000-0004-0000-1300-000019020000}"/>
    <hyperlink ref="A545" r:id="rId539" xr:uid="{00000000-0004-0000-1300-00001A020000}"/>
    <hyperlink ref="A546" r:id="rId540" xr:uid="{00000000-0004-0000-1300-00001B020000}"/>
    <hyperlink ref="A547" r:id="rId541" xr:uid="{00000000-0004-0000-1300-00001C020000}"/>
    <hyperlink ref="A548" r:id="rId542" xr:uid="{00000000-0004-0000-1300-00001D020000}"/>
    <hyperlink ref="A549" r:id="rId543" xr:uid="{00000000-0004-0000-1300-00001E020000}"/>
    <hyperlink ref="A550" r:id="rId544" xr:uid="{00000000-0004-0000-1300-00001F020000}"/>
    <hyperlink ref="A551" r:id="rId545" xr:uid="{00000000-0004-0000-1300-000020020000}"/>
    <hyperlink ref="A552" r:id="rId546" xr:uid="{00000000-0004-0000-1300-000021020000}"/>
    <hyperlink ref="A553" r:id="rId547" xr:uid="{00000000-0004-0000-1300-000022020000}"/>
    <hyperlink ref="A554" r:id="rId548" xr:uid="{00000000-0004-0000-1300-000023020000}"/>
    <hyperlink ref="A556" r:id="rId549" xr:uid="{00000000-0004-0000-1300-000024020000}"/>
    <hyperlink ref="A557" r:id="rId550" xr:uid="{00000000-0004-0000-1300-000025020000}"/>
    <hyperlink ref="A558" r:id="rId551" xr:uid="{00000000-0004-0000-1300-000026020000}"/>
    <hyperlink ref="A559" r:id="rId552" xr:uid="{00000000-0004-0000-1300-000027020000}"/>
    <hyperlink ref="A560" r:id="rId553" xr:uid="{00000000-0004-0000-1300-000028020000}"/>
    <hyperlink ref="A561" r:id="rId554" xr:uid="{00000000-0004-0000-1300-000029020000}"/>
    <hyperlink ref="A562" r:id="rId555" xr:uid="{00000000-0004-0000-1300-00002A020000}"/>
    <hyperlink ref="A563" r:id="rId556" xr:uid="{00000000-0004-0000-1300-00002B020000}"/>
    <hyperlink ref="A564" r:id="rId557" xr:uid="{00000000-0004-0000-1300-00002C020000}"/>
    <hyperlink ref="A565" r:id="rId558" xr:uid="{00000000-0004-0000-1300-00002D020000}"/>
    <hyperlink ref="A566" r:id="rId559" xr:uid="{00000000-0004-0000-1300-00002E020000}"/>
    <hyperlink ref="A567" r:id="rId560" xr:uid="{00000000-0004-0000-1300-00002F020000}"/>
    <hyperlink ref="A568" r:id="rId561" xr:uid="{00000000-0004-0000-1300-000030020000}"/>
    <hyperlink ref="A569" r:id="rId562" xr:uid="{00000000-0004-0000-1300-000031020000}"/>
    <hyperlink ref="A570" r:id="rId563" xr:uid="{00000000-0004-0000-1300-000032020000}"/>
    <hyperlink ref="A571" r:id="rId564" xr:uid="{00000000-0004-0000-1300-000033020000}"/>
    <hyperlink ref="A572" r:id="rId565" xr:uid="{00000000-0004-0000-1300-000034020000}"/>
    <hyperlink ref="A573" r:id="rId566" xr:uid="{00000000-0004-0000-1300-000035020000}"/>
    <hyperlink ref="A574" r:id="rId567" xr:uid="{00000000-0004-0000-1300-000036020000}"/>
    <hyperlink ref="A575" r:id="rId568" xr:uid="{00000000-0004-0000-1300-000037020000}"/>
    <hyperlink ref="A576" r:id="rId569" xr:uid="{00000000-0004-0000-1300-000038020000}"/>
    <hyperlink ref="A577" r:id="rId570" xr:uid="{00000000-0004-0000-1300-000039020000}"/>
    <hyperlink ref="A578" r:id="rId571" xr:uid="{00000000-0004-0000-1300-00003A020000}"/>
    <hyperlink ref="A579" r:id="rId572" xr:uid="{00000000-0004-0000-1300-00003B020000}"/>
    <hyperlink ref="A580" r:id="rId573" xr:uid="{00000000-0004-0000-1300-00003C020000}"/>
    <hyperlink ref="A581" r:id="rId574" xr:uid="{00000000-0004-0000-1300-00003D020000}"/>
    <hyperlink ref="A582" r:id="rId575" xr:uid="{00000000-0004-0000-1300-00003E020000}"/>
    <hyperlink ref="A583" r:id="rId576" xr:uid="{00000000-0004-0000-1300-00003F020000}"/>
    <hyperlink ref="A584" r:id="rId577" xr:uid="{00000000-0004-0000-1300-000040020000}"/>
    <hyperlink ref="A585" r:id="rId578" xr:uid="{00000000-0004-0000-1300-000041020000}"/>
    <hyperlink ref="A586" r:id="rId579" xr:uid="{00000000-0004-0000-1300-000042020000}"/>
    <hyperlink ref="A587" r:id="rId580" xr:uid="{00000000-0004-0000-1300-000043020000}"/>
    <hyperlink ref="A588" r:id="rId581" xr:uid="{00000000-0004-0000-1300-000044020000}"/>
    <hyperlink ref="A589" r:id="rId582" xr:uid="{00000000-0004-0000-1300-000045020000}"/>
    <hyperlink ref="A590" r:id="rId583" xr:uid="{00000000-0004-0000-1300-000046020000}"/>
    <hyperlink ref="A591" r:id="rId584" xr:uid="{00000000-0004-0000-1300-000047020000}"/>
    <hyperlink ref="A592" r:id="rId585" xr:uid="{00000000-0004-0000-1300-000048020000}"/>
    <hyperlink ref="A593" r:id="rId586" xr:uid="{00000000-0004-0000-1300-000049020000}"/>
    <hyperlink ref="A594" r:id="rId587" xr:uid="{00000000-0004-0000-1300-00004A020000}"/>
    <hyperlink ref="A595" r:id="rId588" xr:uid="{00000000-0004-0000-1300-00004B020000}"/>
    <hyperlink ref="A596" r:id="rId589" xr:uid="{00000000-0004-0000-1300-00004C020000}"/>
    <hyperlink ref="A597" r:id="rId590" xr:uid="{00000000-0004-0000-1300-00004D020000}"/>
    <hyperlink ref="A598" r:id="rId591" xr:uid="{00000000-0004-0000-1300-00004E020000}"/>
    <hyperlink ref="A599" r:id="rId592" xr:uid="{00000000-0004-0000-1300-00004F020000}"/>
    <hyperlink ref="A600" r:id="rId593" xr:uid="{00000000-0004-0000-1300-000050020000}"/>
    <hyperlink ref="A601" r:id="rId594" xr:uid="{00000000-0004-0000-1300-000051020000}"/>
    <hyperlink ref="A602" r:id="rId595" xr:uid="{00000000-0004-0000-1300-000052020000}"/>
    <hyperlink ref="A603" r:id="rId596" xr:uid="{00000000-0004-0000-1300-000053020000}"/>
    <hyperlink ref="A604" r:id="rId597" xr:uid="{00000000-0004-0000-1300-000054020000}"/>
    <hyperlink ref="A605" r:id="rId598" xr:uid="{00000000-0004-0000-1300-000055020000}"/>
    <hyperlink ref="A606" r:id="rId599" xr:uid="{00000000-0004-0000-1300-000056020000}"/>
    <hyperlink ref="A607" r:id="rId600" xr:uid="{00000000-0004-0000-1300-000057020000}"/>
    <hyperlink ref="A608" r:id="rId601" xr:uid="{00000000-0004-0000-1300-000058020000}"/>
    <hyperlink ref="A609" r:id="rId602" xr:uid="{00000000-0004-0000-1300-000059020000}"/>
    <hyperlink ref="A610" r:id="rId603" xr:uid="{00000000-0004-0000-1300-00005A020000}"/>
    <hyperlink ref="A611" r:id="rId604" xr:uid="{00000000-0004-0000-1300-00005B020000}"/>
    <hyperlink ref="A612" r:id="rId605" xr:uid="{00000000-0004-0000-1300-00005C020000}"/>
    <hyperlink ref="A613" r:id="rId606" xr:uid="{00000000-0004-0000-1300-00005D020000}"/>
    <hyperlink ref="A614" r:id="rId607" xr:uid="{00000000-0004-0000-1300-00005E020000}"/>
    <hyperlink ref="A615" r:id="rId608" xr:uid="{00000000-0004-0000-1300-00005F020000}"/>
    <hyperlink ref="A616" r:id="rId609" xr:uid="{00000000-0004-0000-1300-000060020000}"/>
    <hyperlink ref="A617" r:id="rId610" xr:uid="{00000000-0004-0000-1300-000061020000}"/>
    <hyperlink ref="A618" r:id="rId611" xr:uid="{00000000-0004-0000-1300-000062020000}"/>
    <hyperlink ref="A619" r:id="rId612" xr:uid="{00000000-0004-0000-1300-000063020000}"/>
    <hyperlink ref="A620" r:id="rId613" xr:uid="{00000000-0004-0000-1300-000064020000}"/>
    <hyperlink ref="A621" r:id="rId614" xr:uid="{00000000-0004-0000-1300-000065020000}"/>
    <hyperlink ref="A622" r:id="rId615" xr:uid="{00000000-0004-0000-1300-000066020000}"/>
    <hyperlink ref="A623" r:id="rId616" xr:uid="{00000000-0004-0000-1300-000067020000}"/>
    <hyperlink ref="A624" r:id="rId617" xr:uid="{00000000-0004-0000-1300-000068020000}"/>
    <hyperlink ref="A625" r:id="rId618" xr:uid="{00000000-0004-0000-1300-000069020000}"/>
    <hyperlink ref="A626" r:id="rId619" xr:uid="{00000000-0004-0000-1300-00006A020000}"/>
    <hyperlink ref="A627" r:id="rId620" xr:uid="{00000000-0004-0000-1300-00006B020000}"/>
    <hyperlink ref="A628" r:id="rId621" xr:uid="{00000000-0004-0000-1300-00006C020000}"/>
    <hyperlink ref="A629" r:id="rId622" xr:uid="{00000000-0004-0000-1300-00006D020000}"/>
    <hyperlink ref="A630" r:id="rId623" xr:uid="{00000000-0004-0000-1300-00006E020000}"/>
    <hyperlink ref="A631" r:id="rId624" xr:uid="{00000000-0004-0000-1300-00006F020000}"/>
    <hyperlink ref="A632" r:id="rId625" xr:uid="{00000000-0004-0000-1300-000070020000}"/>
    <hyperlink ref="A633" r:id="rId626" xr:uid="{00000000-0004-0000-1300-000071020000}"/>
    <hyperlink ref="A634" r:id="rId627" xr:uid="{00000000-0004-0000-1300-000072020000}"/>
    <hyperlink ref="A635" r:id="rId628" xr:uid="{00000000-0004-0000-1300-000073020000}"/>
    <hyperlink ref="A636" r:id="rId629" xr:uid="{00000000-0004-0000-1300-000074020000}"/>
    <hyperlink ref="A637" r:id="rId630" xr:uid="{00000000-0004-0000-1300-000075020000}"/>
    <hyperlink ref="A638" r:id="rId631" xr:uid="{00000000-0004-0000-1300-000076020000}"/>
    <hyperlink ref="A639" r:id="rId632" xr:uid="{00000000-0004-0000-1300-000077020000}"/>
    <hyperlink ref="A640" r:id="rId633" xr:uid="{00000000-0004-0000-1300-000078020000}"/>
    <hyperlink ref="A641" r:id="rId634" xr:uid="{00000000-0004-0000-1300-000079020000}"/>
    <hyperlink ref="A642" r:id="rId635" xr:uid="{00000000-0004-0000-1300-00007A020000}"/>
    <hyperlink ref="A643" r:id="rId636" xr:uid="{00000000-0004-0000-1300-00007B020000}"/>
    <hyperlink ref="A644" r:id="rId637" xr:uid="{00000000-0004-0000-1300-00007C020000}"/>
    <hyperlink ref="A645" r:id="rId638" xr:uid="{00000000-0004-0000-1300-00007D020000}"/>
    <hyperlink ref="A646" r:id="rId639" xr:uid="{00000000-0004-0000-1300-00007E020000}"/>
    <hyperlink ref="A647" r:id="rId640" xr:uid="{00000000-0004-0000-1300-00007F020000}"/>
    <hyperlink ref="A648" r:id="rId641" xr:uid="{00000000-0004-0000-1300-000080020000}"/>
    <hyperlink ref="A649" r:id="rId642" xr:uid="{00000000-0004-0000-1300-000081020000}"/>
    <hyperlink ref="A650" r:id="rId643" xr:uid="{00000000-0004-0000-1300-000082020000}"/>
    <hyperlink ref="A651" r:id="rId644" xr:uid="{00000000-0004-0000-1300-000083020000}"/>
    <hyperlink ref="A652" r:id="rId645" xr:uid="{00000000-0004-0000-1300-000084020000}"/>
    <hyperlink ref="A653" r:id="rId646" xr:uid="{00000000-0004-0000-1300-000085020000}"/>
    <hyperlink ref="A654" r:id="rId647" xr:uid="{00000000-0004-0000-1300-000086020000}"/>
    <hyperlink ref="A655" r:id="rId648" xr:uid="{00000000-0004-0000-1300-000087020000}"/>
    <hyperlink ref="A656" r:id="rId649" xr:uid="{00000000-0004-0000-1300-000088020000}"/>
    <hyperlink ref="A657" r:id="rId650" xr:uid="{00000000-0004-0000-1300-000089020000}"/>
    <hyperlink ref="A658" r:id="rId651" xr:uid="{00000000-0004-0000-1300-00008A020000}"/>
    <hyperlink ref="A659" r:id="rId652" xr:uid="{00000000-0004-0000-1300-00008B020000}"/>
    <hyperlink ref="A660" r:id="rId653" xr:uid="{00000000-0004-0000-1300-00008C020000}"/>
    <hyperlink ref="A661" r:id="rId654" xr:uid="{00000000-0004-0000-1300-00008D020000}"/>
    <hyperlink ref="A662" r:id="rId655" xr:uid="{00000000-0004-0000-1300-00008E020000}"/>
    <hyperlink ref="A663" r:id="rId656" xr:uid="{00000000-0004-0000-1300-00008F020000}"/>
    <hyperlink ref="A664" r:id="rId657" xr:uid="{00000000-0004-0000-1300-000090020000}"/>
    <hyperlink ref="A665" r:id="rId658" xr:uid="{00000000-0004-0000-1300-000091020000}"/>
    <hyperlink ref="A666" r:id="rId659" xr:uid="{00000000-0004-0000-1300-000092020000}"/>
    <hyperlink ref="A667" r:id="rId660" xr:uid="{00000000-0004-0000-1300-000093020000}"/>
    <hyperlink ref="A668" r:id="rId661" xr:uid="{00000000-0004-0000-1300-000094020000}"/>
    <hyperlink ref="A669" r:id="rId662" xr:uid="{00000000-0004-0000-1300-000095020000}"/>
    <hyperlink ref="A670" r:id="rId663" xr:uid="{00000000-0004-0000-1300-000096020000}"/>
    <hyperlink ref="A671" r:id="rId664" xr:uid="{00000000-0004-0000-1300-000097020000}"/>
    <hyperlink ref="A672" r:id="rId665" xr:uid="{00000000-0004-0000-1300-000098020000}"/>
    <hyperlink ref="A673" r:id="rId666" xr:uid="{00000000-0004-0000-1300-000099020000}"/>
    <hyperlink ref="A674" r:id="rId667" xr:uid="{00000000-0004-0000-1300-00009A020000}"/>
    <hyperlink ref="A675" r:id="rId668" xr:uid="{00000000-0004-0000-1300-00009B020000}"/>
    <hyperlink ref="A676" r:id="rId669" xr:uid="{00000000-0004-0000-1300-00009C020000}"/>
    <hyperlink ref="A677" r:id="rId670" xr:uid="{00000000-0004-0000-1300-00009D020000}"/>
    <hyperlink ref="A678" r:id="rId671" xr:uid="{00000000-0004-0000-1300-00009E020000}"/>
    <hyperlink ref="A679" r:id="rId672" xr:uid="{00000000-0004-0000-1300-00009F020000}"/>
    <hyperlink ref="A680" r:id="rId673" xr:uid="{00000000-0004-0000-1300-0000A0020000}"/>
    <hyperlink ref="A681" r:id="rId674" xr:uid="{00000000-0004-0000-1300-0000A1020000}"/>
    <hyperlink ref="A682" r:id="rId675" xr:uid="{00000000-0004-0000-1300-0000A2020000}"/>
    <hyperlink ref="A683" r:id="rId676" xr:uid="{00000000-0004-0000-1300-0000A3020000}"/>
    <hyperlink ref="A684" r:id="rId677" xr:uid="{00000000-0004-0000-1300-0000A4020000}"/>
    <hyperlink ref="A685" r:id="rId678" xr:uid="{00000000-0004-0000-1300-0000A5020000}"/>
    <hyperlink ref="A686" r:id="rId679" xr:uid="{00000000-0004-0000-1300-0000A6020000}"/>
    <hyperlink ref="A687" r:id="rId680" xr:uid="{00000000-0004-0000-1300-0000A7020000}"/>
    <hyperlink ref="A688" r:id="rId681" xr:uid="{00000000-0004-0000-1300-0000A8020000}"/>
    <hyperlink ref="A689" r:id="rId682" xr:uid="{00000000-0004-0000-1300-0000A9020000}"/>
    <hyperlink ref="A690" r:id="rId683" xr:uid="{00000000-0004-0000-1300-0000AA020000}"/>
    <hyperlink ref="A691" r:id="rId684" xr:uid="{00000000-0004-0000-1300-0000AB020000}"/>
    <hyperlink ref="A692" r:id="rId685" xr:uid="{00000000-0004-0000-1300-0000AC020000}"/>
    <hyperlink ref="A693" r:id="rId686" xr:uid="{00000000-0004-0000-1300-0000AD02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A987"/>
  <sheetViews>
    <sheetView workbookViewId="0"/>
  </sheetViews>
  <sheetFormatPr baseColWidth="10" defaultColWidth="12.6640625" defaultRowHeight="15.75" customHeight="1"/>
  <cols>
    <col min="1" max="1" width="31.1640625" customWidth="1"/>
    <col min="2" max="2" width="18.6640625" customWidth="1"/>
    <col min="3" max="3" width="9.1640625" customWidth="1"/>
    <col min="4" max="4" width="10.5" customWidth="1"/>
    <col min="5" max="5" width="14.6640625" customWidth="1"/>
    <col min="6" max="6" width="13.6640625" customWidth="1"/>
    <col min="7" max="7" width="106.6640625" customWidth="1"/>
  </cols>
  <sheetData>
    <row r="1" spans="1:27" ht="15.75" customHeight="1">
      <c r="A1" s="82" t="s">
        <v>1047</v>
      </c>
      <c r="B1" s="82" t="s">
        <v>1048</v>
      </c>
      <c r="C1" s="82" t="s">
        <v>1049</v>
      </c>
      <c r="D1" s="82" t="s">
        <v>1050</v>
      </c>
      <c r="E1" s="82" t="s">
        <v>1051</v>
      </c>
      <c r="F1" s="82" t="s">
        <v>1052</v>
      </c>
    </row>
    <row r="2" spans="1:27" ht="15.75" customHeight="1">
      <c r="A2" s="83" t="s">
        <v>412</v>
      </c>
      <c r="B2" s="84" t="s">
        <v>1053</v>
      </c>
      <c r="C2" s="85">
        <v>27</v>
      </c>
      <c r="D2" s="86" t="s">
        <v>132</v>
      </c>
      <c r="E2" s="85" t="s">
        <v>102</v>
      </c>
      <c r="F2" s="85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</row>
    <row r="3" spans="1:27" ht="15.75" customHeight="1">
      <c r="A3" s="88" t="s">
        <v>373</v>
      </c>
      <c r="B3" s="89" t="s">
        <v>1054</v>
      </c>
      <c r="C3" s="90">
        <v>22</v>
      </c>
      <c r="D3" s="91" t="s">
        <v>1055</v>
      </c>
      <c r="E3" s="90" t="s">
        <v>1056</v>
      </c>
      <c r="F3" s="90" t="s">
        <v>1057</v>
      </c>
    </row>
    <row r="4" spans="1:27" ht="15.75" customHeight="1">
      <c r="A4" s="92" t="s">
        <v>305</v>
      </c>
      <c r="B4" s="93" t="s">
        <v>305</v>
      </c>
      <c r="C4" s="90">
        <v>20</v>
      </c>
      <c r="D4" s="91" t="s">
        <v>1055</v>
      </c>
      <c r="E4" s="90" t="s">
        <v>1058</v>
      </c>
      <c r="F4" s="90" t="s">
        <v>1057</v>
      </c>
    </row>
    <row r="5" spans="1:27" ht="15.75" customHeight="1">
      <c r="A5" s="94" t="s">
        <v>550</v>
      </c>
      <c r="B5" s="84" t="s">
        <v>1011</v>
      </c>
      <c r="C5" s="85">
        <v>17</v>
      </c>
      <c r="D5" s="86" t="s">
        <v>132</v>
      </c>
      <c r="E5" s="85" t="s">
        <v>1057</v>
      </c>
      <c r="F5" s="85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</row>
    <row r="6" spans="1:27" ht="15.75" customHeight="1">
      <c r="A6" s="92" t="s">
        <v>384</v>
      </c>
      <c r="B6" s="89" t="s">
        <v>591</v>
      </c>
      <c r="C6" s="90">
        <v>16</v>
      </c>
      <c r="D6" s="91" t="s">
        <v>1055</v>
      </c>
      <c r="E6" s="90" t="s">
        <v>220</v>
      </c>
      <c r="F6" s="90"/>
    </row>
    <row r="7" spans="1:27" ht="15.75" customHeight="1">
      <c r="A7" s="83" t="s">
        <v>314</v>
      </c>
      <c r="B7" s="84" t="s">
        <v>1053</v>
      </c>
      <c r="C7" s="85">
        <v>15</v>
      </c>
      <c r="D7" s="86" t="s">
        <v>132</v>
      </c>
      <c r="E7" s="85" t="s">
        <v>102</v>
      </c>
      <c r="F7" s="85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</row>
    <row r="8" spans="1:27" ht="15.75" customHeight="1">
      <c r="A8" s="83" t="s">
        <v>341</v>
      </c>
      <c r="B8" s="84" t="s">
        <v>1053</v>
      </c>
      <c r="C8" s="85">
        <v>15</v>
      </c>
      <c r="D8" s="86" t="s">
        <v>132</v>
      </c>
      <c r="E8" s="85" t="s">
        <v>102</v>
      </c>
      <c r="F8" s="85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</row>
    <row r="9" spans="1:27" ht="15.75" customHeight="1">
      <c r="A9" s="83" t="s">
        <v>386</v>
      </c>
      <c r="B9" s="84" t="s">
        <v>1053</v>
      </c>
      <c r="C9" s="85">
        <v>15</v>
      </c>
      <c r="D9" s="86" t="s">
        <v>132</v>
      </c>
      <c r="E9" s="85" t="s">
        <v>102</v>
      </c>
      <c r="F9" s="85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</row>
    <row r="10" spans="1:27" ht="15.75" customHeight="1">
      <c r="A10" s="88" t="s">
        <v>374</v>
      </c>
      <c r="B10" s="89" t="s">
        <v>1054</v>
      </c>
      <c r="C10" s="90">
        <v>13</v>
      </c>
      <c r="D10" s="91" t="s">
        <v>1055</v>
      </c>
      <c r="E10" s="90" t="s">
        <v>1056</v>
      </c>
      <c r="F10" s="90" t="s">
        <v>1057</v>
      </c>
    </row>
    <row r="11" spans="1:27" ht="15.75" customHeight="1">
      <c r="A11" s="92" t="s">
        <v>372</v>
      </c>
      <c r="B11" s="89" t="s">
        <v>1059</v>
      </c>
      <c r="C11" s="90">
        <v>12</v>
      </c>
      <c r="D11" s="91" t="s">
        <v>1055</v>
      </c>
      <c r="E11" s="90" t="s">
        <v>1060</v>
      </c>
      <c r="F11" s="90" t="s">
        <v>1057</v>
      </c>
    </row>
    <row r="12" spans="1:27" ht="15.75" customHeight="1">
      <c r="A12" s="83" t="s">
        <v>424</v>
      </c>
      <c r="B12" s="84" t="s">
        <v>1061</v>
      </c>
      <c r="C12" s="85">
        <v>12</v>
      </c>
      <c r="D12" s="86" t="s">
        <v>132</v>
      </c>
      <c r="E12" s="85" t="s">
        <v>1057</v>
      </c>
      <c r="F12" s="85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</row>
    <row r="13" spans="1:27" ht="15.75" customHeight="1">
      <c r="A13" s="88" t="s">
        <v>320</v>
      </c>
      <c r="B13" s="89" t="s">
        <v>1053</v>
      </c>
      <c r="C13" s="90">
        <v>11</v>
      </c>
      <c r="D13" s="91" t="s">
        <v>1055</v>
      </c>
      <c r="E13" s="90" t="s">
        <v>102</v>
      </c>
      <c r="F13" s="90"/>
      <c r="G13" s="12" t="s">
        <v>1062</v>
      </c>
    </row>
    <row r="14" spans="1:27" ht="15.75" customHeight="1">
      <c r="A14" s="88" t="s">
        <v>389</v>
      </c>
      <c r="B14" s="89" t="s">
        <v>1053</v>
      </c>
      <c r="C14" s="90">
        <v>11</v>
      </c>
      <c r="D14" s="91" t="s">
        <v>1055</v>
      </c>
      <c r="E14" s="90" t="s">
        <v>102</v>
      </c>
      <c r="F14" s="90"/>
      <c r="G14" s="12" t="s">
        <v>1063</v>
      </c>
    </row>
    <row r="15" spans="1:27" ht="15.75" customHeight="1">
      <c r="A15" s="88" t="s">
        <v>306</v>
      </c>
      <c r="B15" s="89" t="s">
        <v>1064</v>
      </c>
      <c r="C15" s="90">
        <v>10</v>
      </c>
      <c r="D15" s="91" t="s">
        <v>1055</v>
      </c>
      <c r="E15" s="90" t="s">
        <v>1065</v>
      </c>
      <c r="F15" s="90"/>
      <c r="G15" s="12" t="s">
        <v>1066</v>
      </c>
    </row>
    <row r="16" spans="1:27" ht="15.75" customHeight="1">
      <c r="A16" s="88" t="s">
        <v>411</v>
      </c>
      <c r="B16" s="89" t="s">
        <v>1067</v>
      </c>
      <c r="C16" s="90">
        <v>10</v>
      </c>
      <c r="D16" s="91" t="s">
        <v>1055</v>
      </c>
      <c r="E16" s="90" t="s">
        <v>1068</v>
      </c>
      <c r="F16" s="90" t="s">
        <v>1069</v>
      </c>
    </row>
    <row r="17" spans="1:27" ht="15.75" customHeight="1">
      <c r="A17" s="95" t="s">
        <v>340</v>
      </c>
      <c r="B17" s="96" t="s">
        <v>1053</v>
      </c>
      <c r="C17" s="97">
        <v>10</v>
      </c>
      <c r="D17" s="98" t="s">
        <v>132</v>
      </c>
      <c r="E17" s="97" t="s">
        <v>102</v>
      </c>
      <c r="F17" s="9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</row>
    <row r="18" spans="1:27" ht="15.75" customHeight="1">
      <c r="A18" s="88" t="s">
        <v>301</v>
      </c>
      <c r="B18" s="89" t="s">
        <v>1070</v>
      </c>
      <c r="C18" s="90">
        <v>10</v>
      </c>
      <c r="D18" s="91" t="s">
        <v>1055</v>
      </c>
      <c r="E18" s="90" t="s">
        <v>1071</v>
      </c>
      <c r="F18" s="90"/>
      <c r="G18" s="12" t="s">
        <v>1072</v>
      </c>
    </row>
    <row r="19" spans="1:27" ht="15.75" customHeight="1">
      <c r="A19" s="88" t="s">
        <v>324</v>
      </c>
      <c r="B19" s="89" t="s">
        <v>1070</v>
      </c>
      <c r="C19" s="90">
        <v>10</v>
      </c>
      <c r="D19" s="91" t="s">
        <v>1055</v>
      </c>
      <c r="E19" s="90" t="s">
        <v>1071</v>
      </c>
      <c r="F19" s="90"/>
      <c r="G19" s="12" t="s">
        <v>1072</v>
      </c>
    </row>
    <row r="20" spans="1:27" ht="15.75" customHeight="1">
      <c r="A20" s="92" t="s">
        <v>502</v>
      </c>
      <c r="B20" s="89" t="s">
        <v>1073</v>
      </c>
      <c r="C20" s="90">
        <v>10</v>
      </c>
      <c r="D20" s="91" t="s">
        <v>1055</v>
      </c>
      <c r="E20" s="90" t="s">
        <v>1074</v>
      </c>
      <c r="F20" s="90"/>
      <c r="G20" s="12" t="s">
        <v>1075</v>
      </c>
    </row>
    <row r="21" spans="1:27" ht="15.75" customHeight="1">
      <c r="A21" s="94" t="s">
        <v>390</v>
      </c>
      <c r="B21" s="84" t="s">
        <v>1053</v>
      </c>
      <c r="C21" s="85">
        <v>9</v>
      </c>
      <c r="D21" s="86" t="s">
        <v>132</v>
      </c>
      <c r="E21" s="85" t="s">
        <v>102</v>
      </c>
      <c r="F21" s="85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</row>
    <row r="22" spans="1:27" ht="15.75" customHeight="1">
      <c r="A22" s="92" t="s">
        <v>383</v>
      </c>
      <c r="B22" s="89" t="s">
        <v>1076</v>
      </c>
      <c r="C22" s="90">
        <v>8</v>
      </c>
      <c r="D22" s="91" t="s">
        <v>1055</v>
      </c>
      <c r="E22" s="90" t="s">
        <v>1077</v>
      </c>
      <c r="F22" s="90" t="s">
        <v>1057</v>
      </c>
      <c r="G22" s="12" t="s">
        <v>1078</v>
      </c>
    </row>
    <row r="23" spans="1:27" ht="15.75" customHeight="1">
      <c r="D23" s="7"/>
    </row>
    <row r="24" spans="1:27" ht="15.75" customHeight="1">
      <c r="D24" s="7"/>
    </row>
    <row r="25" spans="1:27" ht="15.75" customHeight="1">
      <c r="D25" s="7"/>
    </row>
    <row r="26" spans="1:27" ht="15.75" customHeight="1">
      <c r="D26" s="7"/>
    </row>
    <row r="27" spans="1:27" ht="15.75" customHeight="1">
      <c r="D27" s="7"/>
    </row>
    <row r="28" spans="1:27" ht="15.75" customHeight="1">
      <c r="D28" s="7"/>
    </row>
    <row r="29" spans="1:27" ht="15.75" customHeight="1">
      <c r="D29" s="7"/>
    </row>
    <row r="30" spans="1:27" ht="15.75" customHeight="1">
      <c r="D30" s="7"/>
    </row>
    <row r="31" spans="1:27" ht="15.75" customHeight="1">
      <c r="D31" s="7"/>
    </row>
    <row r="32" spans="1:27" ht="15.75" customHeight="1">
      <c r="D32" s="7"/>
    </row>
    <row r="33" spans="4:4" ht="15.75" customHeight="1">
      <c r="D33" s="7"/>
    </row>
    <row r="34" spans="4:4" ht="15.75" customHeight="1">
      <c r="D34" s="7"/>
    </row>
    <row r="35" spans="4:4" ht="15.75" customHeight="1">
      <c r="D35" s="7"/>
    </row>
    <row r="36" spans="4:4" ht="15.75" customHeight="1">
      <c r="D36" s="7"/>
    </row>
    <row r="37" spans="4:4" ht="15.75" customHeight="1">
      <c r="D37" s="7"/>
    </row>
    <row r="38" spans="4:4" ht="15.75" customHeight="1">
      <c r="D38" s="7"/>
    </row>
    <row r="39" spans="4:4" ht="15.75" customHeight="1">
      <c r="D39" s="7"/>
    </row>
    <row r="40" spans="4:4" ht="15.75" customHeight="1">
      <c r="D40" s="7"/>
    </row>
    <row r="41" spans="4:4" ht="15.75" customHeight="1">
      <c r="D41" s="7"/>
    </row>
    <row r="42" spans="4:4" ht="15.75" customHeight="1">
      <c r="D42" s="7"/>
    </row>
    <row r="43" spans="4:4" ht="15.75" customHeight="1">
      <c r="D43" s="7"/>
    </row>
    <row r="44" spans="4:4" ht="15.75" customHeight="1">
      <c r="D44" s="7"/>
    </row>
    <row r="45" spans="4:4" ht="15.75" customHeight="1">
      <c r="D45" s="7"/>
    </row>
    <row r="46" spans="4:4" ht="15.75" customHeight="1">
      <c r="D46" s="7"/>
    </row>
    <row r="47" spans="4:4" ht="15.75" customHeight="1">
      <c r="D47" s="7"/>
    </row>
    <row r="48" spans="4:4" ht="15.75" customHeight="1">
      <c r="D48" s="7"/>
    </row>
    <row r="49" spans="4:4" ht="15.75" customHeight="1">
      <c r="D49" s="7"/>
    </row>
    <row r="50" spans="4:4" ht="15.75" customHeight="1">
      <c r="D50" s="7"/>
    </row>
    <row r="51" spans="4:4" ht="13">
      <c r="D51" s="7"/>
    </row>
    <row r="52" spans="4:4" ht="13">
      <c r="D52" s="7"/>
    </row>
    <row r="53" spans="4:4" ht="13">
      <c r="D53" s="7"/>
    </row>
    <row r="54" spans="4:4" ht="13">
      <c r="D54" s="7"/>
    </row>
    <row r="55" spans="4:4" ht="13">
      <c r="D55" s="7"/>
    </row>
    <row r="56" spans="4:4" ht="13">
      <c r="D56" s="7"/>
    </row>
    <row r="57" spans="4:4" ht="13">
      <c r="D57" s="7"/>
    </row>
    <row r="58" spans="4:4" ht="13">
      <c r="D58" s="7"/>
    </row>
    <row r="59" spans="4:4" ht="13">
      <c r="D59" s="7"/>
    </row>
    <row r="60" spans="4:4" ht="13">
      <c r="D60" s="7"/>
    </row>
    <row r="61" spans="4:4" ht="13">
      <c r="D61" s="7"/>
    </row>
    <row r="62" spans="4:4" ht="13">
      <c r="D62" s="7"/>
    </row>
    <row r="63" spans="4:4" ht="13">
      <c r="D63" s="7"/>
    </row>
    <row r="64" spans="4:4" ht="13">
      <c r="D64" s="7"/>
    </row>
    <row r="65" spans="4:4" ht="13">
      <c r="D65" s="7"/>
    </row>
    <row r="66" spans="4:4" ht="13">
      <c r="D66" s="7"/>
    </row>
    <row r="67" spans="4:4" ht="13">
      <c r="D67" s="7"/>
    </row>
    <row r="68" spans="4:4" ht="13">
      <c r="D68" s="7"/>
    </row>
    <row r="69" spans="4:4" ht="13">
      <c r="D69" s="7"/>
    </row>
    <row r="70" spans="4:4" ht="13">
      <c r="D70" s="7"/>
    </row>
    <row r="71" spans="4:4" ht="13">
      <c r="D71" s="7"/>
    </row>
    <row r="72" spans="4:4" ht="13">
      <c r="D72" s="7"/>
    </row>
    <row r="73" spans="4:4" ht="13">
      <c r="D73" s="7"/>
    </row>
    <row r="74" spans="4:4" ht="13">
      <c r="D74" s="7"/>
    </row>
    <row r="75" spans="4:4" ht="13">
      <c r="D75" s="7"/>
    </row>
    <row r="76" spans="4:4" ht="13">
      <c r="D76" s="7"/>
    </row>
    <row r="77" spans="4:4" ht="13">
      <c r="D77" s="7"/>
    </row>
    <row r="78" spans="4:4" ht="13">
      <c r="D78" s="7"/>
    </row>
    <row r="79" spans="4:4" ht="13">
      <c r="D79" s="7"/>
    </row>
    <row r="80" spans="4:4" ht="13">
      <c r="D80" s="7"/>
    </row>
    <row r="81" spans="4:4" ht="13">
      <c r="D81" s="7"/>
    </row>
    <row r="82" spans="4:4" ht="13">
      <c r="D82" s="7"/>
    </row>
    <row r="83" spans="4:4" ht="13">
      <c r="D83" s="7"/>
    </row>
    <row r="84" spans="4:4" ht="13">
      <c r="D84" s="7"/>
    </row>
    <row r="85" spans="4:4" ht="13">
      <c r="D85" s="7"/>
    </row>
    <row r="86" spans="4:4" ht="13">
      <c r="D86" s="7"/>
    </row>
    <row r="87" spans="4:4" ht="13">
      <c r="D87" s="7"/>
    </row>
    <row r="88" spans="4:4" ht="13">
      <c r="D88" s="7"/>
    </row>
    <row r="89" spans="4:4" ht="13">
      <c r="D89" s="7"/>
    </row>
    <row r="90" spans="4:4" ht="13">
      <c r="D90" s="7"/>
    </row>
    <row r="91" spans="4:4" ht="13">
      <c r="D91" s="7"/>
    </row>
    <row r="92" spans="4:4" ht="13">
      <c r="D92" s="7"/>
    </row>
    <row r="93" spans="4:4" ht="13">
      <c r="D93" s="7"/>
    </row>
    <row r="94" spans="4:4" ht="13">
      <c r="D94" s="7"/>
    </row>
    <row r="95" spans="4:4" ht="13">
      <c r="D95" s="7"/>
    </row>
    <row r="96" spans="4:4" ht="13">
      <c r="D96" s="7"/>
    </row>
    <row r="97" spans="4:4" ht="13">
      <c r="D97" s="7"/>
    </row>
    <row r="98" spans="4:4" ht="13">
      <c r="D98" s="7"/>
    </row>
    <row r="99" spans="4:4" ht="13">
      <c r="D99" s="7"/>
    </row>
    <row r="100" spans="4:4" ht="13">
      <c r="D100" s="7"/>
    </row>
    <row r="101" spans="4:4" ht="13">
      <c r="D101" s="7"/>
    </row>
    <row r="102" spans="4:4" ht="13">
      <c r="D102" s="7"/>
    </row>
    <row r="103" spans="4:4" ht="13">
      <c r="D103" s="7"/>
    </row>
    <row r="104" spans="4:4" ht="13">
      <c r="D104" s="7"/>
    </row>
    <row r="105" spans="4:4" ht="13">
      <c r="D105" s="7"/>
    </row>
    <row r="106" spans="4:4" ht="13">
      <c r="D106" s="7"/>
    </row>
    <row r="107" spans="4:4" ht="13">
      <c r="D107" s="7"/>
    </row>
    <row r="108" spans="4:4" ht="13">
      <c r="D108" s="7"/>
    </row>
    <row r="109" spans="4:4" ht="13">
      <c r="D109" s="7"/>
    </row>
    <row r="110" spans="4:4" ht="13">
      <c r="D110" s="7"/>
    </row>
    <row r="111" spans="4:4" ht="13">
      <c r="D111" s="7"/>
    </row>
    <row r="112" spans="4:4" ht="13">
      <c r="D112" s="7"/>
    </row>
    <row r="113" spans="4:4" ht="13">
      <c r="D113" s="7"/>
    </row>
    <row r="114" spans="4:4" ht="13">
      <c r="D114" s="7"/>
    </row>
    <row r="115" spans="4:4" ht="13">
      <c r="D115" s="7"/>
    </row>
    <row r="116" spans="4:4" ht="13">
      <c r="D116" s="7"/>
    </row>
    <row r="117" spans="4:4" ht="13">
      <c r="D117" s="7"/>
    </row>
    <row r="118" spans="4:4" ht="13">
      <c r="D118" s="7"/>
    </row>
    <row r="119" spans="4:4" ht="13">
      <c r="D119" s="7"/>
    </row>
    <row r="120" spans="4:4" ht="13">
      <c r="D120" s="7"/>
    </row>
    <row r="121" spans="4:4" ht="13">
      <c r="D121" s="7"/>
    </row>
    <row r="122" spans="4:4" ht="13">
      <c r="D122" s="7"/>
    </row>
    <row r="123" spans="4:4" ht="13">
      <c r="D123" s="7"/>
    </row>
    <row r="124" spans="4:4" ht="13">
      <c r="D124" s="7"/>
    </row>
    <row r="125" spans="4:4" ht="13">
      <c r="D125" s="7"/>
    </row>
    <row r="126" spans="4:4" ht="13">
      <c r="D126" s="7"/>
    </row>
    <row r="127" spans="4:4" ht="13">
      <c r="D127" s="7"/>
    </row>
    <row r="128" spans="4:4" ht="13">
      <c r="D128" s="7"/>
    </row>
    <row r="129" spans="4:4" ht="13">
      <c r="D129" s="7"/>
    </row>
    <row r="130" spans="4:4" ht="13">
      <c r="D130" s="7"/>
    </row>
    <row r="131" spans="4:4" ht="13">
      <c r="D131" s="7"/>
    </row>
    <row r="132" spans="4:4" ht="13">
      <c r="D132" s="7"/>
    </row>
    <row r="133" spans="4:4" ht="13">
      <c r="D133" s="7"/>
    </row>
    <row r="134" spans="4:4" ht="13">
      <c r="D134" s="7"/>
    </row>
    <row r="135" spans="4:4" ht="13">
      <c r="D135" s="7"/>
    </row>
    <row r="136" spans="4:4" ht="13">
      <c r="D136" s="7"/>
    </row>
    <row r="137" spans="4:4" ht="13">
      <c r="D137" s="7"/>
    </row>
    <row r="138" spans="4:4" ht="13">
      <c r="D138" s="7"/>
    </row>
    <row r="139" spans="4:4" ht="13">
      <c r="D139" s="7"/>
    </row>
    <row r="140" spans="4:4" ht="13">
      <c r="D140" s="7"/>
    </row>
    <row r="141" spans="4:4" ht="13">
      <c r="D141" s="7"/>
    </row>
    <row r="142" spans="4:4" ht="13">
      <c r="D142" s="7"/>
    </row>
    <row r="143" spans="4:4" ht="13">
      <c r="D143" s="7"/>
    </row>
    <row r="144" spans="4:4" ht="13">
      <c r="D144" s="7"/>
    </row>
    <row r="145" spans="4:4" ht="13">
      <c r="D145" s="7"/>
    </row>
    <row r="146" spans="4:4" ht="13">
      <c r="D146" s="7"/>
    </row>
    <row r="147" spans="4:4" ht="13">
      <c r="D147" s="7"/>
    </row>
    <row r="148" spans="4:4" ht="13">
      <c r="D148" s="7"/>
    </row>
    <row r="149" spans="4:4" ht="13">
      <c r="D149" s="7"/>
    </row>
    <row r="150" spans="4:4" ht="13">
      <c r="D150" s="7"/>
    </row>
    <row r="151" spans="4:4" ht="13">
      <c r="D151" s="7"/>
    </row>
    <row r="152" spans="4:4" ht="13">
      <c r="D152" s="7"/>
    </row>
    <row r="153" spans="4:4" ht="13">
      <c r="D153" s="7"/>
    </row>
    <row r="154" spans="4:4" ht="13">
      <c r="D154" s="7"/>
    </row>
    <row r="155" spans="4:4" ht="13">
      <c r="D155" s="7"/>
    </row>
    <row r="156" spans="4:4" ht="13">
      <c r="D156" s="7"/>
    </row>
    <row r="157" spans="4:4" ht="13">
      <c r="D157" s="7"/>
    </row>
    <row r="158" spans="4:4" ht="13">
      <c r="D158" s="7"/>
    </row>
    <row r="159" spans="4:4" ht="13">
      <c r="D159" s="7"/>
    </row>
    <row r="160" spans="4:4" ht="13">
      <c r="D160" s="7"/>
    </row>
    <row r="161" spans="4:4" ht="13">
      <c r="D161" s="7"/>
    </row>
    <row r="162" spans="4:4" ht="13">
      <c r="D162" s="7"/>
    </row>
    <row r="163" spans="4:4" ht="13">
      <c r="D163" s="7"/>
    </row>
    <row r="164" spans="4:4" ht="13">
      <c r="D164" s="7"/>
    </row>
    <row r="165" spans="4:4" ht="13">
      <c r="D165" s="7"/>
    </row>
    <row r="166" spans="4:4" ht="13">
      <c r="D166" s="7"/>
    </row>
    <row r="167" spans="4:4" ht="13">
      <c r="D167" s="7"/>
    </row>
    <row r="168" spans="4:4" ht="13">
      <c r="D168" s="7"/>
    </row>
    <row r="169" spans="4:4" ht="13">
      <c r="D169" s="7"/>
    </row>
    <row r="170" spans="4:4" ht="13">
      <c r="D170" s="7"/>
    </row>
    <row r="171" spans="4:4" ht="13">
      <c r="D171" s="7"/>
    </row>
    <row r="172" spans="4:4" ht="13">
      <c r="D172" s="7"/>
    </row>
    <row r="173" spans="4:4" ht="13">
      <c r="D173" s="7"/>
    </row>
    <row r="174" spans="4:4" ht="13">
      <c r="D174" s="7"/>
    </row>
    <row r="175" spans="4:4" ht="13">
      <c r="D175" s="7"/>
    </row>
    <row r="176" spans="4:4" ht="13">
      <c r="D176" s="7"/>
    </row>
    <row r="177" spans="4:4" ht="13">
      <c r="D177" s="7"/>
    </row>
    <row r="178" spans="4:4" ht="13">
      <c r="D178" s="7"/>
    </row>
    <row r="179" spans="4:4" ht="13">
      <c r="D179" s="7"/>
    </row>
    <row r="180" spans="4:4" ht="13">
      <c r="D180" s="7"/>
    </row>
    <row r="181" spans="4:4" ht="13">
      <c r="D181" s="7"/>
    </row>
    <row r="182" spans="4:4" ht="13">
      <c r="D182" s="7"/>
    </row>
    <row r="183" spans="4:4" ht="13">
      <c r="D183" s="7"/>
    </row>
    <row r="184" spans="4:4" ht="13">
      <c r="D184" s="7"/>
    </row>
    <row r="185" spans="4:4" ht="13">
      <c r="D185" s="7"/>
    </row>
    <row r="186" spans="4:4" ht="13">
      <c r="D186" s="7"/>
    </row>
    <row r="187" spans="4:4" ht="13">
      <c r="D187" s="7"/>
    </row>
    <row r="188" spans="4:4" ht="13">
      <c r="D188" s="7"/>
    </row>
    <row r="189" spans="4:4" ht="13">
      <c r="D189" s="7"/>
    </row>
    <row r="190" spans="4:4" ht="13">
      <c r="D190" s="7"/>
    </row>
    <row r="191" spans="4:4" ht="13">
      <c r="D191" s="7"/>
    </row>
    <row r="192" spans="4:4" ht="13">
      <c r="D192" s="7"/>
    </row>
    <row r="193" spans="4:4" ht="13">
      <c r="D193" s="7"/>
    </row>
    <row r="194" spans="4:4" ht="13">
      <c r="D194" s="7"/>
    </row>
    <row r="195" spans="4:4" ht="13">
      <c r="D195" s="7"/>
    </row>
    <row r="196" spans="4:4" ht="13">
      <c r="D196" s="7"/>
    </row>
    <row r="197" spans="4:4" ht="13">
      <c r="D197" s="7"/>
    </row>
    <row r="198" spans="4:4" ht="13">
      <c r="D198" s="7"/>
    </row>
    <row r="199" spans="4:4" ht="13">
      <c r="D199" s="7"/>
    </row>
    <row r="200" spans="4:4" ht="13">
      <c r="D200" s="7"/>
    </row>
    <row r="201" spans="4:4" ht="13">
      <c r="D201" s="7"/>
    </row>
    <row r="202" spans="4:4" ht="13">
      <c r="D202" s="7"/>
    </row>
    <row r="203" spans="4:4" ht="13">
      <c r="D203" s="7"/>
    </row>
    <row r="204" spans="4:4" ht="13">
      <c r="D204" s="7"/>
    </row>
    <row r="205" spans="4:4" ht="13">
      <c r="D205" s="7"/>
    </row>
    <row r="206" spans="4:4" ht="13">
      <c r="D206" s="7"/>
    </row>
    <row r="207" spans="4:4" ht="13">
      <c r="D207" s="7"/>
    </row>
    <row r="208" spans="4:4" ht="13">
      <c r="D208" s="7"/>
    </row>
    <row r="209" spans="4:4" ht="13">
      <c r="D209" s="7"/>
    </row>
    <row r="210" spans="4:4" ht="13">
      <c r="D210" s="7"/>
    </row>
    <row r="211" spans="4:4" ht="13">
      <c r="D211" s="7"/>
    </row>
    <row r="212" spans="4:4" ht="13">
      <c r="D212" s="7"/>
    </row>
    <row r="213" spans="4:4" ht="13">
      <c r="D213" s="7"/>
    </row>
    <row r="214" spans="4:4" ht="13">
      <c r="D214" s="7"/>
    </row>
    <row r="215" spans="4:4" ht="13">
      <c r="D215" s="7"/>
    </row>
    <row r="216" spans="4:4" ht="13">
      <c r="D216" s="7"/>
    </row>
    <row r="217" spans="4:4" ht="13">
      <c r="D217" s="7"/>
    </row>
    <row r="218" spans="4:4" ht="13">
      <c r="D218" s="7"/>
    </row>
    <row r="219" spans="4:4" ht="13">
      <c r="D219" s="7"/>
    </row>
    <row r="220" spans="4:4" ht="13">
      <c r="D220" s="7"/>
    </row>
    <row r="221" spans="4:4" ht="13">
      <c r="D221" s="7"/>
    </row>
    <row r="222" spans="4:4" ht="13">
      <c r="D222" s="7"/>
    </row>
    <row r="223" spans="4:4" ht="13">
      <c r="D223" s="7"/>
    </row>
    <row r="224" spans="4:4" ht="13">
      <c r="D224" s="7"/>
    </row>
    <row r="225" spans="4:4" ht="13">
      <c r="D225" s="7"/>
    </row>
    <row r="226" spans="4:4" ht="13">
      <c r="D226" s="7"/>
    </row>
    <row r="227" spans="4:4" ht="13">
      <c r="D227" s="7"/>
    </row>
    <row r="228" spans="4:4" ht="13">
      <c r="D228" s="7"/>
    </row>
    <row r="229" spans="4:4" ht="13">
      <c r="D229" s="7"/>
    </row>
    <row r="230" spans="4:4" ht="13">
      <c r="D230" s="7"/>
    </row>
    <row r="231" spans="4:4" ht="13">
      <c r="D231" s="7"/>
    </row>
    <row r="232" spans="4:4" ht="13">
      <c r="D232" s="7"/>
    </row>
    <row r="233" spans="4:4" ht="13">
      <c r="D233" s="7"/>
    </row>
    <row r="234" spans="4:4" ht="13">
      <c r="D234" s="7"/>
    </row>
    <row r="235" spans="4:4" ht="13">
      <c r="D235" s="7"/>
    </row>
    <row r="236" spans="4:4" ht="13">
      <c r="D236" s="7"/>
    </row>
    <row r="237" spans="4:4" ht="13">
      <c r="D237" s="7"/>
    </row>
    <row r="238" spans="4:4" ht="13">
      <c r="D238" s="7"/>
    </row>
    <row r="239" spans="4:4" ht="13">
      <c r="D239" s="7"/>
    </row>
    <row r="240" spans="4:4" ht="13">
      <c r="D240" s="7"/>
    </row>
    <row r="241" spans="4:4" ht="13">
      <c r="D241" s="7"/>
    </row>
    <row r="242" spans="4:4" ht="13">
      <c r="D242" s="7"/>
    </row>
    <row r="243" spans="4:4" ht="13">
      <c r="D243" s="7"/>
    </row>
    <row r="244" spans="4:4" ht="13">
      <c r="D244" s="7"/>
    </row>
    <row r="245" spans="4:4" ht="13">
      <c r="D245" s="7"/>
    </row>
    <row r="246" spans="4:4" ht="13">
      <c r="D246" s="7"/>
    </row>
    <row r="247" spans="4:4" ht="13">
      <c r="D247" s="7"/>
    </row>
    <row r="248" spans="4:4" ht="13">
      <c r="D248" s="7"/>
    </row>
    <row r="249" spans="4:4" ht="13">
      <c r="D249" s="7"/>
    </row>
    <row r="250" spans="4:4" ht="13">
      <c r="D250" s="7"/>
    </row>
    <row r="251" spans="4:4" ht="13">
      <c r="D251" s="7"/>
    </row>
    <row r="252" spans="4:4" ht="13">
      <c r="D252" s="7"/>
    </row>
    <row r="253" spans="4:4" ht="13">
      <c r="D253" s="7"/>
    </row>
    <row r="254" spans="4:4" ht="13">
      <c r="D254" s="7"/>
    </row>
    <row r="255" spans="4:4" ht="13">
      <c r="D255" s="7"/>
    </row>
    <row r="256" spans="4:4" ht="13">
      <c r="D256" s="7"/>
    </row>
    <row r="257" spans="4:4" ht="13">
      <c r="D257" s="7"/>
    </row>
    <row r="258" spans="4:4" ht="13">
      <c r="D258" s="7"/>
    </row>
    <row r="259" spans="4:4" ht="13">
      <c r="D259" s="7"/>
    </row>
    <row r="260" spans="4:4" ht="13">
      <c r="D260" s="7"/>
    </row>
    <row r="261" spans="4:4" ht="13">
      <c r="D261" s="7"/>
    </row>
    <row r="262" spans="4:4" ht="13">
      <c r="D262" s="7"/>
    </row>
    <row r="263" spans="4:4" ht="13">
      <c r="D263" s="7"/>
    </row>
    <row r="264" spans="4:4" ht="13">
      <c r="D264" s="7"/>
    </row>
    <row r="265" spans="4:4" ht="13">
      <c r="D265" s="7"/>
    </row>
    <row r="266" spans="4:4" ht="13">
      <c r="D266" s="7"/>
    </row>
    <row r="267" spans="4:4" ht="13">
      <c r="D267" s="7"/>
    </row>
    <row r="268" spans="4:4" ht="13">
      <c r="D268" s="7"/>
    </row>
    <row r="269" spans="4:4" ht="13">
      <c r="D269" s="7"/>
    </row>
    <row r="270" spans="4:4" ht="13">
      <c r="D270" s="7"/>
    </row>
    <row r="271" spans="4:4" ht="13">
      <c r="D271" s="7"/>
    </row>
    <row r="272" spans="4:4" ht="13">
      <c r="D272" s="7"/>
    </row>
    <row r="273" spans="4:4" ht="13">
      <c r="D273" s="7"/>
    </row>
    <row r="274" spans="4:4" ht="13">
      <c r="D274" s="7"/>
    </row>
    <row r="275" spans="4:4" ht="13">
      <c r="D275" s="7"/>
    </row>
    <row r="276" spans="4:4" ht="13">
      <c r="D276" s="7"/>
    </row>
    <row r="277" spans="4:4" ht="13">
      <c r="D277" s="7"/>
    </row>
    <row r="278" spans="4:4" ht="13">
      <c r="D278" s="7"/>
    </row>
    <row r="279" spans="4:4" ht="13">
      <c r="D279" s="7"/>
    </row>
    <row r="280" spans="4:4" ht="13">
      <c r="D280" s="7"/>
    </row>
    <row r="281" spans="4:4" ht="13">
      <c r="D281" s="7"/>
    </row>
    <row r="282" spans="4:4" ht="13">
      <c r="D282" s="7"/>
    </row>
    <row r="283" spans="4:4" ht="13">
      <c r="D283" s="7"/>
    </row>
    <row r="284" spans="4:4" ht="13">
      <c r="D284" s="7"/>
    </row>
    <row r="285" spans="4:4" ht="13">
      <c r="D285" s="7"/>
    </row>
    <row r="286" spans="4:4" ht="13">
      <c r="D286" s="7"/>
    </row>
    <row r="287" spans="4:4" ht="13">
      <c r="D287" s="7"/>
    </row>
    <row r="288" spans="4:4" ht="13">
      <c r="D288" s="7"/>
    </row>
    <row r="289" spans="4:4" ht="13">
      <c r="D289" s="7"/>
    </row>
    <row r="290" spans="4:4" ht="13">
      <c r="D290" s="7"/>
    </row>
    <row r="291" spans="4:4" ht="13">
      <c r="D291" s="7"/>
    </row>
    <row r="292" spans="4:4" ht="13">
      <c r="D292" s="7"/>
    </row>
    <row r="293" spans="4:4" ht="13">
      <c r="D293" s="7"/>
    </row>
    <row r="294" spans="4:4" ht="13">
      <c r="D294" s="7"/>
    </row>
    <row r="295" spans="4:4" ht="13">
      <c r="D295" s="7"/>
    </row>
    <row r="296" spans="4:4" ht="13">
      <c r="D296" s="7"/>
    </row>
    <row r="297" spans="4:4" ht="13">
      <c r="D297" s="7"/>
    </row>
    <row r="298" spans="4:4" ht="13">
      <c r="D298" s="7"/>
    </row>
    <row r="299" spans="4:4" ht="13">
      <c r="D299" s="7"/>
    </row>
    <row r="300" spans="4:4" ht="13">
      <c r="D300" s="7"/>
    </row>
    <row r="301" spans="4:4" ht="13">
      <c r="D301" s="7"/>
    </row>
    <row r="302" spans="4:4" ht="13">
      <c r="D302" s="7"/>
    </row>
    <row r="303" spans="4:4" ht="13">
      <c r="D303" s="7"/>
    </row>
    <row r="304" spans="4:4" ht="13">
      <c r="D304" s="7"/>
    </row>
    <row r="305" spans="4:4" ht="13">
      <c r="D305" s="7"/>
    </row>
    <row r="306" spans="4:4" ht="13">
      <c r="D306" s="7"/>
    </row>
    <row r="307" spans="4:4" ht="13">
      <c r="D307" s="7"/>
    </row>
    <row r="308" spans="4:4" ht="13">
      <c r="D308" s="7"/>
    </row>
    <row r="309" spans="4:4" ht="13">
      <c r="D309" s="7"/>
    </row>
    <row r="310" spans="4:4" ht="13">
      <c r="D310" s="7"/>
    </row>
    <row r="311" spans="4:4" ht="13">
      <c r="D311" s="7"/>
    </row>
    <row r="312" spans="4:4" ht="13">
      <c r="D312" s="7"/>
    </row>
    <row r="313" spans="4:4" ht="13">
      <c r="D313" s="7"/>
    </row>
    <row r="314" spans="4:4" ht="13">
      <c r="D314" s="7"/>
    </row>
    <row r="315" spans="4:4" ht="13">
      <c r="D315" s="7"/>
    </row>
    <row r="316" spans="4:4" ht="13">
      <c r="D316" s="7"/>
    </row>
    <row r="317" spans="4:4" ht="13">
      <c r="D317" s="7"/>
    </row>
    <row r="318" spans="4:4" ht="13">
      <c r="D318" s="7"/>
    </row>
    <row r="319" spans="4:4" ht="13">
      <c r="D319" s="7"/>
    </row>
    <row r="320" spans="4:4" ht="13">
      <c r="D320" s="7"/>
    </row>
    <row r="321" spans="4:4" ht="13">
      <c r="D321" s="7"/>
    </row>
    <row r="322" spans="4:4" ht="13">
      <c r="D322" s="7"/>
    </row>
    <row r="323" spans="4:4" ht="13">
      <c r="D323" s="7"/>
    </row>
    <row r="324" spans="4:4" ht="13">
      <c r="D324" s="7"/>
    </row>
    <row r="325" spans="4:4" ht="13">
      <c r="D325" s="7"/>
    </row>
    <row r="326" spans="4:4" ht="13">
      <c r="D326" s="7"/>
    </row>
    <row r="327" spans="4:4" ht="13">
      <c r="D327" s="7"/>
    </row>
    <row r="328" spans="4:4" ht="13">
      <c r="D328" s="7"/>
    </row>
    <row r="329" spans="4:4" ht="13">
      <c r="D329" s="7"/>
    </row>
    <row r="330" spans="4:4" ht="13">
      <c r="D330" s="7"/>
    </row>
    <row r="331" spans="4:4" ht="13">
      <c r="D331" s="7"/>
    </row>
    <row r="332" spans="4:4" ht="13">
      <c r="D332" s="7"/>
    </row>
    <row r="333" spans="4:4" ht="13">
      <c r="D333" s="7"/>
    </row>
    <row r="334" spans="4:4" ht="13">
      <c r="D334" s="7"/>
    </row>
    <row r="335" spans="4:4" ht="13">
      <c r="D335" s="7"/>
    </row>
    <row r="336" spans="4:4" ht="13">
      <c r="D336" s="7"/>
    </row>
    <row r="337" spans="4:4" ht="13">
      <c r="D337" s="7"/>
    </row>
    <row r="338" spans="4:4" ht="13">
      <c r="D338" s="7"/>
    </row>
    <row r="339" spans="4:4" ht="13">
      <c r="D339" s="7"/>
    </row>
    <row r="340" spans="4:4" ht="13">
      <c r="D340" s="7"/>
    </row>
    <row r="341" spans="4:4" ht="13">
      <c r="D341" s="7"/>
    </row>
    <row r="342" spans="4:4" ht="13">
      <c r="D342" s="7"/>
    </row>
    <row r="343" spans="4:4" ht="13">
      <c r="D343" s="7"/>
    </row>
    <row r="344" spans="4:4" ht="13">
      <c r="D344" s="7"/>
    </row>
    <row r="345" spans="4:4" ht="13">
      <c r="D345" s="7"/>
    </row>
    <row r="346" spans="4:4" ht="13">
      <c r="D346" s="7"/>
    </row>
    <row r="347" spans="4:4" ht="13">
      <c r="D347" s="7"/>
    </row>
    <row r="348" spans="4:4" ht="13">
      <c r="D348" s="7"/>
    </row>
    <row r="349" spans="4:4" ht="13">
      <c r="D349" s="7"/>
    </row>
    <row r="350" spans="4:4" ht="13">
      <c r="D350" s="7"/>
    </row>
    <row r="351" spans="4:4" ht="13">
      <c r="D351" s="7"/>
    </row>
    <row r="352" spans="4:4" ht="13">
      <c r="D352" s="7"/>
    </row>
    <row r="353" spans="4:4" ht="13">
      <c r="D353" s="7"/>
    </row>
    <row r="354" spans="4:4" ht="13">
      <c r="D354" s="7"/>
    </row>
    <row r="355" spans="4:4" ht="13">
      <c r="D355" s="7"/>
    </row>
    <row r="356" spans="4:4" ht="13">
      <c r="D356" s="7"/>
    </row>
    <row r="357" spans="4:4" ht="13">
      <c r="D357" s="7"/>
    </row>
    <row r="358" spans="4:4" ht="13">
      <c r="D358" s="7"/>
    </row>
    <row r="359" spans="4:4" ht="13">
      <c r="D359" s="7"/>
    </row>
    <row r="360" spans="4:4" ht="13">
      <c r="D360" s="7"/>
    </row>
    <row r="361" spans="4:4" ht="13">
      <c r="D361" s="7"/>
    </row>
    <row r="362" spans="4:4" ht="13">
      <c r="D362" s="7"/>
    </row>
    <row r="363" spans="4:4" ht="13">
      <c r="D363" s="7"/>
    </row>
    <row r="364" spans="4:4" ht="13">
      <c r="D364" s="7"/>
    </row>
    <row r="365" spans="4:4" ht="13">
      <c r="D365" s="7"/>
    </row>
    <row r="366" spans="4:4" ht="13">
      <c r="D366" s="7"/>
    </row>
    <row r="367" spans="4:4" ht="13">
      <c r="D367" s="7"/>
    </row>
    <row r="368" spans="4:4" ht="13">
      <c r="D368" s="7"/>
    </row>
    <row r="369" spans="4:4" ht="13">
      <c r="D369" s="7"/>
    </row>
    <row r="370" spans="4:4" ht="13">
      <c r="D370" s="7"/>
    </row>
    <row r="371" spans="4:4" ht="13">
      <c r="D371" s="7"/>
    </row>
    <row r="372" spans="4:4" ht="13">
      <c r="D372" s="7"/>
    </row>
    <row r="373" spans="4:4" ht="13">
      <c r="D373" s="7"/>
    </row>
    <row r="374" spans="4:4" ht="13">
      <c r="D374" s="7"/>
    </row>
    <row r="375" spans="4:4" ht="13">
      <c r="D375" s="7"/>
    </row>
    <row r="376" spans="4:4" ht="13">
      <c r="D376" s="7"/>
    </row>
    <row r="377" spans="4:4" ht="13">
      <c r="D377" s="7"/>
    </row>
    <row r="378" spans="4:4" ht="13">
      <c r="D378" s="7"/>
    </row>
    <row r="379" spans="4:4" ht="13">
      <c r="D379" s="7"/>
    </row>
    <row r="380" spans="4:4" ht="13">
      <c r="D380" s="7"/>
    </row>
    <row r="381" spans="4:4" ht="13">
      <c r="D381" s="7"/>
    </row>
    <row r="382" spans="4:4" ht="13">
      <c r="D382" s="7"/>
    </row>
    <row r="383" spans="4:4" ht="13">
      <c r="D383" s="7"/>
    </row>
    <row r="384" spans="4:4" ht="13">
      <c r="D384" s="7"/>
    </row>
    <row r="385" spans="4:4" ht="13">
      <c r="D385" s="7"/>
    </row>
    <row r="386" spans="4:4" ht="13">
      <c r="D386" s="7"/>
    </row>
    <row r="387" spans="4:4" ht="13">
      <c r="D387" s="7"/>
    </row>
    <row r="388" spans="4:4" ht="13">
      <c r="D388" s="7"/>
    </row>
    <row r="389" spans="4:4" ht="13">
      <c r="D389" s="7"/>
    </row>
    <row r="390" spans="4:4" ht="13">
      <c r="D390" s="7"/>
    </row>
    <row r="391" spans="4:4" ht="13">
      <c r="D391" s="7"/>
    </row>
    <row r="392" spans="4:4" ht="13">
      <c r="D392" s="7"/>
    </row>
    <row r="393" spans="4:4" ht="13">
      <c r="D393" s="7"/>
    </row>
    <row r="394" spans="4:4" ht="13">
      <c r="D394" s="7"/>
    </row>
    <row r="395" spans="4:4" ht="13">
      <c r="D395" s="7"/>
    </row>
    <row r="396" spans="4:4" ht="13">
      <c r="D396" s="7"/>
    </row>
    <row r="397" spans="4:4" ht="13">
      <c r="D397" s="7"/>
    </row>
    <row r="398" spans="4:4" ht="13">
      <c r="D398" s="7"/>
    </row>
    <row r="399" spans="4:4" ht="13">
      <c r="D399" s="7"/>
    </row>
    <row r="400" spans="4:4" ht="13">
      <c r="D400" s="7"/>
    </row>
    <row r="401" spans="4:4" ht="13">
      <c r="D401" s="7"/>
    </row>
    <row r="402" spans="4:4" ht="13">
      <c r="D402" s="7"/>
    </row>
    <row r="403" spans="4:4" ht="13">
      <c r="D403" s="7"/>
    </row>
    <row r="404" spans="4:4" ht="13">
      <c r="D404" s="7"/>
    </row>
    <row r="405" spans="4:4" ht="13">
      <c r="D405" s="7"/>
    </row>
    <row r="406" spans="4:4" ht="13">
      <c r="D406" s="7"/>
    </row>
    <row r="407" spans="4:4" ht="13">
      <c r="D407" s="7"/>
    </row>
    <row r="408" spans="4:4" ht="13">
      <c r="D408" s="7"/>
    </row>
    <row r="409" spans="4:4" ht="13">
      <c r="D409" s="7"/>
    </row>
    <row r="410" spans="4:4" ht="13">
      <c r="D410" s="7"/>
    </row>
    <row r="411" spans="4:4" ht="13">
      <c r="D411" s="7"/>
    </row>
    <row r="412" spans="4:4" ht="13">
      <c r="D412" s="7"/>
    </row>
    <row r="413" spans="4:4" ht="13">
      <c r="D413" s="7"/>
    </row>
    <row r="414" spans="4:4" ht="13">
      <c r="D414" s="7"/>
    </row>
    <row r="415" spans="4:4" ht="13">
      <c r="D415" s="7"/>
    </row>
    <row r="416" spans="4:4" ht="13">
      <c r="D416" s="7"/>
    </row>
    <row r="417" spans="4:4" ht="13">
      <c r="D417" s="7"/>
    </row>
    <row r="418" spans="4:4" ht="13">
      <c r="D418" s="7"/>
    </row>
    <row r="419" spans="4:4" ht="13">
      <c r="D419" s="7"/>
    </row>
    <row r="420" spans="4:4" ht="13">
      <c r="D420" s="7"/>
    </row>
    <row r="421" spans="4:4" ht="13">
      <c r="D421" s="7"/>
    </row>
    <row r="422" spans="4:4" ht="13">
      <c r="D422" s="7"/>
    </row>
    <row r="423" spans="4:4" ht="13">
      <c r="D423" s="7"/>
    </row>
    <row r="424" spans="4:4" ht="13">
      <c r="D424" s="7"/>
    </row>
    <row r="425" spans="4:4" ht="13">
      <c r="D425" s="7"/>
    </row>
    <row r="426" spans="4:4" ht="13">
      <c r="D426" s="7"/>
    </row>
    <row r="427" spans="4:4" ht="13">
      <c r="D427" s="7"/>
    </row>
    <row r="428" spans="4:4" ht="13">
      <c r="D428" s="7"/>
    </row>
    <row r="429" spans="4:4" ht="13">
      <c r="D429" s="7"/>
    </row>
    <row r="430" spans="4:4" ht="13">
      <c r="D430" s="7"/>
    </row>
    <row r="431" spans="4:4" ht="13">
      <c r="D431" s="7"/>
    </row>
    <row r="432" spans="4:4" ht="13">
      <c r="D432" s="7"/>
    </row>
    <row r="433" spans="4:4" ht="13">
      <c r="D433" s="7"/>
    </row>
    <row r="434" spans="4:4" ht="13">
      <c r="D434" s="7"/>
    </row>
    <row r="435" spans="4:4" ht="13">
      <c r="D435" s="7"/>
    </row>
    <row r="436" spans="4:4" ht="13">
      <c r="D436" s="7"/>
    </row>
    <row r="437" spans="4:4" ht="13">
      <c r="D437" s="7"/>
    </row>
    <row r="438" spans="4:4" ht="13">
      <c r="D438" s="7"/>
    </row>
    <row r="439" spans="4:4" ht="13">
      <c r="D439" s="7"/>
    </row>
    <row r="440" spans="4:4" ht="13">
      <c r="D440" s="7"/>
    </row>
    <row r="441" spans="4:4" ht="13">
      <c r="D441" s="7"/>
    </row>
    <row r="442" spans="4:4" ht="13">
      <c r="D442" s="7"/>
    </row>
    <row r="443" spans="4:4" ht="13">
      <c r="D443" s="7"/>
    </row>
    <row r="444" spans="4:4" ht="13">
      <c r="D444" s="7"/>
    </row>
    <row r="445" spans="4:4" ht="13">
      <c r="D445" s="7"/>
    </row>
    <row r="446" spans="4:4" ht="13">
      <c r="D446" s="7"/>
    </row>
    <row r="447" spans="4:4" ht="13">
      <c r="D447" s="7"/>
    </row>
    <row r="448" spans="4:4" ht="13">
      <c r="D448" s="7"/>
    </row>
    <row r="449" spans="4:4" ht="13">
      <c r="D449" s="7"/>
    </row>
    <row r="450" spans="4:4" ht="13">
      <c r="D450" s="7"/>
    </row>
    <row r="451" spans="4:4" ht="13">
      <c r="D451" s="7"/>
    </row>
    <row r="452" spans="4:4" ht="13">
      <c r="D452" s="7"/>
    </row>
    <row r="453" spans="4:4" ht="13">
      <c r="D453" s="7"/>
    </row>
    <row r="454" spans="4:4" ht="13">
      <c r="D454" s="7"/>
    </row>
    <row r="455" spans="4:4" ht="13">
      <c r="D455" s="7"/>
    </row>
    <row r="456" spans="4:4" ht="13">
      <c r="D456" s="7"/>
    </row>
    <row r="457" spans="4:4" ht="13">
      <c r="D457" s="7"/>
    </row>
    <row r="458" spans="4:4" ht="13">
      <c r="D458" s="7"/>
    </row>
    <row r="459" spans="4:4" ht="13">
      <c r="D459" s="7"/>
    </row>
    <row r="460" spans="4:4" ht="13">
      <c r="D460" s="7"/>
    </row>
    <row r="461" spans="4:4" ht="13">
      <c r="D461" s="7"/>
    </row>
    <row r="462" spans="4:4" ht="13">
      <c r="D462" s="7"/>
    </row>
    <row r="463" spans="4:4" ht="13">
      <c r="D463" s="7"/>
    </row>
    <row r="464" spans="4:4" ht="13">
      <c r="D464" s="7"/>
    </row>
    <row r="465" spans="4:4" ht="13">
      <c r="D465" s="7"/>
    </row>
    <row r="466" spans="4:4" ht="13">
      <c r="D466" s="7"/>
    </row>
    <row r="467" spans="4:4" ht="13">
      <c r="D467" s="7"/>
    </row>
    <row r="468" spans="4:4" ht="13">
      <c r="D468" s="7"/>
    </row>
    <row r="469" spans="4:4" ht="13">
      <c r="D469" s="7"/>
    </row>
    <row r="470" spans="4:4" ht="13">
      <c r="D470" s="7"/>
    </row>
    <row r="471" spans="4:4" ht="13">
      <c r="D471" s="7"/>
    </row>
    <row r="472" spans="4:4" ht="13">
      <c r="D472" s="7"/>
    </row>
    <row r="473" spans="4:4" ht="13">
      <c r="D473" s="7"/>
    </row>
    <row r="474" spans="4:4" ht="13">
      <c r="D474" s="7"/>
    </row>
    <row r="475" spans="4:4" ht="13">
      <c r="D475" s="7"/>
    </row>
    <row r="476" spans="4:4" ht="13">
      <c r="D476" s="7"/>
    </row>
    <row r="477" spans="4:4" ht="13">
      <c r="D477" s="7"/>
    </row>
    <row r="478" spans="4:4" ht="13">
      <c r="D478" s="7"/>
    </row>
    <row r="479" spans="4:4" ht="13">
      <c r="D479" s="7"/>
    </row>
    <row r="480" spans="4:4" ht="13">
      <c r="D480" s="7"/>
    </row>
    <row r="481" spans="4:4" ht="13">
      <c r="D481" s="7"/>
    </row>
    <row r="482" spans="4:4" ht="13">
      <c r="D482" s="7"/>
    </row>
    <row r="483" spans="4:4" ht="13">
      <c r="D483" s="7"/>
    </row>
    <row r="484" spans="4:4" ht="13">
      <c r="D484" s="7"/>
    </row>
    <row r="485" spans="4:4" ht="13">
      <c r="D485" s="7"/>
    </row>
    <row r="486" spans="4:4" ht="13">
      <c r="D486" s="7"/>
    </row>
    <row r="487" spans="4:4" ht="13">
      <c r="D487" s="7"/>
    </row>
    <row r="488" spans="4:4" ht="13">
      <c r="D488" s="7"/>
    </row>
    <row r="489" spans="4:4" ht="13">
      <c r="D489" s="7"/>
    </row>
    <row r="490" spans="4:4" ht="13">
      <c r="D490" s="7"/>
    </row>
    <row r="491" spans="4:4" ht="13">
      <c r="D491" s="7"/>
    </row>
    <row r="492" spans="4:4" ht="13">
      <c r="D492" s="7"/>
    </row>
    <row r="493" spans="4:4" ht="13">
      <c r="D493" s="7"/>
    </row>
    <row r="494" spans="4:4" ht="13">
      <c r="D494" s="7"/>
    </row>
    <row r="495" spans="4:4" ht="13">
      <c r="D495" s="7"/>
    </row>
    <row r="496" spans="4:4" ht="13">
      <c r="D496" s="7"/>
    </row>
    <row r="497" spans="4:4" ht="13">
      <c r="D497" s="7"/>
    </row>
    <row r="498" spans="4:4" ht="13">
      <c r="D498" s="7"/>
    </row>
    <row r="499" spans="4:4" ht="13">
      <c r="D499" s="7"/>
    </row>
    <row r="500" spans="4:4" ht="13">
      <c r="D500" s="7"/>
    </row>
    <row r="501" spans="4:4" ht="13">
      <c r="D501" s="7"/>
    </row>
    <row r="502" spans="4:4" ht="13">
      <c r="D502" s="7"/>
    </row>
    <row r="503" spans="4:4" ht="13">
      <c r="D503" s="7"/>
    </row>
    <row r="504" spans="4:4" ht="13">
      <c r="D504" s="7"/>
    </row>
    <row r="505" spans="4:4" ht="13">
      <c r="D505" s="7"/>
    </row>
    <row r="506" spans="4:4" ht="13">
      <c r="D506" s="7"/>
    </row>
    <row r="507" spans="4:4" ht="13">
      <c r="D507" s="7"/>
    </row>
    <row r="508" spans="4:4" ht="13">
      <c r="D508" s="7"/>
    </row>
    <row r="509" spans="4:4" ht="13">
      <c r="D509" s="7"/>
    </row>
    <row r="510" spans="4:4" ht="13">
      <c r="D510" s="7"/>
    </row>
    <row r="511" spans="4:4" ht="13">
      <c r="D511" s="7"/>
    </row>
    <row r="512" spans="4:4" ht="13">
      <c r="D512" s="7"/>
    </row>
    <row r="513" spans="4:4" ht="13">
      <c r="D513" s="7"/>
    </row>
    <row r="514" spans="4:4" ht="13">
      <c r="D514" s="7"/>
    </row>
    <row r="515" spans="4:4" ht="13">
      <c r="D515" s="7"/>
    </row>
    <row r="516" spans="4:4" ht="13">
      <c r="D516" s="7"/>
    </row>
    <row r="517" spans="4:4" ht="13">
      <c r="D517" s="7"/>
    </row>
    <row r="518" spans="4:4" ht="13">
      <c r="D518" s="7"/>
    </row>
    <row r="519" spans="4:4" ht="13">
      <c r="D519" s="7"/>
    </row>
    <row r="520" spans="4:4" ht="13">
      <c r="D520" s="7"/>
    </row>
    <row r="521" spans="4:4" ht="13">
      <c r="D521" s="7"/>
    </row>
    <row r="522" spans="4:4" ht="13">
      <c r="D522" s="7"/>
    </row>
    <row r="523" spans="4:4" ht="13">
      <c r="D523" s="7"/>
    </row>
    <row r="524" spans="4:4" ht="13">
      <c r="D524" s="7"/>
    </row>
    <row r="525" spans="4:4" ht="13">
      <c r="D525" s="7"/>
    </row>
    <row r="526" spans="4:4" ht="13">
      <c r="D526" s="7"/>
    </row>
    <row r="527" spans="4:4" ht="13">
      <c r="D527" s="7"/>
    </row>
    <row r="528" spans="4:4" ht="13">
      <c r="D528" s="7"/>
    </row>
    <row r="529" spans="4:4" ht="13">
      <c r="D529" s="7"/>
    </row>
    <row r="530" spans="4:4" ht="13">
      <c r="D530" s="7"/>
    </row>
    <row r="531" spans="4:4" ht="13">
      <c r="D531" s="7"/>
    </row>
    <row r="532" spans="4:4" ht="13">
      <c r="D532" s="7"/>
    </row>
    <row r="533" spans="4:4" ht="13">
      <c r="D533" s="7"/>
    </row>
    <row r="534" spans="4:4" ht="13">
      <c r="D534" s="7"/>
    </row>
    <row r="535" spans="4:4" ht="13">
      <c r="D535" s="7"/>
    </row>
    <row r="536" spans="4:4" ht="13">
      <c r="D536" s="7"/>
    </row>
    <row r="537" spans="4:4" ht="13">
      <c r="D537" s="7"/>
    </row>
    <row r="538" spans="4:4" ht="13">
      <c r="D538" s="7"/>
    </row>
    <row r="539" spans="4:4" ht="13">
      <c r="D539" s="7"/>
    </row>
    <row r="540" spans="4:4" ht="13">
      <c r="D540" s="7"/>
    </row>
    <row r="541" spans="4:4" ht="13">
      <c r="D541" s="7"/>
    </row>
    <row r="542" spans="4:4" ht="13">
      <c r="D542" s="7"/>
    </row>
    <row r="543" spans="4:4" ht="13">
      <c r="D543" s="7"/>
    </row>
    <row r="544" spans="4:4" ht="13">
      <c r="D544" s="7"/>
    </row>
    <row r="545" spans="4:4" ht="13">
      <c r="D545" s="7"/>
    </row>
    <row r="546" spans="4:4" ht="13">
      <c r="D546" s="7"/>
    </row>
    <row r="547" spans="4:4" ht="13">
      <c r="D547" s="7"/>
    </row>
    <row r="548" spans="4:4" ht="13">
      <c r="D548" s="7"/>
    </row>
    <row r="549" spans="4:4" ht="13">
      <c r="D549" s="7"/>
    </row>
    <row r="550" spans="4:4" ht="13">
      <c r="D550" s="7"/>
    </row>
    <row r="551" spans="4:4" ht="13">
      <c r="D551" s="7"/>
    </row>
    <row r="552" spans="4:4" ht="13">
      <c r="D552" s="7"/>
    </row>
    <row r="553" spans="4:4" ht="13">
      <c r="D553" s="7"/>
    </row>
    <row r="554" spans="4:4" ht="13">
      <c r="D554" s="7"/>
    </row>
    <row r="555" spans="4:4" ht="13">
      <c r="D555" s="7"/>
    </row>
    <row r="556" spans="4:4" ht="13">
      <c r="D556" s="7"/>
    </row>
    <row r="557" spans="4:4" ht="13">
      <c r="D557" s="7"/>
    </row>
    <row r="558" spans="4:4" ht="13">
      <c r="D558" s="7"/>
    </row>
    <row r="559" spans="4:4" ht="13">
      <c r="D559" s="7"/>
    </row>
    <row r="560" spans="4:4" ht="13">
      <c r="D560" s="7"/>
    </row>
    <row r="561" spans="4:4" ht="13">
      <c r="D561" s="7"/>
    </row>
    <row r="562" spans="4:4" ht="13">
      <c r="D562" s="7"/>
    </row>
    <row r="563" spans="4:4" ht="13">
      <c r="D563" s="7"/>
    </row>
    <row r="564" spans="4:4" ht="13">
      <c r="D564" s="7"/>
    </row>
    <row r="565" spans="4:4" ht="13">
      <c r="D565" s="7"/>
    </row>
    <row r="566" spans="4:4" ht="13">
      <c r="D566" s="7"/>
    </row>
    <row r="567" spans="4:4" ht="13">
      <c r="D567" s="7"/>
    </row>
    <row r="568" spans="4:4" ht="13">
      <c r="D568" s="7"/>
    </row>
    <row r="569" spans="4:4" ht="13">
      <c r="D569" s="7"/>
    </row>
    <row r="570" spans="4:4" ht="13">
      <c r="D570" s="7"/>
    </row>
    <row r="571" spans="4:4" ht="13">
      <c r="D571" s="7"/>
    </row>
    <row r="572" spans="4:4" ht="13">
      <c r="D572" s="7"/>
    </row>
    <row r="573" spans="4:4" ht="13">
      <c r="D573" s="7"/>
    </row>
    <row r="574" spans="4:4" ht="13">
      <c r="D574" s="7"/>
    </row>
    <row r="575" spans="4:4" ht="13">
      <c r="D575" s="7"/>
    </row>
    <row r="576" spans="4:4" ht="13">
      <c r="D576" s="7"/>
    </row>
    <row r="577" spans="4:4" ht="13">
      <c r="D577" s="7"/>
    </row>
    <row r="578" spans="4:4" ht="13">
      <c r="D578" s="7"/>
    </row>
    <row r="579" spans="4:4" ht="13">
      <c r="D579" s="7"/>
    </row>
    <row r="580" spans="4:4" ht="13">
      <c r="D580" s="7"/>
    </row>
    <row r="581" spans="4:4" ht="13">
      <c r="D581" s="7"/>
    </row>
    <row r="582" spans="4:4" ht="13">
      <c r="D582" s="7"/>
    </row>
    <row r="583" spans="4:4" ht="13">
      <c r="D583" s="7"/>
    </row>
    <row r="584" spans="4:4" ht="13">
      <c r="D584" s="7"/>
    </row>
    <row r="585" spans="4:4" ht="13">
      <c r="D585" s="7"/>
    </row>
    <row r="586" spans="4:4" ht="13">
      <c r="D586" s="7"/>
    </row>
    <row r="587" spans="4:4" ht="13">
      <c r="D587" s="7"/>
    </row>
    <row r="588" spans="4:4" ht="13">
      <c r="D588" s="7"/>
    </row>
    <row r="589" spans="4:4" ht="13">
      <c r="D589" s="7"/>
    </row>
    <row r="590" spans="4:4" ht="13">
      <c r="D590" s="7"/>
    </row>
    <row r="591" spans="4:4" ht="13">
      <c r="D591" s="7"/>
    </row>
    <row r="592" spans="4:4" ht="13">
      <c r="D592" s="7"/>
    </row>
    <row r="593" spans="4:4" ht="13">
      <c r="D593" s="7"/>
    </row>
    <row r="594" spans="4:4" ht="13">
      <c r="D594" s="7"/>
    </row>
    <row r="595" spans="4:4" ht="13">
      <c r="D595" s="7"/>
    </row>
    <row r="596" spans="4:4" ht="13">
      <c r="D596" s="7"/>
    </row>
    <row r="597" spans="4:4" ht="13">
      <c r="D597" s="7"/>
    </row>
    <row r="598" spans="4:4" ht="13">
      <c r="D598" s="7"/>
    </row>
    <row r="599" spans="4:4" ht="13">
      <c r="D599" s="7"/>
    </row>
    <row r="600" spans="4:4" ht="13">
      <c r="D600" s="7"/>
    </row>
    <row r="601" spans="4:4" ht="13">
      <c r="D601" s="7"/>
    </row>
    <row r="602" spans="4:4" ht="13">
      <c r="D602" s="7"/>
    </row>
    <row r="603" spans="4:4" ht="13">
      <c r="D603" s="7"/>
    </row>
    <row r="604" spans="4:4" ht="13">
      <c r="D604" s="7"/>
    </row>
    <row r="605" spans="4:4" ht="13">
      <c r="D605" s="7"/>
    </row>
    <row r="606" spans="4:4" ht="13">
      <c r="D606" s="7"/>
    </row>
    <row r="607" spans="4:4" ht="13">
      <c r="D607" s="7"/>
    </row>
    <row r="608" spans="4:4" ht="13">
      <c r="D608" s="7"/>
    </row>
    <row r="609" spans="4:4" ht="13">
      <c r="D609" s="7"/>
    </row>
    <row r="610" spans="4:4" ht="13">
      <c r="D610" s="7"/>
    </row>
    <row r="611" spans="4:4" ht="13">
      <c r="D611" s="7"/>
    </row>
    <row r="612" spans="4:4" ht="13">
      <c r="D612" s="7"/>
    </row>
    <row r="613" spans="4:4" ht="13">
      <c r="D613" s="7"/>
    </row>
    <row r="614" spans="4:4" ht="13">
      <c r="D614" s="7"/>
    </row>
    <row r="615" spans="4:4" ht="13">
      <c r="D615" s="7"/>
    </row>
    <row r="616" spans="4:4" ht="13">
      <c r="D616" s="7"/>
    </row>
    <row r="617" spans="4:4" ht="13">
      <c r="D617" s="7"/>
    </row>
    <row r="618" spans="4:4" ht="13">
      <c r="D618" s="7"/>
    </row>
    <row r="619" spans="4:4" ht="13">
      <c r="D619" s="7"/>
    </row>
    <row r="620" spans="4:4" ht="13">
      <c r="D620" s="7"/>
    </row>
    <row r="621" spans="4:4" ht="13">
      <c r="D621" s="7"/>
    </row>
    <row r="622" spans="4:4" ht="13">
      <c r="D622" s="7"/>
    </row>
    <row r="623" spans="4:4" ht="13">
      <c r="D623" s="7"/>
    </row>
    <row r="624" spans="4:4" ht="13">
      <c r="D624" s="7"/>
    </row>
    <row r="625" spans="4:4" ht="13">
      <c r="D625" s="7"/>
    </row>
    <row r="626" spans="4:4" ht="13">
      <c r="D626" s="7"/>
    </row>
    <row r="627" spans="4:4" ht="13">
      <c r="D627" s="7"/>
    </row>
    <row r="628" spans="4:4" ht="13">
      <c r="D628" s="7"/>
    </row>
    <row r="629" spans="4:4" ht="13">
      <c r="D629" s="7"/>
    </row>
    <row r="630" spans="4:4" ht="13">
      <c r="D630" s="7"/>
    </row>
    <row r="631" spans="4:4" ht="13">
      <c r="D631" s="7"/>
    </row>
    <row r="632" spans="4:4" ht="13">
      <c r="D632" s="7"/>
    </row>
    <row r="633" spans="4:4" ht="13">
      <c r="D633" s="7"/>
    </row>
    <row r="634" spans="4:4" ht="13">
      <c r="D634" s="7"/>
    </row>
    <row r="635" spans="4:4" ht="13">
      <c r="D635" s="7"/>
    </row>
    <row r="636" spans="4:4" ht="13">
      <c r="D636" s="7"/>
    </row>
    <row r="637" spans="4:4" ht="13">
      <c r="D637" s="7"/>
    </row>
    <row r="638" spans="4:4" ht="13">
      <c r="D638" s="7"/>
    </row>
    <row r="639" spans="4:4" ht="13">
      <c r="D639" s="7"/>
    </row>
    <row r="640" spans="4:4" ht="13">
      <c r="D640" s="7"/>
    </row>
    <row r="641" spans="4:4" ht="13">
      <c r="D641" s="7"/>
    </row>
    <row r="642" spans="4:4" ht="13">
      <c r="D642" s="7"/>
    </row>
    <row r="643" spans="4:4" ht="13">
      <c r="D643" s="7"/>
    </row>
    <row r="644" spans="4:4" ht="13">
      <c r="D644" s="7"/>
    </row>
    <row r="645" spans="4:4" ht="13">
      <c r="D645" s="7"/>
    </row>
    <row r="646" spans="4:4" ht="13">
      <c r="D646" s="7"/>
    </row>
    <row r="647" spans="4:4" ht="13">
      <c r="D647" s="7"/>
    </row>
    <row r="648" spans="4:4" ht="13">
      <c r="D648" s="7"/>
    </row>
    <row r="649" spans="4:4" ht="13">
      <c r="D649" s="7"/>
    </row>
    <row r="650" spans="4:4" ht="13">
      <c r="D650" s="7"/>
    </row>
    <row r="651" spans="4:4" ht="13">
      <c r="D651" s="7"/>
    </row>
    <row r="652" spans="4:4" ht="13">
      <c r="D652" s="7"/>
    </row>
    <row r="653" spans="4:4" ht="13">
      <c r="D653" s="7"/>
    </row>
    <row r="654" spans="4:4" ht="13">
      <c r="D654" s="7"/>
    </row>
    <row r="655" spans="4:4" ht="13">
      <c r="D655" s="7"/>
    </row>
    <row r="656" spans="4:4" ht="13">
      <c r="D656" s="7"/>
    </row>
    <row r="657" spans="4:4" ht="13">
      <c r="D657" s="7"/>
    </row>
    <row r="658" spans="4:4" ht="13">
      <c r="D658" s="7"/>
    </row>
    <row r="659" spans="4:4" ht="13">
      <c r="D659" s="7"/>
    </row>
    <row r="660" spans="4:4" ht="13">
      <c r="D660" s="7"/>
    </row>
    <row r="661" spans="4:4" ht="13">
      <c r="D661" s="7"/>
    </row>
    <row r="662" spans="4:4" ht="13">
      <c r="D662" s="7"/>
    </row>
    <row r="663" spans="4:4" ht="13">
      <c r="D663" s="7"/>
    </row>
    <row r="664" spans="4:4" ht="13">
      <c r="D664" s="7"/>
    </row>
    <row r="665" spans="4:4" ht="13">
      <c r="D665" s="7"/>
    </row>
    <row r="666" spans="4:4" ht="13">
      <c r="D666" s="7"/>
    </row>
    <row r="667" spans="4:4" ht="13">
      <c r="D667" s="7"/>
    </row>
    <row r="668" spans="4:4" ht="13">
      <c r="D668" s="7"/>
    </row>
    <row r="669" spans="4:4" ht="13">
      <c r="D669" s="7"/>
    </row>
    <row r="670" spans="4:4" ht="13">
      <c r="D670" s="7"/>
    </row>
    <row r="671" spans="4:4" ht="13">
      <c r="D671" s="7"/>
    </row>
    <row r="672" spans="4:4" ht="13">
      <c r="D672" s="7"/>
    </row>
    <row r="673" spans="4:4" ht="13">
      <c r="D673" s="7"/>
    </row>
    <row r="674" spans="4:4" ht="13">
      <c r="D674" s="7"/>
    </row>
    <row r="675" spans="4:4" ht="13">
      <c r="D675" s="7"/>
    </row>
    <row r="676" spans="4:4" ht="13">
      <c r="D676" s="7"/>
    </row>
    <row r="677" spans="4:4" ht="13">
      <c r="D677" s="7"/>
    </row>
    <row r="678" spans="4:4" ht="13">
      <c r="D678" s="7"/>
    </row>
    <row r="679" spans="4:4" ht="13">
      <c r="D679" s="7"/>
    </row>
    <row r="680" spans="4:4" ht="13">
      <c r="D680" s="7"/>
    </row>
    <row r="681" spans="4:4" ht="13">
      <c r="D681" s="7"/>
    </row>
    <row r="682" spans="4:4" ht="13">
      <c r="D682" s="7"/>
    </row>
    <row r="683" spans="4:4" ht="13">
      <c r="D683" s="7"/>
    </row>
    <row r="684" spans="4:4" ht="13">
      <c r="D684" s="7"/>
    </row>
    <row r="685" spans="4:4" ht="13">
      <c r="D685" s="7"/>
    </row>
    <row r="686" spans="4:4" ht="13">
      <c r="D686" s="7"/>
    </row>
    <row r="687" spans="4:4" ht="13">
      <c r="D687" s="7"/>
    </row>
    <row r="688" spans="4:4" ht="13">
      <c r="D688" s="7"/>
    </row>
    <row r="689" spans="4:4" ht="13">
      <c r="D689" s="7"/>
    </row>
    <row r="690" spans="4:4" ht="13">
      <c r="D690" s="7"/>
    </row>
    <row r="691" spans="4:4" ht="13">
      <c r="D691" s="7"/>
    </row>
    <row r="692" spans="4:4" ht="13">
      <c r="D692" s="7"/>
    </row>
    <row r="693" spans="4:4" ht="13">
      <c r="D693" s="7"/>
    </row>
    <row r="694" spans="4:4" ht="13">
      <c r="D694" s="7"/>
    </row>
    <row r="695" spans="4:4" ht="13">
      <c r="D695" s="7"/>
    </row>
    <row r="696" spans="4:4" ht="13">
      <c r="D696" s="7"/>
    </row>
    <row r="697" spans="4:4" ht="13">
      <c r="D697" s="7"/>
    </row>
    <row r="698" spans="4:4" ht="13">
      <c r="D698" s="7"/>
    </row>
    <row r="699" spans="4:4" ht="13">
      <c r="D699" s="7"/>
    </row>
    <row r="700" spans="4:4" ht="13">
      <c r="D700" s="7"/>
    </row>
    <row r="701" spans="4:4" ht="13">
      <c r="D701" s="7"/>
    </row>
    <row r="702" spans="4:4" ht="13">
      <c r="D702" s="7"/>
    </row>
    <row r="703" spans="4:4" ht="13">
      <c r="D703" s="7"/>
    </row>
    <row r="704" spans="4:4" ht="13">
      <c r="D704" s="7"/>
    </row>
    <row r="705" spans="4:4" ht="13">
      <c r="D705" s="7"/>
    </row>
    <row r="706" spans="4:4" ht="13">
      <c r="D706" s="7"/>
    </row>
    <row r="707" spans="4:4" ht="13">
      <c r="D707" s="7"/>
    </row>
    <row r="708" spans="4:4" ht="13">
      <c r="D708" s="7"/>
    </row>
    <row r="709" spans="4:4" ht="13">
      <c r="D709" s="7"/>
    </row>
    <row r="710" spans="4:4" ht="13">
      <c r="D710" s="7"/>
    </row>
    <row r="711" spans="4:4" ht="13">
      <c r="D711" s="7"/>
    </row>
    <row r="712" spans="4:4" ht="13">
      <c r="D712" s="7"/>
    </row>
    <row r="713" spans="4:4" ht="13">
      <c r="D713" s="7"/>
    </row>
    <row r="714" spans="4:4" ht="13">
      <c r="D714" s="7"/>
    </row>
    <row r="715" spans="4:4" ht="13">
      <c r="D715" s="7"/>
    </row>
    <row r="716" spans="4:4" ht="13">
      <c r="D716" s="7"/>
    </row>
    <row r="717" spans="4:4" ht="13">
      <c r="D717" s="7"/>
    </row>
    <row r="718" spans="4:4" ht="13">
      <c r="D718" s="7"/>
    </row>
    <row r="719" spans="4:4" ht="13">
      <c r="D719" s="7"/>
    </row>
    <row r="720" spans="4:4" ht="13">
      <c r="D720" s="7"/>
    </row>
    <row r="721" spans="4:4" ht="13">
      <c r="D721" s="7"/>
    </row>
    <row r="722" spans="4:4" ht="13">
      <c r="D722" s="7"/>
    </row>
    <row r="723" spans="4:4" ht="13">
      <c r="D723" s="7"/>
    </row>
    <row r="724" spans="4:4" ht="13">
      <c r="D724" s="7"/>
    </row>
    <row r="725" spans="4:4" ht="13">
      <c r="D725" s="7"/>
    </row>
    <row r="726" spans="4:4" ht="13">
      <c r="D726" s="7"/>
    </row>
    <row r="727" spans="4:4" ht="13">
      <c r="D727" s="7"/>
    </row>
    <row r="728" spans="4:4" ht="13">
      <c r="D728" s="7"/>
    </row>
    <row r="729" spans="4:4" ht="13">
      <c r="D729" s="7"/>
    </row>
    <row r="730" spans="4:4" ht="13">
      <c r="D730" s="7"/>
    </row>
    <row r="731" spans="4:4" ht="13">
      <c r="D731" s="7"/>
    </row>
    <row r="732" spans="4:4" ht="13">
      <c r="D732" s="7"/>
    </row>
    <row r="733" spans="4:4" ht="13">
      <c r="D733" s="7"/>
    </row>
    <row r="734" spans="4:4" ht="13">
      <c r="D734" s="7"/>
    </row>
    <row r="735" spans="4:4" ht="13">
      <c r="D735" s="7"/>
    </row>
    <row r="736" spans="4:4" ht="13">
      <c r="D736" s="7"/>
    </row>
    <row r="737" spans="4:4" ht="13">
      <c r="D737" s="7"/>
    </row>
    <row r="738" spans="4:4" ht="13">
      <c r="D738" s="7"/>
    </row>
    <row r="739" spans="4:4" ht="13">
      <c r="D739" s="7"/>
    </row>
    <row r="740" spans="4:4" ht="13">
      <c r="D740" s="7"/>
    </row>
    <row r="741" spans="4:4" ht="13">
      <c r="D741" s="7"/>
    </row>
    <row r="742" spans="4:4" ht="13">
      <c r="D742" s="7"/>
    </row>
    <row r="743" spans="4:4" ht="13">
      <c r="D743" s="7"/>
    </row>
    <row r="744" spans="4:4" ht="13">
      <c r="D744" s="7"/>
    </row>
    <row r="745" spans="4:4" ht="13">
      <c r="D745" s="7"/>
    </row>
    <row r="746" spans="4:4" ht="13">
      <c r="D746" s="7"/>
    </row>
    <row r="747" spans="4:4" ht="13">
      <c r="D747" s="7"/>
    </row>
    <row r="748" spans="4:4" ht="13">
      <c r="D748" s="7"/>
    </row>
    <row r="749" spans="4:4" ht="13">
      <c r="D749" s="7"/>
    </row>
    <row r="750" spans="4:4" ht="13">
      <c r="D750" s="7"/>
    </row>
    <row r="751" spans="4:4" ht="13">
      <c r="D751" s="7"/>
    </row>
    <row r="752" spans="4:4" ht="13">
      <c r="D752" s="7"/>
    </row>
    <row r="753" spans="4:4" ht="13">
      <c r="D753" s="7"/>
    </row>
    <row r="754" spans="4:4" ht="13">
      <c r="D754" s="7"/>
    </row>
    <row r="755" spans="4:4" ht="13">
      <c r="D755" s="7"/>
    </row>
    <row r="756" spans="4:4" ht="13">
      <c r="D756" s="7"/>
    </row>
    <row r="757" spans="4:4" ht="13">
      <c r="D757" s="7"/>
    </row>
    <row r="758" spans="4:4" ht="13">
      <c r="D758" s="7"/>
    </row>
    <row r="759" spans="4:4" ht="13">
      <c r="D759" s="7"/>
    </row>
    <row r="760" spans="4:4" ht="13">
      <c r="D760" s="7"/>
    </row>
    <row r="761" spans="4:4" ht="13">
      <c r="D761" s="7"/>
    </row>
    <row r="762" spans="4:4" ht="13">
      <c r="D762" s="7"/>
    </row>
    <row r="763" spans="4:4" ht="13">
      <c r="D763" s="7"/>
    </row>
    <row r="764" spans="4:4" ht="13">
      <c r="D764" s="7"/>
    </row>
    <row r="765" spans="4:4" ht="13">
      <c r="D765" s="7"/>
    </row>
    <row r="766" spans="4:4" ht="13">
      <c r="D766" s="7"/>
    </row>
    <row r="767" spans="4:4" ht="13">
      <c r="D767" s="7"/>
    </row>
    <row r="768" spans="4:4" ht="13">
      <c r="D768" s="7"/>
    </row>
    <row r="769" spans="4:4" ht="13">
      <c r="D769" s="7"/>
    </row>
    <row r="770" spans="4:4" ht="13">
      <c r="D770" s="7"/>
    </row>
    <row r="771" spans="4:4" ht="13">
      <c r="D771" s="7"/>
    </row>
    <row r="772" spans="4:4" ht="13">
      <c r="D772" s="7"/>
    </row>
    <row r="773" spans="4:4" ht="13">
      <c r="D773" s="7"/>
    </row>
    <row r="774" spans="4:4" ht="13">
      <c r="D774" s="7"/>
    </row>
    <row r="775" spans="4:4" ht="13">
      <c r="D775" s="7"/>
    </row>
    <row r="776" spans="4:4" ht="13">
      <c r="D776" s="7"/>
    </row>
    <row r="777" spans="4:4" ht="13">
      <c r="D777" s="7"/>
    </row>
    <row r="778" spans="4:4" ht="13">
      <c r="D778" s="7"/>
    </row>
    <row r="779" spans="4:4" ht="13">
      <c r="D779" s="7"/>
    </row>
    <row r="780" spans="4:4" ht="13">
      <c r="D780" s="7"/>
    </row>
    <row r="781" spans="4:4" ht="13">
      <c r="D781" s="7"/>
    </row>
    <row r="782" spans="4:4" ht="13">
      <c r="D782" s="7"/>
    </row>
    <row r="783" spans="4:4" ht="13">
      <c r="D783" s="7"/>
    </row>
    <row r="784" spans="4:4" ht="13">
      <c r="D784" s="7"/>
    </row>
    <row r="785" spans="4:4" ht="13">
      <c r="D785" s="7"/>
    </row>
    <row r="786" spans="4:4" ht="13">
      <c r="D786" s="7"/>
    </row>
    <row r="787" spans="4:4" ht="13">
      <c r="D787" s="7"/>
    </row>
    <row r="788" spans="4:4" ht="13">
      <c r="D788" s="7"/>
    </row>
    <row r="789" spans="4:4" ht="13">
      <c r="D789" s="7"/>
    </row>
    <row r="790" spans="4:4" ht="13">
      <c r="D790" s="7"/>
    </row>
    <row r="791" spans="4:4" ht="13">
      <c r="D791" s="7"/>
    </row>
    <row r="792" spans="4:4" ht="13">
      <c r="D792" s="7"/>
    </row>
    <row r="793" spans="4:4" ht="13">
      <c r="D793" s="7"/>
    </row>
    <row r="794" spans="4:4" ht="13">
      <c r="D794" s="7"/>
    </row>
    <row r="795" spans="4:4" ht="13">
      <c r="D795" s="7"/>
    </row>
    <row r="796" spans="4:4" ht="13">
      <c r="D796" s="7"/>
    </row>
    <row r="797" spans="4:4" ht="13">
      <c r="D797" s="7"/>
    </row>
    <row r="798" spans="4:4" ht="13">
      <c r="D798" s="7"/>
    </row>
    <row r="799" spans="4:4" ht="13">
      <c r="D799" s="7"/>
    </row>
    <row r="800" spans="4:4" ht="13">
      <c r="D800" s="7"/>
    </row>
    <row r="801" spans="4:4" ht="13">
      <c r="D801" s="7"/>
    </row>
    <row r="802" spans="4:4" ht="13">
      <c r="D802" s="7"/>
    </row>
    <row r="803" spans="4:4" ht="13">
      <c r="D803" s="7"/>
    </row>
    <row r="804" spans="4:4" ht="13">
      <c r="D804" s="7"/>
    </row>
    <row r="805" spans="4:4" ht="13">
      <c r="D805" s="7"/>
    </row>
    <row r="806" spans="4:4" ht="13">
      <c r="D806" s="7"/>
    </row>
    <row r="807" spans="4:4" ht="13">
      <c r="D807" s="7"/>
    </row>
    <row r="808" spans="4:4" ht="13">
      <c r="D808" s="7"/>
    </row>
    <row r="809" spans="4:4" ht="13">
      <c r="D809" s="7"/>
    </row>
    <row r="810" spans="4:4" ht="13">
      <c r="D810" s="7"/>
    </row>
    <row r="811" spans="4:4" ht="13">
      <c r="D811" s="7"/>
    </row>
    <row r="812" spans="4:4" ht="13">
      <c r="D812" s="7"/>
    </row>
    <row r="813" spans="4:4" ht="13">
      <c r="D813" s="7"/>
    </row>
    <row r="814" spans="4:4" ht="13">
      <c r="D814" s="7"/>
    </row>
    <row r="815" spans="4:4" ht="13">
      <c r="D815" s="7"/>
    </row>
    <row r="816" spans="4:4" ht="13">
      <c r="D816" s="7"/>
    </row>
    <row r="817" spans="4:4" ht="13">
      <c r="D817" s="7"/>
    </row>
    <row r="818" spans="4:4" ht="13">
      <c r="D818" s="7"/>
    </row>
    <row r="819" spans="4:4" ht="13">
      <c r="D819" s="7"/>
    </row>
    <row r="820" spans="4:4" ht="13">
      <c r="D820" s="7"/>
    </row>
    <row r="821" spans="4:4" ht="13">
      <c r="D821" s="7"/>
    </row>
    <row r="822" spans="4:4" ht="13">
      <c r="D822" s="7"/>
    </row>
    <row r="823" spans="4:4" ht="13">
      <c r="D823" s="7"/>
    </row>
    <row r="824" spans="4:4" ht="13">
      <c r="D824" s="7"/>
    </row>
    <row r="825" spans="4:4" ht="13">
      <c r="D825" s="7"/>
    </row>
    <row r="826" spans="4:4" ht="13">
      <c r="D826" s="7"/>
    </row>
    <row r="827" spans="4:4" ht="13">
      <c r="D827" s="7"/>
    </row>
    <row r="828" spans="4:4" ht="13">
      <c r="D828" s="7"/>
    </row>
    <row r="829" spans="4:4" ht="13">
      <c r="D829" s="7"/>
    </row>
    <row r="830" spans="4:4" ht="13">
      <c r="D830" s="7"/>
    </row>
    <row r="831" spans="4:4" ht="13">
      <c r="D831" s="7"/>
    </row>
    <row r="832" spans="4:4" ht="13">
      <c r="D832" s="7"/>
    </row>
    <row r="833" spans="4:4" ht="13">
      <c r="D833" s="7"/>
    </row>
    <row r="834" spans="4:4" ht="13">
      <c r="D834" s="7"/>
    </row>
    <row r="835" spans="4:4" ht="13">
      <c r="D835" s="7"/>
    </row>
    <row r="836" spans="4:4" ht="13">
      <c r="D836" s="7"/>
    </row>
    <row r="837" spans="4:4" ht="13">
      <c r="D837" s="7"/>
    </row>
    <row r="838" spans="4:4" ht="13">
      <c r="D838" s="7"/>
    </row>
    <row r="839" spans="4:4" ht="13">
      <c r="D839" s="7"/>
    </row>
    <row r="840" spans="4:4" ht="13">
      <c r="D840" s="7"/>
    </row>
    <row r="841" spans="4:4" ht="13">
      <c r="D841" s="7"/>
    </row>
    <row r="842" spans="4:4" ht="13">
      <c r="D842" s="7"/>
    </row>
    <row r="843" spans="4:4" ht="13">
      <c r="D843" s="7"/>
    </row>
    <row r="844" spans="4:4" ht="13">
      <c r="D844" s="7"/>
    </row>
    <row r="845" spans="4:4" ht="13">
      <c r="D845" s="7"/>
    </row>
    <row r="846" spans="4:4" ht="13">
      <c r="D846" s="7"/>
    </row>
    <row r="847" spans="4:4" ht="13">
      <c r="D847" s="7"/>
    </row>
    <row r="848" spans="4:4" ht="13">
      <c r="D848" s="7"/>
    </row>
    <row r="849" spans="4:4" ht="13">
      <c r="D849" s="7"/>
    </row>
    <row r="850" spans="4:4" ht="13">
      <c r="D850" s="7"/>
    </row>
    <row r="851" spans="4:4" ht="13">
      <c r="D851" s="7"/>
    </row>
    <row r="852" spans="4:4" ht="13">
      <c r="D852" s="7"/>
    </row>
    <row r="853" spans="4:4" ht="13">
      <c r="D853" s="7"/>
    </row>
    <row r="854" spans="4:4" ht="13">
      <c r="D854" s="7"/>
    </row>
    <row r="855" spans="4:4" ht="13">
      <c r="D855" s="7"/>
    </row>
    <row r="856" spans="4:4" ht="13">
      <c r="D856" s="7"/>
    </row>
    <row r="857" spans="4:4" ht="13">
      <c r="D857" s="7"/>
    </row>
    <row r="858" spans="4:4" ht="13">
      <c r="D858" s="7"/>
    </row>
    <row r="859" spans="4:4" ht="13">
      <c r="D859" s="7"/>
    </row>
    <row r="860" spans="4:4" ht="13">
      <c r="D860" s="7"/>
    </row>
    <row r="861" spans="4:4" ht="13">
      <c r="D861" s="7"/>
    </row>
    <row r="862" spans="4:4" ht="13">
      <c r="D862" s="7"/>
    </row>
    <row r="863" spans="4:4" ht="13">
      <c r="D863" s="7"/>
    </row>
    <row r="864" spans="4:4" ht="13">
      <c r="D864" s="7"/>
    </row>
    <row r="865" spans="4:4" ht="13">
      <c r="D865" s="7"/>
    </row>
    <row r="866" spans="4:4" ht="13">
      <c r="D866" s="7"/>
    </row>
    <row r="867" spans="4:4" ht="13">
      <c r="D867" s="7"/>
    </row>
    <row r="868" spans="4:4" ht="13">
      <c r="D868" s="7"/>
    </row>
    <row r="869" spans="4:4" ht="13">
      <c r="D869" s="7"/>
    </row>
    <row r="870" spans="4:4" ht="13">
      <c r="D870" s="7"/>
    </row>
    <row r="871" spans="4:4" ht="13">
      <c r="D871" s="7"/>
    </row>
    <row r="872" spans="4:4" ht="13">
      <c r="D872" s="7"/>
    </row>
    <row r="873" spans="4:4" ht="13">
      <c r="D873" s="7"/>
    </row>
    <row r="874" spans="4:4" ht="13">
      <c r="D874" s="7"/>
    </row>
    <row r="875" spans="4:4" ht="13">
      <c r="D875" s="7"/>
    </row>
    <row r="876" spans="4:4" ht="13">
      <c r="D876" s="7"/>
    </row>
    <row r="877" spans="4:4" ht="13">
      <c r="D877" s="7"/>
    </row>
    <row r="878" spans="4:4" ht="13">
      <c r="D878" s="7"/>
    </row>
    <row r="879" spans="4:4" ht="13">
      <c r="D879" s="7"/>
    </row>
    <row r="880" spans="4:4" ht="13">
      <c r="D880" s="7"/>
    </row>
    <row r="881" spans="4:4" ht="13">
      <c r="D881" s="7"/>
    </row>
    <row r="882" spans="4:4" ht="13">
      <c r="D882" s="7"/>
    </row>
    <row r="883" spans="4:4" ht="13">
      <c r="D883" s="7"/>
    </row>
    <row r="884" spans="4:4" ht="13">
      <c r="D884" s="7"/>
    </row>
    <row r="885" spans="4:4" ht="13">
      <c r="D885" s="7"/>
    </row>
    <row r="886" spans="4:4" ht="13">
      <c r="D886" s="7"/>
    </row>
    <row r="887" spans="4:4" ht="13">
      <c r="D887" s="7"/>
    </row>
    <row r="888" spans="4:4" ht="13">
      <c r="D888" s="7"/>
    </row>
    <row r="889" spans="4:4" ht="13">
      <c r="D889" s="7"/>
    </row>
    <row r="890" spans="4:4" ht="13">
      <c r="D890" s="7"/>
    </row>
    <row r="891" spans="4:4" ht="13">
      <c r="D891" s="7"/>
    </row>
    <row r="892" spans="4:4" ht="13">
      <c r="D892" s="7"/>
    </row>
    <row r="893" spans="4:4" ht="13">
      <c r="D893" s="7"/>
    </row>
    <row r="894" spans="4:4" ht="13">
      <c r="D894" s="7"/>
    </row>
    <row r="895" spans="4:4" ht="13">
      <c r="D895" s="7"/>
    </row>
    <row r="896" spans="4:4" ht="13">
      <c r="D896" s="7"/>
    </row>
    <row r="897" spans="4:4" ht="13">
      <c r="D897" s="7"/>
    </row>
    <row r="898" spans="4:4" ht="13">
      <c r="D898" s="7"/>
    </row>
    <row r="899" spans="4:4" ht="13">
      <c r="D899" s="7"/>
    </row>
    <row r="900" spans="4:4" ht="13">
      <c r="D900" s="7"/>
    </row>
    <row r="901" spans="4:4" ht="13">
      <c r="D901" s="7"/>
    </row>
    <row r="902" spans="4:4" ht="13">
      <c r="D902" s="7"/>
    </row>
    <row r="903" spans="4:4" ht="13">
      <c r="D903" s="7"/>
    </row>
    <row r="904" spans="4:4" ht="13">
      <c r="D904" s="7"/>
    </row>
    <row r="905" spans="4:4" ht="13">
      <c r="D905" s="7"/>
    </row>
    <row r="906" spans="4:4" ht="13">
      <c r="D906" s="7"/>
    </row>
    <row r="907" spans="4:4" ht="13">
      <c r="D907" s="7"/>
    </row>
    <row r="908" spans="4:4" ht="13">
      <c r="D908" s="7"/>
    </row>
    <row r="909" spans="4:4" ht="13">
      <c r="D909" s="7"/>
    </row>
    <row r="910" spans="4:4" ht="13">
      <c r="D910" s="7"/>
    </row>
    <row r="911" spans="4:4" ht="13">
      <c r="D911" s="7"/>
    </row>
    <row r="912" spans="4:4" ht="13">
      <c r="D912" s="7"/>
    </row>
    <row r="913" spans="4:4" ht="13">
      <c r="D913" s="7"/>
    </row>
    <row r="914" spans="4:4" ht="13">
      <c r="D914" s="7"/>
    </row>
    <row r="915" spans="4:4" ht="13">
      <c r="D915" s="7"/>
    </row>
    <row r="916" spans="4:4" ht="13">
      <c r="D916" s="7"/>
    </row>
    <row r="917" spans="4:4" ht="13">
      <c r="D917" s="7"/>
    </row>
    <row r="918" spans="4:4" ht="13">
      <c r="D918" s="7"/>
    </row>
    <row r="919" spans="4:4" ht="13">
      <c r="D919" s="7"/>
    </row>
    <row r="920" spans="4:4" ht="13">
      <c r="D920" s="7"/>
    </row>
    <row r="921" spans="4:4" ht="13">
      <c r="D921" s="7"/>
    </row>
    <row r="922" spans="4:4" ht="13">
      <c r="D922" s="7"/>
    </row>
    <row r="923" spans="4:4" ht="13">
      <c r="D923" s="7"/>
    </row>
    <row r="924" spans="4:4" ht="13">
      <c r="D924" s="7"/>
    </row>
    <row r="925" spans="4:4" ht="13">
      <c r="D925" s="7"/>
    </row>
    <row r="926" spans="4:4" ht="13">
      <c r="D926" s="7"/>
    </row>
    <row r="927" spans="4:4" ht="13">
      <c r="D927" s="7"/>
    </row>
    <row r="928" spans="4:4" ht="13">
      <c r="D928" s="7"/>
    </row>
    <row r="929" spans="4:4" ht="13">
      <c r="D929" s="7"/>
    </row>
    <row r="930" spans="4:4" ht="13">
      <c r="D930" s="7"/>
    </row>
    <row r="931" spans="4:4" ht="13">
      <c r="D931" s="7"/>
    </row>
    <row r="932" spans="4:4" ht="13">
      <c r="D932" s="7"/>
    </row>
    <row r="933" spans="4:4" ht="13">
      <c r="D933" s="7"/>
    </row>
    <row r="934" spans="4:4" ht="13">
      <c r="D934" s="7"/>
    </row>
    <row r="935" spans="4:4" ht="13">
      <c r="D935" s="7"/>
    </row>
    <row r="936" spans="4:4" ht="13">
      <c r="D936" s="7"/>
    </row>
    <row r="937" spans="4:4" ht="13">
      <c r="D937" s="7"/>
    </row>
    <row r="938" spans="4:4" ht="13">
      <c r="D938" s="7"/>
    </row>
    <row r="939" spans="4:4" ht="13">
      <c r="D939" s="7"/>
    </row>
    <row r="940" spans="4:4" ht="13">
      <c r="D940" s="7"/>
    </row>
    <row r="941" spans="4:4" ht="13">
      <c r="D941" s="7"/>
    </row>
    <row r="942" spans="4:4" ht="13">
      <c r="D942" s="7"/>
    </row>
    <row r="943" spans="4:4" ht="13">
      <c r="D943" s="7"/>
    </row>
    <row r="944" spans="4:4" ht="13">
      <c r="D944" s="7"/>
    </row>
    <row r="945" spans="4:4" ht="13">
      <c r="D945" s="7"/>
    </row>
    <row r="946" spans="4:4" ht="13">
      <c r="D946" s="7"/>
    </row>
    <row r="947" spans="4:4" ht="13">
      <c r="D947" s="7"/>
    </row>
    <row r="948" spans="4:4" ht="13">
      <c r="D948" s="7"/>
    </row>
    <row r="949" spans="4:4" ht="13">
      <c r="D949" s="7"/>
    </row>
    <row r="950" spans="4:4" ht="13">
      <c r="D950" s="7"/>
    </row>
    <row r="951" spans="4:4" ht="13">
      <c r="D951" s="7"/>
    </row>
    <row r="952" spans="4:4" ht="13">
      <c r="D952" s="7"/>
    </row>
    <row r="953" spans="4:4" ht="13">
      <c r="D953" s="7"/>
    </row>
    <row r="954" spans="4:4" ht="13">
      <c r="D954" s="7"/>
    </row>
    <row r="955" spans="4:4" ht="13">
      <c r="D955" s="7"/>
    </row>
    <row r="956" spans="4:4" ht="13">
      <c r="D956" s="7"/>
    </row>
    <row r="957" spans="4:4" ht="13">
      <c r="D957" s="7"/>
    </row>
    <row r="958" spans="4:4" ht="13">
      <c r="D958" s="7"/>
    </row>
    <row r="959" spans="4:4" ht="13">
      <c r="D959" s="7"/>
    </row>
    <row r="960" spans="4:4" ht="13">
      <c r="D960" s="7"/>
    </row>
    <row r="961" spans="4:4" ht="13">
      <c r="D961" s="7"/>
    </row>
    <row r="962" spans="4:4" ht="13">
      <c r="D962" s="7"/>
    </row>
    <row r="963" spans="4:4" ht="13">
      <c r="D963" s="7"/>
    </row>
    <row r="964" spans="4:4" ht="13">
      <c r="D964" s="7"/>
    </row>
    <row r="965" spans="4:4" ht="13">
      <c r="D965" s="7"/>
    </row>
    <row r="966" spans="4:4" ht="13">
      <c r="D966" s="7"/>
    </row>
    <row r="967" spans="4:4" ht="13">
      <c r="D967" s="7"/>
    </row>
    <row r="968" spans="4:4" ht="13">
      <c r="D968" s="7"/>
    </row>
    <row r="969" spans="4:4" ht="13">
      <c r="D969" s="7"/>
    </row>
    <row r="970" spans="4:4" ht="13">
      <c r="D970" s="7"/>
    </row>
    <row r="971" spans="4:4" ht="13">
      <c r="D971" s="7"/>
    </row>
    <row r="972" spans="4:4" ht="13">
      <c r="D972" s="7"/>
    </row>
    <row r="973" spans="4:4" ht="13">
      <c r="D973" s="7"/>
    </row>
    <row r="974" spans="4:4" ht="13">
      <c r="D974" s="7"/>
    </row>
    <row r="975" spans="4:4" ht="13">
      <c r="D975" s="7"/>
    </row>
    <row r="976" spans="4:4" ht="13">
      <c r="D976" s="7"/>
    </row>
    <row r="977" spans="4:4" ht="13">
      <c r="D977" s="7"/>
    </row>
    <row r="978" spans="4:4" ht="13">
      <c r="D978" s="7"/>
    </row>
    <row r="979" spans="4:4" ht="13">
      <c r="D979" s="7"/>
    </row>
    <row r="980" spans="4:4" ht="13">
      <c r="D980" s="7"/>
    </row>
    <row r="981" spans="4:4" ht="13">
      <c r="D981" s="7"/>
    </row>
    <row r="982" spans="4:4" ht="13">
      <c r="D982" s="7"/>
    </row>
    <row r="983" spans="4:4" ht="13">
      <c r="D983" s="7"/>
    </row>
    <row r="984" spans="4:4" ht="13">
      <c r="D984" s="7"/>
    </row>
    <row r="985" spans="4:4" ht="13">
      <c r="D985" s="7"/>
    </row>
    <row r="986" spans="4:4" ht="13">
      <c r="D986" s="7"/>
    </row>
    <row r="987" spans="4:4" ht="13">
      <c r="D987" s="7"/>
    </row>
  </sheetData>
  <autoFilter ref="A1:AA22" xr:uid="{00000000-0009-0000-0000-000014000000}"/>
  <phoneticPr fontId="37" type="noConversion"/>
  <hyperlinks>
    <hyperlink ref="A2" r:id="rId1" xr:uid="{00000000-0004-0000-1400-000000000000}"/>
    <hyperlink ref="B2" r:id="rId2" xr:uid="{00000000-0004-0000-1400-000001000000}"/>
    <hyperlink ref="A3" r:id="rId3" xr:uid="{00000000-0004-0000-1400-000002000000}"/>
    <hyperlink ref="B3" r:id="rId4" xr:uid="{00000000-0004-0000-1400-000003000000}"/>
    <hyperlink ref="A4" r:id="rId5" xr:uid="{00000000-0004-0000-1400-000004000000}"/>
    <hyperlink ref="B4" r:id="rId6" xr:uid="{00000000-0004-0000-1400-000005000000}"/>
    <hyperlink ref="A5" r:id="rId7" xr:uid="{00000000-0004-0000-1400-000006000000}"/>
    <hyperlink ref="B5" r:id="rId8" xr:uid="{00000000-0004-0000-1400-000007000000}"/>
    <hyperlink ref="A6" r:id="rId9" xr:uid="{00000000-0004-0000-1400-000008000000}"/>
    <hyperlink ref="B6" r:id="rId10" xr:uid="{00000000-0004-0000-1400-000009000000}"/>
    <hyperlink ref="A7" r:id="rId11" xr:uid="{00000000-0004-0000-1400-00000A000000}"/>
    <hyperlink ref="B7" r:id="rId12" xr:uid="{00000000-0004-0000-1400-00000B000000}"/>
    <hyperlink ref="A8" r:id="rId13" xr:uid="{00000000-0004-0000-1400-00000C000000}"/>
    <hyperlink ref="B8" r:id="rId14" xr:uid="{00000000-0004-0000-1400-00000D000000}"/>
    <hyperlink ref="A9" r:id="rId15" xr:uid="{00000000-0004-0000-1400-00000E000000}"/>
    <hyperlink ref="B9" r:id="rId16" xr:uid="{00000000-0004-0000-1400-00000F000000}"/>
    <hyperlink ref="A10" r:id="rId17" xr:uid="{00000000-0004-0000-1400-000010000000}"/>
    <hyperlink ref="B10" r:id="rId18" xr:uid="{00000000-0004-0000-1400-000011000000}"/>
    <hyperlink ref="A11" r:id="rId19" xr:uid="{00000000-0004-0000-1400-000012000000}"/>
    <hyperlink ref="B11" r:id="rId20" xr:uid="{00000000-0004-0000-1400-000013000000}"/>
    <hyperlink ref="A12" r:id="rId21" xr:uid="{00000000-0004-0000-1400-000014000000}"/>
    <hyperlink ref="B12" r:id="rId22" xr:uid="{00000000-0004-0000-1400-000015000000}"/>
    <hyperlink ref="A13" r:id="rId23" xr:uid="{00000000-0004-0000-1400-000016000000}"/>
    <hyperlink ref="B13" r:id="rId24" xr:uid="{00000000-0004-0000-1400-000017000000}"/>
    <hyperlink ref="A14" r:id="rId25" xr:uid="{00000000-0004-0000-1400-000018000000}"/>
    <hyperlink ref="B14" r:id="rId26" xr:uid="{00000000-0004-0000-1400-000019000000}"/>
    <hyperlink ref="A15" r:id="rId27" xr:uid="{00000000-0004-0000-1400-00001A000000}"/>
    <hyperlink ref="B15" r:id="rId28" xr:uid="{00000000-0004-0000-1400-00001B000000}"/>
    <hyperlink ref="A16" r:id="rId29" xr:uid="{00000000-0004-0000-1400-00001C000000}"/>
    <hyperlink ref="B16" r:id="rId30" xr:uid="{00000000-0004-0000-1400-00001D000000}"/>
    <hyperlink ref="A17" r:id="rId31" xr:uid="{00000000-0004-0000-1400-00001E000000}"/>
    <hyperlink ref="B17" r:id="rId32" xr:uid="{00000000-0004-0000-1400-00001F000000}"/>
    <hyperlink ref="A18" r:id="rId33" xr:uid="{00000000-0004-0000-1400-000020000000}"/>
    <hyperlink ref="B18" r:id="rId34" xr:uid="{00000000-0004-0000-1400-000021000000}"/>
    <hyperlink ref="A19" r:id="rId35" xr:uid="{00000000-0004-0000-1400-000022000000}"/>
    <hyperlink ref="B19" r:id="rId36" xr:uid="{00000000-0004-0000-1400-000023000000}"/>
    <hyperlink ref="A20" r:id="rId37" xr:uid="{00000000-0004-0000-1400-000024000000}"/>
    <hyperlink ref="B20" r:id="rId38" xr:uid="{00000000-0004-0000-1400-000025000000}"/>
    <hyperlink ref="A21" r:id="rId39" xr:uid="{00000000-0004-0000-1400-000026000000}"/>
    <hyperlink ref="B21" r:id="rId40" xr:uid="{00000000-0004-0000-1400-000027000000}"/>
    <hyperlink ref="A22" r:id="rId41" xr:uid="{00000000-0004-0000-1400-000028000000}"/>
    <hyperlink ref="B22" r:id="rId42" xr:uid="{00000000-0004-0000-1400-00002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ATT - not Allow Tracking</vt:lpstr>
      <vt:lpstr>Apps Category</vt:lpstr>
      <vt:lpstr>ATT - Allow Tracking</vt:lpstr>
      <vt:lpstr>ATT - Not Allow Tracking v2</vt:lpstr>
      <vt:lpstr>ATT Not Prompted</vt:lpstr>
      <vt:lpstr>Nutrition Labels v2</vt:lpstr>
      <vt:lpstr>Original Data Collection</vt:lpstr>
      <vt:lpstr>Compare with Nutrition Label</vt:lpstr>
      <vt:lpstr>Comparing with Nutrition Label </vt:lpstr>
      <vt:lpstr>ATT Comparison</vt:lpstr>
      <vt:lpstr>Apple vs Others</vt:lpstr>
      <vt:lpstr>Comparing Categories</vt:lpstr>
      <vt:lpstr>Nutrition Labels</vt:lpstr>
      <vt:lpstr>Collected Domain Lists - Allow </vt:lpstr>
      <vt:lpstr>Graph Allow Tracking Domains</vt:lpstr>
      <vt:lpstr>Collected Domain Lists - Not Al</vt:lpstr>
      <vt:lpstr>Graph Not Allow Tracking Domain</vt:lpstr>
      <vt:lpstr>Collected Domain Lists - Not Pr</vt:lpstr>
      <vt:lpstr>Graph ATT Not Prompted</vt:lpstr>
      <vt:lpstr>Sorted Domain Lists</vt:lpstr>
      <vt:lpstr>Top Collected Domain 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Jinho Lee</cp:lastModifiedBy>
  <dcterms:modified xsi:type="dcterms:W3CDTF">2023-03-24T20:42:56Z</dcterms:modified>
</cp:coreProperties>
</file>