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0" windowHeight="10960"/>
  </bookViews>
  <sheets>
    <sheet name="nodes_0.5hr" sheetId="1" r:id="rId1"/>
  </sheets>
  <calcPr calcId="144525"/>
</workbook>
</file>

<file path=xl/sharedStrings.xml><?xml version="1.0" encoding="utf-8"?>
<sst xmlns="http://schemas.openxmlformats.org/spreadsheetml/2006/main" count="6" uniqueCount="6">
  <si>
    <t>Nodes</t>
  </si>
  <si>
    <t>Lat</t>
  </si>
  <si>
    <t>Long</t>
  </si>
  <si>
    <t>population</t>
  </si>
  <si>
    <t>vehicles</t>
  </si>
  <si>
    <t>EVs</t>
  </si>
</sst>
</file>

<file path=xl/styles.xml><?xml version="1.0" encoding="utf-8"?>
<styleSheet xmlns="http://schemas.openxmlformats.org/spreadsheetml/2006/main">
  <numFmts count="6">
    <numFmt numFmtId="176" formatCode="0.000000_ "/>
    <numFmt numFmtId="42" formatCode="_(&quot;$&quot;* #,##0_);_(&quot;$&quot;* \(#,##0\);_(&quot;$&quot;* &quot;-&quot;_);_(@_)"/>
    <numFmt numFmtId="177" formatCode="0_ 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4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" borderId="3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zoomScale="121" zoomScaleNormal="121" zoomScaleSheetLayoutView="60" topLeftCell="A4" workbookViewId="0">
      <selection activeCell="A2" sqref="A2:A27"/>
    </sheetView>
  </sheetViews>
  <sheetFormatPr defaultColWidth="9.8203125" defaultRowHeight="14"/>
  <cols>
    <col min="2" max="2" width="12.8203125"/>
    <col min="3" max="3" width="14"/>
    <col min="4" max="4" width="11.90625" customWidth="1"/>
    <col min="5" max="5" width="14.1640625" customWidth="1"/>
    <col min="7" max="7" width="12.8203125"/>
    <col min="8" max="8" width="14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</row>
    <row r="2" spans="1:6">
      <c r="A2" s="2">
        <v>1</v>
      </c>
      <c r="B2">
        <v>38.289342</v>
      </c>
      <c r="C2">
        <v>-122.458644</v>
      </c>
      <c r="D2">
        <f>35394-D9-D22</f>
        <v>16479</v>
      </c>
      <c r="E2" s="2">
        <f t="shared" ref="E2:E27" si="0">D2/4</f>
        <v>4119.75</v>
      </c>
      <c r="F2">
        <v>2060</v>
      </c>
    </row>
    <row r="3" spans="1:6">
      <c r="A3" s="2">
        <v>2</v>
      </c>
      <c r="B3">
        <v>38.371285</v>
      </c>
      <c r="C3">
        <v>-122.51585</v>
      </c>
      <c r="D3">
        <f>631+3178+1393</f>
        <v>5202</v>
      </c>
      <c r="E3" s="2">
        <f t="shared" si="0"/>
        <v>1300.5</v>
      </c>
      <c r="F3">
        <v>650</v>
      </c>
    </row>
    <row r="4" spans="1:6">
      <c r="A4" s="2">
        <v>3</v>
      </c>
      <c r="B4">
        <v>38.440631</v>
      </c>
      <c r="C4">
        <v>-122.593324</v>
      </c>
      <c r="D4">
        <v>27187</v>
      </c>
      <c r="E4" s="2">
        <f t="shared" si="0"/>
        <v>6796.75</v>
      </c>
      <c r="F4">
        <v>3398</v>
      </c>
    </row>
    <row r="5" spans="1:6">
      <c r="A5" s="2">
        <v>4</v>
      </c>
      <c r="B5">
        <v>38.441637</v>
      </c>
      <c r="C5">
        <v>-122.687235</v>
      </c>
      <c r="D5">
        <f>39761+21399</f>
        <v>61160</v>
      </c>
      <c r="E5" s="2">
        <f t="shared" si="0"/>
        <v>15290</v>
      </c>
      <c r="F5">
        <v>7645</v>
      </c>
    </row>
    <row r="6" spans="1:6">
      <c r="A6" s="2">
        <v>5</v>
      </c>
      <c r="B6">
        <v>38.358931</v>
      </c>
      <c r="C6">
        <v>-122.713095</v>
      </c>
      <c r="D6">
        <f>43170+8470+39352-10000</f>
        <v>80992</v>
      </c>
      <c r="E6" s="2">
        <f t="shared" si="0"/>
        <v>20248</v>
      </c>
      <c r="F6">
        <v>10124</v>
      </c>
    </row>
    <row r="7" spans="1:6">
      <c r="A7" s="2">
        <v>6</v>
      </c>
      <c r="B7">
        <v>38.277312</v>
      </c>
      <c r="C7">
        <v>-122.676617</v>
      </c>
      <c r="D7">
        <f>22414</f>
        <v>22414</v>
      </c>
      <c r="E7" s="2">
        <f t="shared" si="0"/>
        <v>5603.5</v>
      </c>
      <c r="F7">
        <v>2802</v>
      </c>
    </row>
    <row r="8" spans="1:6">
      <c r="A8" s="2">
        <v>7</v>
      </c>
      <c r="B8">
        <v>38.224355</v>
      </c>
      <c r="C8">
        <v>-122.571797</v>
      </c>
      <c r="D8">
        <f>37365-D26</f>
        <v>16682</v>
      </c>
      <c r="E8" s="2">
        <f t="shared" si="0"/>
        <v>4170.5</v>
      </c>
      <c r="F8">
        <v>2085</v>
      </c>
    </row>
    <row r="9" spans="1:6">
      <c r="A9" s="2">
        <v>8</v>
      </c>
      <c r="B9">
        <v>38.243641</v>
      </c>
      <c r="C9">
        <v>-122.504704</v>
      </c>
      <c r="D9">
        <v>12131</v>
      </c>
      <c r="E9" s="2">
        <f t="shared" si="0"/>
        <v>3032.75</v>
      </c>
      <c r="F9">
        <v>1516</v>
      </c>
    </row>
    <row r="10" spans="1:6">
      <c r="A10" s="2">
        <v>9</v>
      </c>
      <c r="B10">
        <v>38.410135</v>
      </c>
      <c r="C10">
        <v>-122.797676</v>
      </c>
      <c r="D10">
        <f>36981+10000+28255</f>
        <v>75236</v>
      </c>
      <c r="E10" s="2">
        <f t="shared" si="0"/>
        <v>18809</v>
      </c>
      <c r="F10">
        <v>9405</v>
      </c>
    </row>
    <row r="11" ht="16.4" spans="1:9">
      <c r="A11" s="2">
        <v>10</v>
      </c>
      <c r="B11">
        <v>38.385099</v>
      </c>
      <c r="C11">
        <v>-122.599021</v>
      </c>
      <c r="D11">
        <v>10</v>
      </c>
      <c r="E11" s="2">
        <f t="shared" si="0"/>
        <v>2.5</v>
      </c>
      <c r="F11">
        <v>1</v>
      </c>
      <c r="I11" s="4"/>
    </row>
    <row r="12" ht="16.4" spans="1:9">
      <c r="A12" s="2">
        <v>11</v>
      </c>
      <c r="B12">
        <v>38.343584</v>
      </c>
      <c r="C12">
        <v>-122.644167</v>
      </c>
      <c r="D12">
        <f>4124</f>
        <v>4124</v>
      </c>
      <c r="E12" s="2">
        <f t="shared" si="0"/>
        <v>1031</v>
      </c>
      <c r="F12">
        <v>516</v>
      </c>
      <c r="I12" s="4"/>
    </row>
    <row r="13" spans="1:6">
      <c r="A13" s="2">
        <v>12</v>
      </c>
      <c r="B13">
        <v>38.492274</v>
      </c>
      <c r="C13">
        <v>-122.750884</v>
      </c>
      <c r="D13">
        <f>45164+675</f>
        <v>45839</v>
      </c>
      <c r="E13" s="2">
        <f t="shared" si="0"/>
        <v>11459.75</v>
      </c>
      <c r="F13">
        <v>5730</v>
      </c>
    </row>
    <row r="14" spans="1:6">
      <c r="A14" s="2">
        <v>13</v>
      </c>
      <c r="B14">
        <v>38.567811</v>
      </c>
      <c r="C14">
        <v>-122.828909</v>
      </c>
      <c r="D14">
        <v>28532</v>
      </c>
      <c r="E14" s="2">
        <f t="shared" si="0"/>
        <v>7133</v>
      </c>
      <c r="F14">
        <v>3567</v>
      </c>
    </row>
    <row r="15" spans="1:6">
      <c r="A15" s="2">
        <v>14</v>
      </c>
      <c r="B15">
        <v>38.650874</v>
      </c>
      <c r="C15">
        <v>-122.871777</v>
      </c>
      <c r="D15">
        <f>2014+16852</f>
        <v>18866</v>
      </c>
      <c r="E15" s="2">
        <f t="shared" si="0"/>
        <v>4716.5</v>
      </c>
      <c r="F15">
        <v>2358</v>
      </c>
    </row>
    <row r="16" spans="1:6">
      <c r="A16" s="2">
        <v>15</v>
      </c>
      <c r="B16">
        <v>38.725884</v>
      </c>
      <c r="C16">
        <v>-122.937133</v>
      </c>
      <c r="D16">
        <v>10841</v>
      </c>
      <c r="E16" s="2">
        <v>0</v>
      </c>
      <c r="F16">
        <v>0</v>
      </c>
    </row>
    <row r="17" spans="1:6">
      <c r="A17" s="2">
        <v>16</v>
      </c>
      <c r="B17">
        <v>38.461251</v>
      </c>
      <c r="C17" s="3">
        <v>-122.87701</v>
      </c>
      <c r="D17">
        <f>5418+748</f>
        <v>6166</v>
      </c>
      <c r="E17" s="2">
        <f t="shared" si="0"/>
        <v>1541.5</v>
      </c>
      <c r="F17">
        <v>771</v>
      </c>
    </row>
    <row r="18" spans="1:6">
      <c r="A18" s="2">
        <v>17</v>
      </c>
      <c r="B18">
        <v>38.499216</v>
      </c>
      <c r="C18">
        <v>-122.972845</v>
      </c>
      <c r="D18">
        <f>4750+522</f>
        <v>5272</v>
      </c>
      <c r="E18" s="2">
        <f t="shared" si="0"/>
        <v>1318</v>
      </c>
      <c r="F18">
        <v>659</v>
      </c>
    </row>
    <row r="19" spans="1:6">
      <c r="A19" s="2">
        <v>18</v>
      </c>
      <c r="B19">
        <v>38.171432</v>
      </c>
      <c r="C19">
        <v>-122.586848</v>
      </c>
      <c r="D19">
        <f>32858-D7</f>
        <v>10444</v>
      </c>
      <c r="E19" s="2">
        <f t="shared" si="0"/>
        <v>2611</v>
      </c>
      <c r="F19">
        <v>1306</v>
      </c>
    </row>
    <row r="20" spans="1:6">
      <c r="A20" s="2">
        <v>19</v>
      </c>
      <c r="B20">
        <v>38.078549</v>
      </c>
      <c r="C20">
        <v>-122.544456</v>
      </c>
      <c r="D20">
        <f>18273+17482</f>
        <v>35755</v>
      </c>
      <c r="E20" s="2">
        <f t="shared" si="0"/>
        <v>8938.75</v>
      </c>
      <c r="F20">
        <v>4469</v>
      </c>
    </row>
    <row r="21" spans="1:6">
      <c r="A21" s="2">
        <v>20</v>
      </c>
      <c r="B21" s="3">
        <v>37.99724</v>
      </c>
      <c r="C21">
        <v>-122.534489</v>
      </c>
      <c r="D21">
        <v>31150</v>
      </c>
      <c r="E21" s="2">
        <v>0</v>
      </c>
      <c r="F21">
        <v>0</v>
      </c>
    </row>
    <row r="22" spans="1:6">
      <c r="A22" s="2">
        <v>21</v>
      </c>
      <c r="B22">
        <v>38.252357</v>
      </c>
      <c r="C22">
        <v>-122.401242</v>
      </c>
      <c r="D22">
        <v>6784</v>
      </c>
      <c r="E22" s="2">
        <f t="shared" si="0"/>
        <v>1696</v>
      </c>
      <c r="F22">
        <v>848</v>
      </c>
    </row>
    <row r="23" spans="1:6">
      <c r="A23" s="2">
        <v>22</v>
      </c>
      <c r="B23">
        <v>38.243529</v>
      </c>
      <c r="C23">
        <v>-122.282475</v>
      </c>
      <c r="D23">
        <v>46345</v>
      </c>
      <c r="E23" s="2">
        <f t="shared" si="0"/>
        <v>11586.25</v>
      </c>
      <c r="F23">
        <v>5793</v>
      </c>
    </row>
    <row r="24" spans="1:6">
      <c r="A24" s="2">
        <v>23</v>
      </c>
      <c r="B24">
        <v>38.207232</v>
      </c>
      <c r="C24">
        <v>-122.171666</v>
      </c>
      <c r="D24">
        <v>39318</v>
      </c>
      <c r="E24" s="2">
        <f t="shared" si="0"/>
        <v>9829.5</v>
      </c>
      <c r="F24">
        <v>4915</v>
      </c>
    </row>
    <row r="25" spans="1:6">
      <c r="A25" s="2">
        <v>24</v>
      </c>
      <c r="B25">
        <v>38.259555</v>
      </c>
      <c r="C25">
        <v>-122.061547</v>
      </c>
      <c r="D25">
        <v>79665</v>
      </c>
      <c r="E25" s="2">
        <v>0</v>
      </c>
      <c r="F25">
        <v>0</v>
      </c>
    </row>
    <row r="26" spans="1:6">
      <c r="A26" s="2">
        <v>25</v>
      </c>
      <c r="B26">
        <v>38.275763</v>
      </c>
      <c r="C26" s="3">
        <v>-122.62125</v>
      </c>
      <c r="D26">
        <f>20683</f>
        <v>20683</v>
      </c>
      <c r="E26" s="2">
        <f t="shared" si="0"/>
        <v>5170.75</v>
      </c>
      <c r="F26">
        <v>2585</v>
      </c>
    </row>
    <row r="27" spans="1:6">
      <c r="A27" s="2">
        <v>26</v>
      </c>
      <c r="B27">
        <v>38.477359</v>
      </c>
      <c r="C27">
        <v>-123.023393</v>
      </c>
      <c r="D27">
        <f>1411+1592+1417</f>
        <v>4420</v>
      </c>
      <c r="E27" s="2">
        <v>0</v>
      </c>
      <c r="F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nodes_0.5hr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JinhuaLyu</cp:lastModifiedBy>
  <dcterms:created xsi:type="dcterms:W3CDTF">2023-01-29T19:39:00Z</dcterms:created>
  <dcterms:modified xsi:type="dcterms:W3CDTF">2023-06-17T16:41:23Z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D0F6DB8750CF49FD93FA599C4C7A57BE</vt:lpwstr>
  </property>
  <property fmtid="{D5CDD505-2E9C-101B-9397-08002B2CF9AE}" pid="3" name="KSOProductBuildVer">
    <vt:lpwstr>1033-5.0.0.7908</vt:lpwstr>
  </property>
</Properties>
</file>